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Ex3.xml" ContentType="application/vnd.ms-office.chartex+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4.xml" ContentType="application/vnd.ms-office.chartex+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tables/table2.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codeName="ThisWorkbook" hidePivotFieldList="1"/>
  <mc:AlternateContent xmlns:mc="http://schemas.openxmlformats.org/markup-compatibility/2006">
    <mc:Choice Requires="x15">
      <x15ac:absPath xmlns:x15ac="http://schemas.microsoft.com/office/spreadsheetml/2010/11/ac" url="https://d.docs.live.net/2ceb447856a8ec47/"/>
    </mc:Choice>
  </mc:AlternateContent>
  <xr:revisionPtr revIDLastSave="0" documentId="8_{436D74DF-A3D6-43B5-A1F5-6925D3E6ED7F}" xr6:coauthVersionLast="47" xr6:coauthVersionMax="47" xr10:uidLastSave="{00000000-0000-0000-0000-000000000000}"/>
  <bookViews>
    <workbookView xWindow="-120" yWindow="-120" windowWidth="20730" windowHeight="11160" xr2:uid="{00000000-000D-0000-FFFF-FFFF00000000}"/>
  </bookViews>
  <sheets>
    <sheet name="DASHBOARD" sheetId="11" r:id="rId1"/>
    <sheet name="combo chart " sheetId="3" r:id="rId2"/>
    <sheet name="waterfall chart" sheetId="4" r:id="rId3"/>
    <sheet name="pie chart" sheetId="5" r:id="rId4"/>
    <sheet name="map chart" sheetId="6" r:id="rId5"/>
    <sheet name="top 5" sheetId="7" r:id="rId6"/>
    <sheet name="Sheet7" sheetId="9" r:id="rId7"/>
    <sheet name="kpi" sheetId="8" r:id="rId8"/>
    <sheet name="kpi yoy" sheetId="10" r:id="rId9"/>
    <sheet name="Data" sheetId="1" r:id="rId10"/>
    <sheet name="layout" sheetId="2" r:id="rId11"/>
  </sheets>
  <definedNames>
    <definedName name="_xlchart.v1.4" hidden="1">'waterfall chart'!$D$4:$D$7</definedName>
    <definedName name="_xlchart.v1.5" hidden="1">'waterfall chart'!$E$3</definedName>
    <definedName name="_xlchart.v1.6" hidden="1">'waterfall chart'!$E$4:$E$7</definedName>
    <definedName name="_xlchart.v1.7" hidden="1">'waterfall chart'!$D$4:$D$7</definedName>
    <definedName name="_xlchart.v1.8" hidden="1">'waterfall chart'!$E$3</definedName>
    <definedName name="_xlchart.v1.9" hidden="1">'waterfall chart'!$E$4:$E$7</definedName>
    <definedName name="_xlchart.v5.0" hidden="1">'map chart'!$E$3</definedName>
    <definedName name="_xlchart.v5.1" hidden="1">'map chart'!$E$4:$E$52</definedName>
    <definedName name="_xlchart.v5.10" hidden="1">'map chart'!$E$3</definedName>
    <definedName name="_xlchart.v5.11" hidden="1">'map chart'!$E$4:$E$52</definedName>
    <definedName name="_xlchart.v5.12" hidden="1">'map chart'!$F$3</definedName>
    <definedName name="_xlchart.v5.13" hidden="1">'map chart'!$F$4:$F$52</definedName>
    <definedName name="_xlchart.v5.2" hidden="1">'map chart'!$F$3</definedName>
    <definedName name="_xlchart.v5.3" hidden="1">'map chart'!$F$4:$F$52</definedName>
    <definedName name="_xlnm.Print_Area" localSheetId="0">DASHBOARD!$A$1:$AF$57</definedName>
    <definedName name="_xlnm.Print_Area" localSheetId="10">layout!$A$1:$AC$34</definedName>
    <definedName name="Slicer_Region">#N/A</definedName>
    <definedName name="Slicer_Segment">#N/A</definedName>
    <definedName name="Slicer_Year">#N/A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6" roundtripDataSignature="AMtx7mgYS6wfnPy0iIjdhtUlD2xFm8j14w=="/>
    </ext>
  </extLst>
</workbook>
</file>

<file path=xl/calcChain.xml><?xml version="1.0" encoding="utf-8"?>
<calcChain xmlns="http://schemas.openxmlformats.org/spreadsheetml/2006/main">
  <c r="E5" i="6" l="1"/>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4" i="6"/>
  <c r="D5" i="4"/>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K9" i="10"/>
  <c r="P17" i="8"/>
  <c r="B17" i="8"/>
  <c r="F17" i="6"/>
  <c r="F33" i="6"/>
  <c r="F49" i="6"/>
  <c r="F18" i="6"/>
  <c r="F34" i="6"/>
  <c r="F50" i="6"/>
  <c r="F19" i="6"/>
  <c r="F35" i="6"/>
  <c r="F51" i="6"/>
  <c r="F20" i="6"/>
  <c r="F36" i="6"/>
  <c r="F52" i="6"/>
  <c r="I9" i="10"/>
  <c r="F9" i="6"/>
  <c r="F26" i="6"/>
  <c r="F11" i="6"/>
  <c r="F12" i="6"/>
  <c r="F44" i="6"/>
  <c r="L9" i="10"/>
  <c r="F17" i="8"/>
  <c r="F13" i="6"/>
  <c r="F29" i="6"/>
  <c r="F45" i="6"/>
  <c r="F30" i="6"/>
  <c r="F46" i="6"/>
  <c r="F15" i="6"/>
  <c r="F31" i="6"/>
  <c r="F16" i="6"/>
  <c r="F32" i="6"/>
  <c r="J9" i="10"/>
  <c r="M17" i="8"/>
  <c r="F5" i="6"/>
  <c r="F21" i="6"/>
  <c r="F37" i="6"/>
  <c r="F6" i="6"/>
  <c r="F22" i="6"/>
  <c r="F38" i="6"/>
  <c r="F7" i="6"/>
  <c r="F23" i="6"/>
  <c r="F39" i="6"/>
  <c r="F8" i="6"/>
  <c r="F24" i="6"/>
  <c r="F40" i="6"/>
  <c r="F4" i="6"/>
  <c r="J17" i="8"/>
  <c r="F25" i="6"/>
  <c r="F41" i="6"/>
  <c r="F10" i="6"/>
  <c r="F42" i="6"/>
  <c r="F27" i="6"/>
  <c r="F43" i="6"/>
  <c r="F28" i="6"/>
  <c r="H9" i="10"/>
  <c r="F14" i="6"/>
  <c r="F47" i="6"/>
  <c r="F48" i="6"/>
  <c r="E6" i="4"/>
  <c r="E4" i="4"/>
  <c r="E5" i="4"/>
  <c r="E7" i="4"/>
</calcChain>
</file>

<file path=xl/sharedStrings.xml><?xml version="1.0" encoding="utf-8"?>
<sst xmlns="http://schemas.openxmlformats.org/spreadsheetml/2006/main" count="135193" uniqueCount="10960">
  <si>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</si>
  <si>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</si>
  <si>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</si>
  <si>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</si>
  <si>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</si>
  <si>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</si>
  <si>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</si>
  <si>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</si>
  <si>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</si>
  <si>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</si>
  <si>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</si>
  <si>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</si>
  <si>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</si>
  <si>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</si>
  <si>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</si>
  <si>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</si>
  <si>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</si>
  <si>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</si>
  <si>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</si>
  <si>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</si>
  <si>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</si>
  <si>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</si>
  <si>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</si>
  <si>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</si>
  <si>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</si>
  <si>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</si>
  <si>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</si>
  <si>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</si>
  <si>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</si>
  <si>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</si>
  <si>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</si>
  <si>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</si>
  <si>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</si>
  <si>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</si>
  <si>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</si>
  <si>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</si>
  <si>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</si>
  <si>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</si>
  <si>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</si>
  <si>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</si>
  <si>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</si>
  <si>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</si>
  <si>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</si>
  <si>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</si>
  <si>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</si>
  <si>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</si>
  <si>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</si>
  <si>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</si>
  <si>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</si>
  <si>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</si>
  <si>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</si>
  <si>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</si>
  <si>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</si>
  <si>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</si>
  <si>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</si>
  <si>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</si>
  <si>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</si>
  <si>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</si>
  <si>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</si>
  <si>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</si>
  <si>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</si>
  <si>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</si>
  <si>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</si>
  <si>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</si>
  <si>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</si>
  <si>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</si>
  <si>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</si>
  <si>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</si>
  <si>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</si>
  <si>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</si>
  <si>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</si>
  <si>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</si>
  <si>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</si>
  <si>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</si>
  <si>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</si>
  <si>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</si>
  <si>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</si>
  <si>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</si>
  <si>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</si>
  <si>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</si>
  <si>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</si>
  <si>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</si>
  <si>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</si>
  <si>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</si>
  <si>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</si>
  <si>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</si>
  <si>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</si>
  <si>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</si>
  <si>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</si>
  <si>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</si>
  <si>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</si>
  <si>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</si>
  <si>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</si>
  <si>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</si>
  <si>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</si>
  <si>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</si>
  <si>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</si>
  <si>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</si>
  <si>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</si>
  <si>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</si>
  <si>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</si>
  <si>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</si>
  <si>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</si>
  <si>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</si>
  <si>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</si>
  <si>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</si>
  <si>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</si>
  <si>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</si>
  <si>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</si>
  <si>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</si>
  <si>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</si>
  <si>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</si>
  <si>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</si>
  <si>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</si>
  <si>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</si>
  <si>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</si>
  <si>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</si>
  <si>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</si>
  <si>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</si>
  <si>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</si>
  <si>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</si>
  <si>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</si>
  <si>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</si>
  <si>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</si>
  <si>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</si>
  <si>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</si>
  <si>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</si>
  <si>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</si>
  <si>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</si>
  <si>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</si>
  <si>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</si>
  <si>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</si>
  <si>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</si>
  <si>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</si>
  <si>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</si>
  <si>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</si>
  <si>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</si>
  <si>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</si>
  <si>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</si>
  <si>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</si>
  <si>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</si>
  <si>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</si>
  <si>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</si>
  <si>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</si>
  <si>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</si>
  <si>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</si>
  <si>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</si>
  <si>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</si>
  <si>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</si>
  <si>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</si>
  <si>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</si>
  <si>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</si>
  <si>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</si>
  <si>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</si>
  <si>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</si>
  <si>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</si>
  <si>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</si>
  <si>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</si>
  <si>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</si>
  <si>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</si>
  <si>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</si>
  <si>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</si>
  <si>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</si>
  <si>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</si>
  <si>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</si>
  <si>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</si>
  <si>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</si>
  <si>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</si>
  <si>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</si>
  <si>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</si>
  <si>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</si>
  <si>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</si>
  <si>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</si>
  <si>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</si>
  <si>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</si>
  <si>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</si>
  <si>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</si>
  <si>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</si>
  <si>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</si>
  <si>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</si>
  <si>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</si>
  <si>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</si>
  <si>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</si>
  <si>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</si>
  <si>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</si>
  <si>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</si>
  <si>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</si>
  <si>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</si>
  <si>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</si>
  <si>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</si>
  <si>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</si>
  <si>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</si>
  <si>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</si>
  <si>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</si>
  <si>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</si>
  <si>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</si>
  <si>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</si>
  <si>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</si>
  <si>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</si>
  <si>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</si>
  <si>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</si>
  <si>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</si>
  <si>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</si>
  <si>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</si>
  <si>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</si>
  <si>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</si>
  <si>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</si>
  <si>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</si>
  <si>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</si>
  <si>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</si>
  <si>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</si>
  <si>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</si>
  <si>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</si>
  <si>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</si>
  <si>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</si>
  <si>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</si>
  <si>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</si>
  <si>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</si>
  <si>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</si>
  <si>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</si>
  <si>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</si>
  <si>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</si>
  <si>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</si>
  <si>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</si>
  <si>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</si>
  <si>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</si>
  <si>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</si>
  <si>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</si>
  <si>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</si>
  <si>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</si>
  <si>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</si>
  <si>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</si>
  <si>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</si>
  <si>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</si>
  <si>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</si>
  <si>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</si>
  <si>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</si>
  <si>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</si>
  <si>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</si>
  <si>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</si>
  <si>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</si>
  <si>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</si>
  <si>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</si>
  <si>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</si>
  <si>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</si>
  <si>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</si>
  <si>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</si>
  <si>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</si>
  <si>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</si>
  <si>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</si>
  <si>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</si>
  <si>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</si>
  <si>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</si>
  <si>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</si>
  <si>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</si>
  <si>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</si>
  <si>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</si>
  <si>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</si>
  <si>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</si>
  <si>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</si>
  <si>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</si>
  <si>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</si>
  <si>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</si>
  <si>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</si>
  <si>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</si>
  <si>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</si>
  <si>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</si>
  <si>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</si>
  <si>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</si>
  <si>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</si>
  <si>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</si>
  <si>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</si>
  <si>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</si>
  <si>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</si>
  <si>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</si>
  <si>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</si>
  <si>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</si>
  <si>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</si>
  <si>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</si>
  <si>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</si>
  <si>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</si>
  <si>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</si>
  <si>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</si>
  <si>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</si>
  <si>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</si>
  <si>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</si>
  <si>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</si>
  <si>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</si>
  <si>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</si>
  <si>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</si>
  <si>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</si>
  <si>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</si>
  <si>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</si>
  <si>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</si>
  <si>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</si>
  <si>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</si>
  <si>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</si>
  <si>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</si>
  <si>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</si>
  <si>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</si>
  <si>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</si>
  <si>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</si>
  <si>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</si>
  <si>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</si>
  <si>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</si>
  <si>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</si>
  <si>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</si>
  <si>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</si>
  <si>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</si>
  <si>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</si>
  <si>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</si>
  <si>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</si>
  <si>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</si>
  <si>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</si>
  <si>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</si>
  <si>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</si>
  <si>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</si>
  <si>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</si>
  <si>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</si>
  <si>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</si>
  <si>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</si>
  <si>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</si>
  <si>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</si>
  <si>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</si>
  <si>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</si>
  <si>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</si>
  <si>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</si>
  <si>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</si>
  <si>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</si>
  <si>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</si>
  <si>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</si>
  <si>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</si>
  <si>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</si>
  <si>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</si>
  <si>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</si>
  <si>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</si>
  <si>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</si>
  <si>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</si>
  <si>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</si>
  <si>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</si>
  <si>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</si>
  <si>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</si>
  <si>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</si>
  <si>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</si>
  <si>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</si>
  <si>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</si>
  <si>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</si>
  <si>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</si>
  <si>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</si>
  <si>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</si>
  <si>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</si>
  <si>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</si>
  <si>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</si>
  <si>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</si>
  <si>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</si>
  <si>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</si>
  <si>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</si>
  <si>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</si>
  <si>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</si>
  <si>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</si>
  <si>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</si>
  <si>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</si>
  <si>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</si>
  <si>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</si>
  <si>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</si>
  <si>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</si>
  <si>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</si>
  <si>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</si>
  <si>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</si>
  <si>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</si>
  <si>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</si>
  <si>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</si>
  <si>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</si>
  <si>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</si>
  <si>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</si>
  <si>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</si>
  <si>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</si>
  <si>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</si>
  <si>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</si>
  <si>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</si>
  <si>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</si>
  <si>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</si>
  <si>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</si>
  <si>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</si>
  <si>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</si>
  <si>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</si>
  <si>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</si>
  <si>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</si>
  <si>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</si>
  <si>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</si>
  <si>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</si>
  <si>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</si>
  <si>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</si>
  <si>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</si>
  <si>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</si>
  <si>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</si>
  <si>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</si>
  <si>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</si>
  <si>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</si>
  <si>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</si>
  <si>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</si>
  <si>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</si>
  <si>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</si>
  <si>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</si>
  <si>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</si>
  <si>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</si>
  <si>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</si>
  <si>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</si>
  <si>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</si>
  <si>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</si>
  <si>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</si>
  <si>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</si>
  <si>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</si>
  <si>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</si>
  <si>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</si>
  <si>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</si>
  <si>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</si>
  <si>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</si>
  <si>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</si>
  <si>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</si>
  <si>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</si>
  <si>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</si>
  <si>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</si>
  <si>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</si>
  <si>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</si>
  <si>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</si>
  <si>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</si>
  <si>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</si>
  <si>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</si>
  <si>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</si>
  <si>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</si>
  <si>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</si>
  <si>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</si>
  <si>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</si>
  <si>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</si>
  <si>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</si>
  <si>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</si>
  <si>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</si>
  <si>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</si>
  <si>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</si>
  <si>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</si>
  <si>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</si>
  <si>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</si>
  <si>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</si>
  <si>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</si>
  <si>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</si>
  <si>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</si>
  <si>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</si>
  <si>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</si>
  <si>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</si>
  <si>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</si>
  <si>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</si>
  <si>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</si>
  <si>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</si>
  <si>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</si>
  <si>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</si>
  <si>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</si>
  <si>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</si>
  <si>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</si>
  <si>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</si>
  <si>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</si>
  <si>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</si>
  <si>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</si>
  <si>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</si>
  <si>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</si>
  <si>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</si>
  <si>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</si>
  <si>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</si>
  <si>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</si>
  <si>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</si>
  <si>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</si>
  <si>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</si>
  <si>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</si>
  <si>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</si>
  <si>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</si>
  <si>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</si>
  <si>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</si>
  <si>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</si>
  <si>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</si>
  <si>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</si>
  <si>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</si>
  <si>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</si>
  <si>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</si>
  <si>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</si>
  <si>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</si>
  <si>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</si>
  <si>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</si>
  <si>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</si>
  <si>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</si>
  <si>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</si>
  <si>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</si>
  <si>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</si>
  <si>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</si>
  <si>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</si>
  <si>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</si>
  <si>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</si>
  <si>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</si>
  <si>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</si>
  <si>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</si>
  <si>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</si>
  <si>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</si>
  <si>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</si>
  <si>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</si>
  <si>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</si>
  <si>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</si>
  <si>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</si>
  <si>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</si>
  <si>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</si>
  <si>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</si>
  <si>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</si>
  <si>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</si>
  <si>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</si>
  <si>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</si>
  <si>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</si>
  <si>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</si>
  <si>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</si>
  <si>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</si>
  <si>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</si>
  <si>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</si>
  <si>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</si>
  <si>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</si>
  <si>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</si>
  <si>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</si>
  <si>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</si>
  <si>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</si>
  <si>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</si>
  <si>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</si>
  <si>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</si>
  <si>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</si>
  <si>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</si>
  <si>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</si>
  <si>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</si>
  <si>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</si>
  <si>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</si>
  <si>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</si>
  <si>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</si>
  <si>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</si>
  <si>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</si>
  <si>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</si>
  <si>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</si>
  <si>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</si>
  <si>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</si>
  <si>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</si>
  <si>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</si>
  <si>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</si>
  <si>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</si>
  <si>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</si>
  <si>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</si>
  <si>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</si>
  <si>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</si>
  <si>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</si>
  <si>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</si>
  <si>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</si>
  <si>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</si>
  <si>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</si>
  <si>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</si>
  <si>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</si>
  <si>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</si>
  <si>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</si>
  <si>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</si>
  <si>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</si>
  <si>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</si>
  <si>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</si>
  <si>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</si>
  <si>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</si>
  <si>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</si>
  <si>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</si>
  <si>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</si>
  <si>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</si>
  <si>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</si>
  <si>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</si>
  <si>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</si>
  <si>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</si>
  <si>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</si>
  <si>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</si>
  <si>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</si>
  <si>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</si>
  <si>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</si>
  <si>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</si>
  <si>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</si>
  <si>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</si>
  <si>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</si>
  <si>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</si>
  <si>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</si>
  <si>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</si>
  <si>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</si>
  <si>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</si>
  <si>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</si>
  <si>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</si>
  <si>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</si>
  <si>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</si>
  <si>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</si>
  <si>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</si>
  <si>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</si>
  <si>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</si>
  <si>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</si>
  <si>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</si>
  <si>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</si>
  <si>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</si>
  <si>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</si>
  <si>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</si>
  <si>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</si>
  <si>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</si>
  <si>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</si>
  <si>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</si>
  <si>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</si>
  <si>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</si>
  <si>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</si>
  <si>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</si>
  <si>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</si>
  <si>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</si>
  <si>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</si>
  <si>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</si>
  <si>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</si>
  <si>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</si>
  <si>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</si>
  <si>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</si>
  <si>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</si>
  <si>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</si>
  <si>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</si>
  <si>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</si>
  <si>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</si>
  <si>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</si>
  <si>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</si>
  <si>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</si>
  <si>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</si>
  <si>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</si>
  <si>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</si>
  <si>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</si>
  <si>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</si>
  <si>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</si>
  <si>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</si>
  <si>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</si>
  <si>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</si>
  <si>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</si>
  <si>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</si>
  <si>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</si>
  <si>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</si>
  <si>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</si>
  <si>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</si>
  <si>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</si>
  <si>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</si>
  <si>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</si>
  <si>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</si>
  <si>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</si>
  <si>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</si>
  <si>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</si>
  <si>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</si>
  <si>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</si>
  <si>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</si>
  <si>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</si>
  <si>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</si>
  <si>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</si>
  <si>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</si>
  <si>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</si>
  <si>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</si>
  <si>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</si>
  <si>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</si>
  <si>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</si>
  <si>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</si>
  <si>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</si>
  <si>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</si>
  <si>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</si>
  <si>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</si>
  <si>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</si>
  <si>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</si>
  <si>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</si>
  <si>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</si>
  <si>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</si>
  <si>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</si>
  <si>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</si>
  <si>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</si>
  <si>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</si>
  <si>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</si>
  <si>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</si>
  <si>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</si>
  <si>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</si>
  <si>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</si>
  <si>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</si>
  <si>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</si>
  <si>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</si>
  <si>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</si>
  <si>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</si>
  <si>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</si>
  <si>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</si>
  <si>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</si>
  <si>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</si>
  <si>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</si>
  <si>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</si>
  <si>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</si>
  <si>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</si>
  <si>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</si>
  <si>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</si>
  <si>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</si>
  <si>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</si>
  <si>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</si>
  <si>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</si>
  <si>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</si>
  <si>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</si>
  <si>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</si>
  <si>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</si>
  <si>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</si>
  <si>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</si>
  <si>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</si>
  <si>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</si>
  <si>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</si>
  <si>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</si>
  <si>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</si>
  <si>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</si>
  <si>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</si>
  <si>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</si>
  <si>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</si>
  <si>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</si>
  <si>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</si>
  <si>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</si>
  <si>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</si>
  <si>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</si>
  <si>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</si>
  <si>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</si>
  <si>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</si>
  <si>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</si>
  <si>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</si>
  <si>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</si>
  <si>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</si>
  <si>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</si>
  <si>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</si>
  <si>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</si>
  <si>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</si>
  <si>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</si>
  <si>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</si>
  <si>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</si>
  <si>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</si>
  <si>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</si>
  <si>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</si>
  <si>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</si>
  <si>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</si>
  <si>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</si>
  <si>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</si>
  <si>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</si>
  <si>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</si>
  <si>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</si>
  <si>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</si>
  <si>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</si>
  <si>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</si>
  <si>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</si>
  <si>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</si>
  <si>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</si>
  <si>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</si>
  <si>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</si>
  <si>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</si>
  <si>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</si>
  <si>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</si>
  <si>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</si>
  <si>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</si>
  <si>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</si>
  <si>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</si>
  <si>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</si>
  <si>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</si>
  <si>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</si>
  <si>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</si>
  <si>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</si>
  <si>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</si>
  <si>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</si>
  <si>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</si>
  <si>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</si>
  <si>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</si>
  <si>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</si>
  <si>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</si>
  <si>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</si>
  <si>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</si>
  <si>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</si>
  <si>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</si>
  <si>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</si>
  <si>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</si>
  <si>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</si>
  <si>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</si>
  <si>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</si>
  <si>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</si>
  <si>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</si>
  <si>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</si>
  <si>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</si>
  <si>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</si>
  <si>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</si>
  <si>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</si>
  <si>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</si>
  <si>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</si>
  <si>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</si>
  <si>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</si>
  <si>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</si>
  <si>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</si>
  <si>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</si>
  <si>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</si>
  <si>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</si>
  <si>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</si>
  <si>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</si>
  <si>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</si>
  <si>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</si>
  <si>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</si>
  <si>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</si>
  <si>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</si>
  <si>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</si>
  <si>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</si>
  <si>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</si>
  <si>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</si>
  <si>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</si>
  <si>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</si>
  <si>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</si>
  <si>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</si>
  <si>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</si>
  <si>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</si>
  <si>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</si>
  <si>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</si>
  <si>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</si>
  <si>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</si>
  <si>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</si>
  <si>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</si>
  <si>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</si>
  <si>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</si>
  <si>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</si>
  <si>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</si>
  <si>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</si>
  <si>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</si>
  <si>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</si>
  <si>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</si>
  <si>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</si>
  <si>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</si>
  <si>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</si>
  <si>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</si>
  <si>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</si>
  <si>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</si>
  <si>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</si>
  <si>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</si>
  <si>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</si>
  <si>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</si>
  <si>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</si>
  <si>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</si>
  <si>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</si>
  <si>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</si>
  <si>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</si>
  <si>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</si>
  <si>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</si>
  <si>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</si>
  <si>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</si>
  <si>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</si>
  <si>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</si>
  <si>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</si>
  <si>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</si>
  <si>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</si>
  <si>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</si>
  <si>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</si>
  <si>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</si>
  <si>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</si>
  <si>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</si>
  <si>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</si>
  <si>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</si>
  <si>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</si>
  <si>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</si>
  <si>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</si>
  <si>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</si>
  <si>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</si>
  <si>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</si>
  <si>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</si>
  <si>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</si>
  <si>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</si>
  <si>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</si>
  <si>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</si>
  <si>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</si>
  <si>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</si>
  <si>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</si>
  <si>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</si>
  <si>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</si>
  <si>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</si>
  <si>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</si>
  <si>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</si>
  <si>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</si>
  <si>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</si>
  <si>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</si>
  <si>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</si>
  <si>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</si>
  <si>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</si>
  <si>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</si>
  <si>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</si>
  <si>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</si>
  <si>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</si>
  <si>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</si>
  <si>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</si>
  <si>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</si>
  <si>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</si>
  <si>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</si>
  <si>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</si>
  <si>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</si>
  <si>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</si>
  <si>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</si>
  <si>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</si>
  <si>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</si>
  <si>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</si>
  <si>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</si>
  <si>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</si>
  <si>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</si>
  <si>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</si>
  <si>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</si>
  <si>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</si>
  <si>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</si>
  <si>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</si>
  <si>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</si>
  <si>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</si>
  <si>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</si>
  <si>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</si>
  <si>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</si>
  <si>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</si>
  <si>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</si>
  <si>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</si>
  <si>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</si>
  <si>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</si>
  <si>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</si>
  <si>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</si>
  <si>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</si>
  <si>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</si>
  <si>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</si>
  <si>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</si>
  <si>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</si>
  <si>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</si>
  <si>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</si>
  <si>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</si>
  <si>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</si>
  <si>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</si>
  <si>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</si>
  <si>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</si>
  <si>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</si>
  <si>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</si>
  <si>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</si>
  <si>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</si>
  <si>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</si>
  <si>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</si>
  <si>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</si>
  <si>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</si>
  <si>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</si>
  <si>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</si>
  <si>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</si>
  <si>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</si>
  <si>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</si>
  <si>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</si>
  <si>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</si>
  <si>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</si>
  <si>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</si>
  <si>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</si>
  <si>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</si>
  <si>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</si>
  <si>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</si>
  <si>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</si>
  <si>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</si>
  <si>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</si>
  <si>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</si>
  <si>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</si>
  <si>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</si>
  <si>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</si>
  <si>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</si>
  <si>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</si>
  <si>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</si>
  <si>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</si>
  <si>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</si>
  <si>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</si>
  <si>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</si>
  <si>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</si>
  <si>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</si>
  <si>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</si>
  <si>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</si>
  <si>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</si>
  <si>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</si>
  <si>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</si>
  <si>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</si>
  <si>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</si>
  <si>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</si>
  <si>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</si>
  <si>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</si>
  <si>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</si>
  <si>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</si>
  <si>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</si>
  <si>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</si>
  <si>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</si>
  <si>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</si>
  <si>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</si>
  <si>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</si>
  <si>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</si>
  <si>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</si>
  <si>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</si>
  <si>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</si>
  <si>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</si>
  <si>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</si>
  <si>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</si>
  <si>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</si>
  <si>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</si>
  <si>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</si>
  <si>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</si>
  <si>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</si>
  <si>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</si>
  <si>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</si>
  <si>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</si>
  <si>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</si>
  <si>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</si>
  <si>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</si>
  <si>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</si>
  <si>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</si>
  <si>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</si>
  <si>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</si>
  <si>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</si>
  <si>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</si>
  <si>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</si>
  <si>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</si>
  <si>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</si>
  <si>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</si>
  <si>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</si>
  <si>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</si>
  <si>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</si>
  <si>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</si>
  <si>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</si>
  <si>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</si>
  <si>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</si>
  <si>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</si>
  <si>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</si>
  <si>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</si>
  <si>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</si>
  <si>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</si>
  <si>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</si>
  <si>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</si>
  <si>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</si>
  <si>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</si>
  <si>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</si>
  <si>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</si>
  <si>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</si>
  <si>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</si>
  <si>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</si>
  <si>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</si>
  <si>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</si>
  <si>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</si>
  <si>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</si>
  <si>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</si>
  <si>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</si>
  <si>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</si>
  <si>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</si>
  <si>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</si>
  <si>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</si>
  <si>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</si>
  <si>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</si>
  <si>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</si>
  <si>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</si>
  <si>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</si>
  <si>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</si>
  <si>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</si>
  <si>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</si>
  <si>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</si>
  <si>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</si>
  <si>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</si>
  <si>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</si>
  <si>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</si>
  <si>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</si>
  <si>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</si>
  <si>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</si>
  <si>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</si>
  <si>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</si>
  <si>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</si>
  <si>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</si>
  <si>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</si>
  <si>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</si>
  <si>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</si>
  <si>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</si>
  <si>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</si>
  <si>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</si>
  <si>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</si>
  <si>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</si>
  <si>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</si>
  <si>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</si>
  <si>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</si>
  <si>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</si>
  <si>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</si>
  <si>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</si>
  <si>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</si>
  <si>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</si>
  <si>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</si>
  <si>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</si>
  <si>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</si>
  <si>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</si>
  <si>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</si>
  <si>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</si>
  <si>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</si>
  <si>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</si>
  <si>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</si>
  <si>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</si>
  <si>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</si>
  <si>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</si>
  <si>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</si>
  <si>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</si>
  <si>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</si>
  <si>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</si>
  <si>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</si>
  <si>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</si>
  <si>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</si>
  <si>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</si>
  <si>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</si>
  <si>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</si>
  <si>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</si>
  <si>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</si>
  <si>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</si>
  <si>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</si>
  <si>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</si>
  <si>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</si>
  <si>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</si>
  <si>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</si>
  <si>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</si>
  <si>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</si>
  <si>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</si>
  <si>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</si>
  <si>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</si>
  <si>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</si>
  <si>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</si>
  <si>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</si>
  <si>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</si>
  <si>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</si>
  <si>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</si>
  <si>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</si>
  <si>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</si>
  <si>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</si>
  <si>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</si>
  <si>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</si>
  <si>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</si>
  <si>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</si>
  <si>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</si>
  <si>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</si>
  <si>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</si>
  <si>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</si>
  <si>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</si>
  <si>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</si>
  <si>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</si>
  <si>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</si>
  <si>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</si>
  <si>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</si>
  <si>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</si>
  <si>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</si>
  <si>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</si>
  <si>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</si>
  <si>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</si>
  <si>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</si>
  <si>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</si>
  <si>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</si>
  <si>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</si>
  <si>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</si>
  <si>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</si>
  <si>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</si>
  <si>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</si>
  <si>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</si>
  <si>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</si>
  <si>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</si>
  <si>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</si>
  <si>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</si>
  <si>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</si>
  <si>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</si>
  <si>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</si>
  <si>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</si>
  <si>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</si>
  <si>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</si>
  <si>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</si>
  <si>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</si>
  <si>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</si>
  <si>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</si>
  <si>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</si>
  <si>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</si>
  <si>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</si>
  <si>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</si>
  <si>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</si>
  <si>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</si>
  <si>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</si>
  <si>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</si>
  <si>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</si>
  <si>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</si>
  <si>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</si>
  <si>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</si>
  <si>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</si>
  <si>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</si>
  <si>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</si>
  <si>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</si>
  <si>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</si>
  <si>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</si>
  <si>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</si>
  <si>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</si>
  <si>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</si>
  <si>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</si>
  <si>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</si>
  <si>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</si>
  <si>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</si>
  <si>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</si>
  <si>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</si>
  <si>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</si>
  <si>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</si>
  <si>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</si>
  <si>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</si>
  <si>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</si>
  <si>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</si>
  <si>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</si>
  <si>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</si>
  <si>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</si>
  <si>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</si>
  <si>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</si>
  <si>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</si>
  <si>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</si>
  <si>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</si>
  <si>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</si>
  <si>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</si>
  <si>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</si>
  <si>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</si>
  <si>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</si>
  <si>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</si>
  <si>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</si>
  <si>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</si>
  <si>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</si>
  <si>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</si>
  <si>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</si>
  <si>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</si>
  <si>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</si>
  <si>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</si>
  <si>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</si>
  <si>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</si>
  <si>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</si>
  <si>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</si>
  <si>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</si>
  <si>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</si>
  <si>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</si>
  <si>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</si>
  <si>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</si>
  <si>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</si>
  <si>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</si>
  <si>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</si>
  <si>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</si>
  <si>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</si>
  <si>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</si>
  <si>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</si>
  <si>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</si>
  <si>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</si>
  <si>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</si>
  <si>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</si>
  <si>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</si>
  <si>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</si>
  <si>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</si>
  <si>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</si>
  <si>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</si>
  <si>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</si>
  <si>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</si>
  <si>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</si>
  <si>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</si>
  <si>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</si>
  <si>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</si>
  <si>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</si>
  <si>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</si>
  <si>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</si>
  <si>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</si>
  <si>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</si>
  <si>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</si>
  <si>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</si>
  <si>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</si>
  <si>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</si>
  <si>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</si>
  <si>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</si>
  <si>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</si>
  <si>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</si>
  <si>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</si>
  <si>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</si>
  <si>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</si>
  <si>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</si>
  <si>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</si>
  <si>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</si>
  <si>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</si>
  <si>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</si>
  <si>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</si>
  <si>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</si>
  <si>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</si>
  <si>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</si>
  <si>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</si>
  <si>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</si>
  <si>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</si>
  <si>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</si>
  <si>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</si>
  <si>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</si>
  <si>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</si>
  <si>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</si>
  <si>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</si>
  <si>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</si>
  <si>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</si>
  <si>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</si>
  <si>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</si>
  <si>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</si>
  <si>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</si>
  <si>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</si>
  <si>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</si>
  <si>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</si>
  <si>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</si>
  <si>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</si>
  <si>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</si>
  <si>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</si>
  <si>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</si>
  <si>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</si>
  <si>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</si>
  <si>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</si>
  <si>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</si>
  <si>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</si>
  <si>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</si>
  <si>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</si>
  <si>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</si>
  <si>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</si>
  <si>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</si>
  <si>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</si>
  <si>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</si>
  <si>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</si>
  <si>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</si>
  <si>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</si>
  <si>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</si>
  <si>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</si>
  <si>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</si>
  <si>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</si>
  <si>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</si>
  <si>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</si>
  <si>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</si>
  <si>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</si>
  <si>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</si>
  <si>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</si>
  <si>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</si>
  <si>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</si>
  <si>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</si>
  <si>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</si>
  <si>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</si>
  <si>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</si>
  <si>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</si>
  <si>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</si>
  <si>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</si>
  <si>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</si>
  <si>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</si>
  <si>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</si>
  <si>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</si>
  <si>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</si>
  <si>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</si>
  <si>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</si>
  <si>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</si>
  <si>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</si>
  <si>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</si>
  <si>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</si>
  <si>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</si>
  <si>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</si>
  <si>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</si>
  <si>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</si>
  <si>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</si>
  <si>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</si>
  <si>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</si>
  <si>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</si>
  <si>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</si>
  <si>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</si>
  <si>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</si>
  <si>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</si>
  <si>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</si>
  <si>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</si>
  <si>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</si>
  <si>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</si>
  <si>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</si>
  <si>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</si>
  <si>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</si>
  <si>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</si>
  <si>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</si>
  <si>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</si>
  <si>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</si>
  <si>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</si>
  <si>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</si>
  <si>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</si>
  <si>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</si>
  <si>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</si>
  <si>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</si>
  <si>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</si>
  <si>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</si>
  <si>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</si>
  <si>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</si>
  <si>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</si>
  <si>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</si>
  <si>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</si>
  <si>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</si>
  <si>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</si>
  <si>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</si>
  <si>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</si>
  <si>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</si>
  <si>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</si>
  <si>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</si>
  <si>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</si>
  <si>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</si>
  <si>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</si>
  <si>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</si>
  <si>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</si>
  <si>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</si>
  <si>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</si>
  <si>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</si>
  <si>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</si>
  <si>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</si>
  <si>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</si>
  <si>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</si>
  <si>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</si>
  <si>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</si>
  <si>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</si>
  <si>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</si>
  <si>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</si>
  <si>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</si>
  <si>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</si>
  <si>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</si>
  <si>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</si>
  <si>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</si>
  <si>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</si>
  <si>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</si>
  <si>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</si>
  <si>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</si>
  <si>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</si>
  <si>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</si>
  <si>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</si>
  <si>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</si>
  <si>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</si>
  <si>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</si>
  <si>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</si>
  <si>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</si>
  <si>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</si>
  <si>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</si>
  <si>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</si>
  <si>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</si>
  <si>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</si>
  <si>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</si>
  <si>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</si>
  <si>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</si>
  <si>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</si>
  <si>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</si>
  <si>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</si>
  <si>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</si>
  <si>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</si>
  <si>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</si>
  <si>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</si>
  <si>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</si>
  <si>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</si>
  <si>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</si>
  <si>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</si>
  <si>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</si>
  <si>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</si>
  <si>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</si>
  <si>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</si>
  <si>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</si>
  <si>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</si>
  <si>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</si>
  <si>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</si>
  <si>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</si>
  <si>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</si>
  <si>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</si>
  <si>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</si>
  <si>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</si>
  <si>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</si>
  <si>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</si>
  <si>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</si>
  <si>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</si>
  <si>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</si>
  <si>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</si>
  <si>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</si>
  <si>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</si>
  <si>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</si>
  <si>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</si>
  <si>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</si>
  <si>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</si>
  <si>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</si>
  <si>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</si>
  <si>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</si>
  <si>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</si>
  <si>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</si>
  <si>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</si>
  <si>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</si>
  <si>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</si>
  <si>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</si>
  <si>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</si>
  <si>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</si>
  <si>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</si>
  <si>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</si>
  <si>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</si>
  <si>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</si>
  <si>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</si>
  <si>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</si>
  <si>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</si>
  <si>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</si>
  <si>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</si>
  <si>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</si>
  <si>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</si>
  <si>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</si>
  <si>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</si>
  <si>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</si>
  <si>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</si>
  <si>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</si>
  <si>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</si>
  <si>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</si>
  <si>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</si>
  <si>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</si>
  <si>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</si>
  <si>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</si>
  <si>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</si>
  <si>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</si>
  <si>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</si>
  <si>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</si>
  <si>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</si>
  <si>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</si>
  <si>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</si>
  <si>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</si>
  <si>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</si>
  <si>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</si>
  <si>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</si>
  <si>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</si>
  <si>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</si>
  <si>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</si>
  <si>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</si>
  <si>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</si>
  <si>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</si>
  <si>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</si>
  <si>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</si>
  <si>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</si>
  <si>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</si>
  <si>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</si>
  <si>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</si>
  <si>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</si>
  <si>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</si>
  <si>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</si>
  <si>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</si>
  <si>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</si>
  <si>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</si>
  <si>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</si>
  <si>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</si>
  <si>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</si>
  <si>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</si>
  <si>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</si>
  <si>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</si>
  <si>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</si>
  <si>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</si>
  <si>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</si>
  <si>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</si>
  <si>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</si>
  <si>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</si>
  <si>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</si>
  <si>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</si>
  <si>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</si>
  <si>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</si>
  <si>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</si>
  <si>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</si>
  <si>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</si>
  <si>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</si>
  <si>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</si>
  <si>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</si>
  <si>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</si>
  <si>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</si>
  <si>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</si>
  <si>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</si>
  <si>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</si>
  <si>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</si>
  <si>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</si>
  <si>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</si>
  <si>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</si>
  <si>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</si>
  <si>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</si>
  <si>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</si>
  <si>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</si>
  <si>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</si>
  <si>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</si>
  <si>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</si>
  <si>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</si>
  <si>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</si>
  <si>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</si>
  <si>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</si>
  <si>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</si>
  <si>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</si>
  <si>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</si>
  <si>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</si>
  <si>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</si>
  <si>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</si>
  <si>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</si>
  <si>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</si>
  <si>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</si>
  <si>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</si>
  <si>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</si>
  <si>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</si>
  <si>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</si>
  <si>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</si>
  <si>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</si>
  <si>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</si>
  <si>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</si>
  <si>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</si>
  <si>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</si>
  <si>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</si>
  <si>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</si>
  <si>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</si>
  <si>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</si>
  <si>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</si>
  <si>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</si>
  <si>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</si>
  <si>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</si>
  <si>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</si>
  <si>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</si>
  <si>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</si>
  <si>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</si>
  <si>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</si>
  <si>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</si>
  <si>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</si>
  <si>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</si>
  <si>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</si>
  <si>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</si>
  <si>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</si>
  <si>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</si>
  <si>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</si>
  <si>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</si>
  <si>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</si>
  <si>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</si>
  <si>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</si>
  <si>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</si>
  <si>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</si>
  <si>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</si>
  <si>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</si>
  <si>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</si>
  <si>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</si>
  <si>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</si>
  <si>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</si>
  <si>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</si>
  <si>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</si>
  <si>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</si>
  <si>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</si>
  <si>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</si>
  <si>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</si>
  <si>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</si>
  <si>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</si>
  <si>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</si>
  <si>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</si>
  <si>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</si>
  <si>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</si>
  <si>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</si>
  <si>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</si>
  <si>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</si>
  <si>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</si>
  <si>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</si>
  <si>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</si>
  <si>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</si>
  <si>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</si>
  <si>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</si>
  <si>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</si>
  <si>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</si>
  <si>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</si>
  <si>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</si>
  <si>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</si>
  <si>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</si>
  <si>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</si>
  <si>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</si>
  <si>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</si>
  <si>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</si>
  <si>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</si>
  <si>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</si>
  <si>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</si>
  <si>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</si>
  <si>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</si>
  <si>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</si>
  <si>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</si>
  <si>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</si>
  <si>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</si>
  <si>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</si>
  <si>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</si>
  <si>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</si>
  <si>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</si>
  <si>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</si>
  <si>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</si>
  <si>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</si>
  <si>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</si>
  <si>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</si>
  <si>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</si>
  <si>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</si>
  <si>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</si>
  <si>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</si>
  <si>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</si>
  <si>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</si>
  <si>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</si>
  <si>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</si>
  <si>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</si>
  <si>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</si>
  <si>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</si>
  <si>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</si>
  <si>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</si>
  <si>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</si>
  <si>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</si>
  <si>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</si>
  <si>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</si>
  <si>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</si>
  <si>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</si>
  <si>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</si>
  <si>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</si>
  <si>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</si>
  <si>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</si>
  <si>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</si>
  <si>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</si>
  <si>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</si>
  <si>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</si>
  <si>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</si>
  <si>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</si>
  <si>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</si>
  <si>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</si>
  <si>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</si>
  <si>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</si>
  <si>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</si>
  <si>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</si>
  <si>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</si>
  <si>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</si>
  <si>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</si>
  <si>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</si>
  <si>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</si>
  <si>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</si>
  <si>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</si>
  <si>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</si>
  <si>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</si>
  <si>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</si>
  <si>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</si>
  <si>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</si>
  <si>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</si>
  <si>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</si>
  <si>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</si>
  <si>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</si>
  <si>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</si>
  <si>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</si>
  <si>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</si>
  <si>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</si>
  <si>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</si>
  <si>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</si>
  <si>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</si>
  <si>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</si>
  <si>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</si>
  <si>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</si>
  <si>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</si>
  <si>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</si>
  <si>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</si>
  <si>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</si>
  <si>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</si>
  <si>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</si>
  <si>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</si>
  <si>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</si>
  <si>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</si>
  <si>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</si>
  <si>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</si>
  <si>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</si>
  <si>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</si>
  <si>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</si>
  <si>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</si>
  <si>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</si>
  <si>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</si>
  <si>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</si>
  <si>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</si>
  <si>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</si>
  <si>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</si>
  <si>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</si>
  <si>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</si>
  <si>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</si>
  <si>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</si>
  <si>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</si>
  <si>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</si>
  <si>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</si>
  <si>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</si>
  <si>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</si>
  <si>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</si>
  <si>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</si>
  <si>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</si>
  <si>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</si>
  <si>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</si>
  <si>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</si>
  <si>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</si>
  <si>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</si>
  <si>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</si>
  <si>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</si>
  <si>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</si>
  <si>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</si>
  <si>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</si>
  <si>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</si>
  <si>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</si>
  <si>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</si>
  <si>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</si>
  <si>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</si>
  <si>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</si>
  <si>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</si>
  <si>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</si>
  <si>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</si>
  <si>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</si>
  <si>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</si>
  <si>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</si>
  <si>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</si>
  <si>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</si>
  <si>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</si>
  <si>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</si>
  <si>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</si>
  <si>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</si>
  <si>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</si>
  <si>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</si>
  <si>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</si>
  <si>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</si>
  <si>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</si>
  <si>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</si>
  <si>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</si>
  <si>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</si>
  <si>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</si>
  <si>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</si>
  <si>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</si>
  <si>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</si>
  <si>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</si>
  <si>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</si>
  <si>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</si>
  <si>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</si>
  <si>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</si>
  <si>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</si>
  <si>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</si>
  <si>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</si>
  <si>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</si>
  <si>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</si>
  <si>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</si>
  <si>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</si>
  <si>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</si>
  <si>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</si>
  <si>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</si>
  <si>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</si>
  <si>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</si>
  <si>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</si>
  <si>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</si>
  <si>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</si>
  <si>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</si>
  <si>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</si>
  <si>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</si>
  <si>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</si>
  <si>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</si>
  <si>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</si>
  <si>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</si>
  <si>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</si>
  <si>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</si>
  <si>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</si>
  <si>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</si>
  <si>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</si>
  <si>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</si>
  <si>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</si>
  <si>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</si>
  <si>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</si>
  <si>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</si>
  <si>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</si>
  <si>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</si>
  <si>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</si>
  <si>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</si>
  <si>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</si>
  <si>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</si>
  <si>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</si>
  <si>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</si>
  <si>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</si>
  <si>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</si>
  <si>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</si>
  <si>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</si>
  <si>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</si>
  <si>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</si>
  <si>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</si>
  <si>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</si>
  <si>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</si>
  <si>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</si>
  <si>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</si>
  <si>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</si>
  <si>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</si>
  <si>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</si>
  <si>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</si>
  <si>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</si>
  <si>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</si>
  <si>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</si>
  <si>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</si>
  <si>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</si>
  <si>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</si>
  <si>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</si>
  <si>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</si>
  <si>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</si>
  <si>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</si>
  <si>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</si>
  <si>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</si>
  <si>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</si>
  <si>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</si>
  <si>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</si>
  <si>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</si>
  <si>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</si>
  <si>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</si>
  <si>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</si>
  <si>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</si>
  <si>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</si>
  <si>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</si>
  <si>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</si>
  <si>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</si>
  <si>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</si>
  <si>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</si>
  <si>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</si>
  <si>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</si>
  <si>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</si>
  <si>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</si>
  <si>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</si>
  <si>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</si>
  <si>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</si>
  <si>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</si>
  <si>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</si>
  <si>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</si>
  <si>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</si>
  <si>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</si>
  <si>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</si>
  <si>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</si>
  <si>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</si>
  <si>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</si>
  <si>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</si>
  <si>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</si>
  <si>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</si>
  <si>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</si>
  <si>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</si>
  <si>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</si>
  <si>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</si>
  <si>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</si>
  <si>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</si>
  <si>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</si>
  <si>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</si>
  <si>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</si>
  <si>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</si>
  <si>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</si>
  <si>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</si>
  <si>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</si>
  <si>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</si>
  <si>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</si>
  <si>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</si>
  <si>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</si>
  <si>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</si>
  <si>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</si>
  <si>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</si>
  <si>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</si>
  <si>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</si>
  <si>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</si>
  <si>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</si>
  <si>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</si>
  <si>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</si>
  <si>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</si>
  <si>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</si>
  <si>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</si>
  <si>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</si>
  <si>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</si>
  <si>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</si>
  <si>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</si>
  <si>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</si>
  <si>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</si>
  <si>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</si>
  <si>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</si>
  <si>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</si>
  <si>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</si>
  <si>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</si>
  <si>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</si>
  <si>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</si>
  <si>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</si>
  <si>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</si>
  <si>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</si>
  <si>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</si>
  <si>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</si>
  <si>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</si>
  <si>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</si>
  <si>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</si>
  <si>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</si>
  <si>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</si>
  <si>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</si>
  <si>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</si>
  <si>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</si>
  <si>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</si>
  <si>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</si>
  <si>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</si>
  <si>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</si>
  <si>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</si>
  <si>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</si>
  <si>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</si>
  <si>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</si>
  <si>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</si>
  <si>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</si>
  <si>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</si>
  <si>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</si>
  <si>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</si>
  <si>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</si>
  <si>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</si>
  <si>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</si>
  <si>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</si>
  <si>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</si>
  <si>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</si>
  <si>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</si>
  <si>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</si>
  <si>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</si>
  <si>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</si>
  <si>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</si>
  <si>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</si>
  <si>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</si>
  <si>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</si>
  <si>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</si>
  <si>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</si>
  <si>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</si>
  <si>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</si>
  <si>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</si>
  <si>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</si>
  <si>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</si>
  <si>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</si>
  <si>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</si>
  <si>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</si>
  <si>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</si>
  <si>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</si>
  <si>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</si>
  <si>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</si>
  <si>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</si>
  <si>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</si>
  <si>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</si>
  <si>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</si>
  <si>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</si>
  <si>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</si>
  <si>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</si>
  <si>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</si>
  <si>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</si>
  <si>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</si>
  <si>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</si>
  <si>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</si>
  <si>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</si>
  <si>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</si>
  <si>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</si>
  <si>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</si>
  <si>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</si>
  <si>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</si>
  <si>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</si>
  <si>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</si>
  <si>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</si>
  <si>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</si>
  <si>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</si>
  <si>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</si>
  <si>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</si>
  <si>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</si>
  <si>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</si>
  <si>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</si>
  <si>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</si>
  <si>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</si>
  <si>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</si>
  <si>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</si>
  <si>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</si>
  <si>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</si>
  <si>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</si>
  <si>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</si>
  <si>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</si>
  <si>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</si>
  <si>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</si>
  <si>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</si>
  <si>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</si>
  <si>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</si>
  <si>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</si>
  <si>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</si>
  <si>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</si>
  <si>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</si>
  <si>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</si>
  <si>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</si>
  <si>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</si>
  <si>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</si>
  <si>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</si>
  <si>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</si>
  <si>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</si>
  <si>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</si>
  <si>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</si>
  <si>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</si>
  <si>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</si>
  <si>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</si>
  <si>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</si>
  <si>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</si>
  <si>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</si>
  <si>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</si>
  <si>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</si>
  <si>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</si>
  <si>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</si>
  <si>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</si>
  <si>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</si>
  <si>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</si>
  <si>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</si>
  <si>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</si>
  <si>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</si>
  <si>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</si>
  <si>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</si>
  <si>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</si>
  <si>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</si>
  <si>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</si>
  <si>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</si>
  <si>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</si>
  <si>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</si>
  <si>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</si>
  <si>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</si>
  <si>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</si>
  <si>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</si>
  <si>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</si>
  <si>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</si>
  <si>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</si>
  <si>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</si>
  <si>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</si>
  <si>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</si>
  <si>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</si>
  <si>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</si>
  <si>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</si>
  <si>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</si>
  <si>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</si>
  <si>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</si>
  <si>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</si>
  <si>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</si>
  <si>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</si>
  <si>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</si>
  <si>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</si>
  <si>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</si>
  <si>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</si>
  <si>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</si>
  <si>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</si>
  <si>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</si>
  <si>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</si>
  <si>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</si>
  <si>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</si>
  <si>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</si>
  <si>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</si>
  <si>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</si>
  <si>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</si>
  <si>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</si>
  <si>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</si>
  <si>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</si>
  <si>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</si>
  <si>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</si>
  <si>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</si>
  <si>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</si>
  <si>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</si>
  <si>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</si>
  <si>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</si>
  <si>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</si>
  <si>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</si>
  <si>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</si>
  <si>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</si>
  <si>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</si>
  <si>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</si>
  <si>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</si>
  <si>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</si>
  <si>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</si>
  <si>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</si>
  <si>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</si>
  <si>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</si>
  <si>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</si>
  <si>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</si>
  <si>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</si>
  <si>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</si>
  <si>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</si>
  <si>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</si>
  <si>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</si>
  <si>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</si>
  <si>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</si>
  <si>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</si>
  <si>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</si>
  <si>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</si>
  <si>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</si>
  <si>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</si>
  <si>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</si>
  <si>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</si>
  <si>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</si>
  <si>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</si>
  <si>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</si>
  <si>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</si>
  <si>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</si>
  <si>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</si>
  <si>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</si>
  <si>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</si>
  <si>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</si>
  <si>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</si>
  <si>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</si>
  <si>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</si>
  <si>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</si>
  <si>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</si>
  <si>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</si>
  <si>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</si>
  <si>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</si>
  <si>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</si>
  <si>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</si>
  <si>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</si>
  <si>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</si>
  <si>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</si>
  <si>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</si>
  <si>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</si>
  <si>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</si>
  <si>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</si>
  <si>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</si>
  <si>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</si>
  <si>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</si>
  <si>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</si>
  <si>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</si>
  <si>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</si>
  <si>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</si>
  <si>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</si>
  <si>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</si>
  <si>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</si>
  <si>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</si>
  <si>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</si>
  <si>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</si>
  <si>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</si>
  <si>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</si>
  <si>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</si>
  <si>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</si>
  <si>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</si>
  <si>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</si>
  <si>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</si>
  <si>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</si>
  <si>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</si>
  <si>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</si>
  <si>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</si>
  <si>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</si>
  <si>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</si>
  <si>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</si>
  <si>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</si>
  <si>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</si>
  <si>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</si>
  <si>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</si>
  <si>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</si>
  <si>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</si>
  <si>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</si>
  <si>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</si>
  <si>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</si>
  <si>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</si>
  <si>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</si>
  <si>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</si>
  <si>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</si>
  <si>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</si>
  <si>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</si>
  <si>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</si>
  <si>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</si>
  <si>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</si>
  <si>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</si>
  <si>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</si>
  <si>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</si>
  <si>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</si>
  <si>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</si>
  <si>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</si>
  <si>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</si>
  <si>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</si>
  <si>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</si>
  <si>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</si>
  <si>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</si>
  <si>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</si>
  <si>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</si>
  <si>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</si>
  <si>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</si>
  <si>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</si>
  <si>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</si>
  <si>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</si>
  <si>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</si>
  <si>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</si>
  <si>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</si>
  <si>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</si>
  <si>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</si>
  <si>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</si>
  <si>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</si>
  <si>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</si>
  <si>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</si>
  <si>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</si>
  <si>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</si>
  <si>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</si>
  <si>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</si>
  <si>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</si>
  <si>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</si>
  <si>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</si>
  <si>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</si>
  <si>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</si>
  <si>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</si>
  <si>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</si>
  <si>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</si>
  <si>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</si>
  <si>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</si>
  <si>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</si>
  <si>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</si>
  <si>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</si>
  <si>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</si>
  <si>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</si>
  <si>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</si>
  <si>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</si>
  <si>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</si>
  <si>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</si>
  <si>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</si>
  <si>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</si>
  <si>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</si>
  <si>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</si>
  <si>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</si>
  <si>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</si>
  <si>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</si>
  <si>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</si>
  <si>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</si>
  <si>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</si>
  <si>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</si>
  <si>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</si>
  <si>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</si>
  <si>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</si>
  <si>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</si>
  <si>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</si>
  <si>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</si>
  <si>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</si>
  <si>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</si>
  <si>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</si>
  <si>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</si>
  <si>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</si>
  <si>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</si>
  <si>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</si>
  <si>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</si>
  <si>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</si>
  <si>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</si>
  <si>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</si>
  <si>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</si>
  <si>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</si>
  <si>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</si>
  <si>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</si>
  <si>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</si>
  <si>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</si>
  <si>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</si>
  <si>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</si>
  <si>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</si>
  <si>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</si>
  <si>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</si>
  <si>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</si>
  <si>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</si>
  <si>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</si>
  <si>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</si>
  <si>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</si>
  <si>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</si>
  <si>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</si>
  <si>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</si>
  <si>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</si>
  <si>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</si>
  <si>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</si>
  <si>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</si>
  <si>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</si>
  <si>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</si>
  <si>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</si>
  <si>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</si>
  <si>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</si>
  <si>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</si>
  <si>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</si>
  <si>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</si>
  <si>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</si>
  <si>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</si>
  <si>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</si>
  <si>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</si>
  <si>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</si>
  <si>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</si>
  <si>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</si>
  <si>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</si>
  <si>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</si>
  <si>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</si>
  <si>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</si>
  <si>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</si>
  <si>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</si>
  <si>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</si>
  <si>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</si>
  <si>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</si>
  <si>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</si>
  <si>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</si>
  <si>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</si>
  <si>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</si>
  <si>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</si>
  <si>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</si>
  <si>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</si>
  <si>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</si>
  <si>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</si>
  <si>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</si>
  <si>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</si>
  <si>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</si>
  <si>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</si>
  <si>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</si>
  <si>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</si>
  <si>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</si>
  <si>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</si>
  <si>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</si>
  <si>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</si>
  <si>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</si>
  <si>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</si>
  <si>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</si>
  <si>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</si>
  <si>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</si>
  <si>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</si>
  <si>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</si>
  <si>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</si>
  <si>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</si>
  <si>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</si>
  <si>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</si>
  <si>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</si>
  <si>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</si>
  <si>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</si>
  <si>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</si>
  <si>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</si>
  <si>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</si>
  <si>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</si>
  <si>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</si>
  <si>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</si>
  <si>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</si>
  <si>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</si>
  <si>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</si>
  <si>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</si>
  <si>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</si>
  <si>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</si>
  <si>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</si>
  <si>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</si>
  <si>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</si>
  <si>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</si>
  <si>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</si>
  <si>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</si>
  <si>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</si>
  <si>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</si>
  <si>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</si>
  <si>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</si>
  <si>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</si>
  <si>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</si>
  <si>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</si>
  <si>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</si>
  <si>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</si>
  <si>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</si>
  <si>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</si>
  <si>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</si>
  <si>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</si>
  <si>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</si>
  <si>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</si>
  <si>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</si>
  <si>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</si>
  <si>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</si>
  <si>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</si>
  <si>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</si>
  <si>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</si>
  <si>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</si>
  <si>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</si>
  <si>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</si>
  <si>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</si>
  <si>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</si>
  <si>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</si>
  <si>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</si>
  <si>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</si>
  <si>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</si>
  <si>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</si>
  <si>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</si>
  <si>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</si>
  <si>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</si>
  <si>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</si>
  <si>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</si>
  <si>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</si>
  <si>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</si>
  <si>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</si>
  <si>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</si>
  <si>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</si>
  <si>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</si>
  <si>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</si>
  <si>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</si>
  <si>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</si>
  <si>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</si>
  <si>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</si>
  <si>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</si>
  <si>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</si>
  <si>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</si>
  <si>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</si>
  <si>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</si>
  <si>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</si>
  <si>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</si>
  <si>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</si>
  <si>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</si>
  <si>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</si>
  <si>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</si>
  <si>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</si>
  <si>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</si>
  <si>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</si>
  <si>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</si>
  <si>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</si>
  <si>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</si>
  <si>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</si>
  <si>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</si>
  <si>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</si>
  <si>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</si>
  <si>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</si>
  <si>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</si>
  <si>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</si>
  <si>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</si>
  <si>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</si>
  <si>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</si>
  <si>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</si>
  <si>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</si>
  <si>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</si>
  <si>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</si>
  <si>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</si>
  <si>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</si>
  <si>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</si>
  <si>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</si>
  <si>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</si>
  <si>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</si>
  <si>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</si>
  <si>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</si>
  <si>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</si>
  <si>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</si>
  <si>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</si>
  <si>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</si>
  <si>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</si>
  <si>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</si>
  <si>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</si>
  <si>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</si>
  <si>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</si>
  <si>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</si>
  <si>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</si>
  <si>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</si>
  <si>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</si>
  <si>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</si>
  <si>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</si>
  <si>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</si>
  <si>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</si>
  <si>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</si>
  <si>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</si>
  <si>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</si>
  <si>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</si>
  <si>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</si>
  <si>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</si>
  <si>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</si>
  <si>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</si>
  <si>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</si>
  <si>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</si>
  <si>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</si>
  <si>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</si>
  <si>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</si>
  <si>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</si>
  <si>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</si>
  <si>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</si>
  <si>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</si>
  <si>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</si>
  <si>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</si>
  <si>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</si>
  <si>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</si>
  <si>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</si>
  <si>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</si>
  <si>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</si>
  <si>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</si>
  <si>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</si>
  <si>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</si>
  <si>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</si>
  <si>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</si>
  <si>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</si>
  <si>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</si>
  <si>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</si>
  <si>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</si>
  <si>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</si>
  <si>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</si>
  <si>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</si>
  <si>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</si>
  <si>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</si>
  <si>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</si>
  <si>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</si>
  <si>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</si>
  <si>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</si>
  <si>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</si>
  <si>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</si>
  <si>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</si>
  <si>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</si>
  <si>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</si>
  <si>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</si>
  <si>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</si>
  <si>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</si>
  <si>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</si>
  <si>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</si>
  <si>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</si>
  <si>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</si>
  <si>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</si>
  <si>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</si>
  <si>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</si>
  <si>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</si>
  <si>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</si>
  <si>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</si>
  <si>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</si>
  <si>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</si>
  <si>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</si>
  <si>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</si>
  <si>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</si>
  <si>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</si>
  <si>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</si>
  <si>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</si>
  <si>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</si>
  <si>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</si>
  <si>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</si>
  <si>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</si>
  <si>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</si>
  <si>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</si>
  <si>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</si>
  <si>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</si>
  <si>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</si>
  <si>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</si>
  <si>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</si>
  <si>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</si>
  <si>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</si>
  <si>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</si>
  <si>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</si>
  <si>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</si>
  <si>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</si>
  <si>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</si>
  <si>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</si>
  <si>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</si>
  <si>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</si>
  <si>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</si>
  <si>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</si>
  <si>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</si>
  <si>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</si>
  <si>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</si>
  <si>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</si>
  <si>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</si>
  <si>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</si>
  <si>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</si>
  <si>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</si>
  <si>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</si>
  <si>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</si>
  <si>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</si>
  <si>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</si>
  <si>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</si>
  <si>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</si>
  <si>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</si>
  <si>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</si>
  <si>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</si>
  <si>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</si>
  <si>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</si>
  <si>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</si>
  <si>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</si>
  <si>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</si>
  <si>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</si>
  <si>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</si>
  <si>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</si>
  <si>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</si>
  <si>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</si>
  <si>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</si>
  <si>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</si>
  <si>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</si>
  <si>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</si>
  <si>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</si>
  <si>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</si>
  <si>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</si>
  <si>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</si>
  <si>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</si>
  <si>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</si>
  <si>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</si>
  <si>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</si>
  <si>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</si>
  <si>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</si>
  <si>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</si>
  <si>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</si>
  <si>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</si>
  <si>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</si>
  <si>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</si>
  <si>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</si>
  <si>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</si>
  <si>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</si>
  <si>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</si>
  <si>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</si>
  <si>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</si>
  <si>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</si>
  <si>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</si>
  <si>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</si>
  <si>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</si>
  <si>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</si>
  <si>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</si>
  <si>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</si>
  <si>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</si>
  <si>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</si>
  <si>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</si>
  <si>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</si>
  <si>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</si>
  <si>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</si>
  <si>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</si>
  <si>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</si>
  <si>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</si>
  <si>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</si>
  <si>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</si>
  <si>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</si>
  <si>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</si>
  <si>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</si>
  <si>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</si>
  <si>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</si>
  <si>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</si>
  <si>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</si>
  <si>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</si>
  <si>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</si>
  <si>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</si>
  <si>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</si>
  <si>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</si>
  <si>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</si>
  <si>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</si>
  <si>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</si>
  <si>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</si>
  <si>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</si>
  <si>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</si>
  <si>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</si>
  <si>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</si>
  <si>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</si>
  <si>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</si>
  <si>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</si>
  <si>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</si>
  <si>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</si>
  <si>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</si>
  <si>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</si>
  <si>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</si>
  <si>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</si>
  <si>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</si>
  <si>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</si>
  <si>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</si>
  <si>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</si>
  <si>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</si>
  <si>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</si>
  <si>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</si>
  <si>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</si>
  <si>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</si>
  <si>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</si>
  <si>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</si>
  <si>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</si>
  <si>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</si>
  <si>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</si>
  <si>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</si>
  <si>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</si>
  <si>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</si>
  <si>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</si>
  <si>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</si>
  <si>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</si>
  <si>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</si>
  <si>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</si>
  <si>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</si>
  <si>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</si>
  <si>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</si>
  <si>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</si>
  <si>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</si>
  <si>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</si>
  <si>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</si>
  <si>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</si>
  <si>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</si>
  <si>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</si>
  <si>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</si>
  <si>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</si>
  <si>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</si>
  <si>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</si>
  <si>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</si>
  <si>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</si>
  <si>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</si>
  <si>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</si>
  <si>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</si>
  <si>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</si>
  <si>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</si>
  <si>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</si>
  <si>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</si>
  <si>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</si>
  <si>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</si>
  <si>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</si>
  <si>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</si>
  <si>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</si>
  <si>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</si>
  <si>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</si>
  <si>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</si>
  <si>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</si>
  <si>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</si>
  <si>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</si>
  <si>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</si>
  <si>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</si>
  <si>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</si>
  <si>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</si>
  <si>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</si>
  <si>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</si>
  <si>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</si>
  <si>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</si>
  <si>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</si>
  <si>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</si>
  <si>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</si>
  <si>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</si>
  <si>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</si>
  <si>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</si>
  <si>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</si>
  <si>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</si>
  <si>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</si>
  <si>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</si>
  <si>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</si>
  <si>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</si>
  <si>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</si>
  <si>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</si>
  <si>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</si>
  <si>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</si>
  <si>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</si>
  <si>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</si>
  <si>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</si>
  <si>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</si>
  <si>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</si>
  <si>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</si>
  <si>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</si>
  <si>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</si>
  <si>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</si>
  <si>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</si>
  <si>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</si>
  <si>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</si>
  <si>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</si>
  <si>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</si>
  <si>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</si>
  <si>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</si>
  <si>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</si>
  <si>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</si>
  <si>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</si>
  <si>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</si>
  <si>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</si>
  <si>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</si>
  <si>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</si>
  <si>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</si>
  <si>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</si>
  <si>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</si>
  <si>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</si>
  <si>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</si>
  <si>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</si>
  <si>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</si>
  <si>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</si>
  <si>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</si>
  <si>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</si>
  <si>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</si>
  <si>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</si>
  <si>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</si>
  <si>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</si>
  <si>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</si>
  <si>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</si>
  <si>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</si>
  <si>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</si>
  <si>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</si>
  <si>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</si>
  <si>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</si>
  <si>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</si>
  <si>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</si>
  <si>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</si>
  <si>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</si>
  <si>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</si>
  <si>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</si>
  <si>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</si>
  <si>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</si>
  <si>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</si>
  <si>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</si>
  <si>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</si>
  <si>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</si>
  <si>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</si>
  <si>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</si>
  <si>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</si>
  <si>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</si>
  <si>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</si>
  <si>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</si>
  <si>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</si>
  <si>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</si>
  <si>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</si>
  <si>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</si>
  <si>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</si>
  <si>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</si>
  <si>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</si>
  <si>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</si>
  <si>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</si>
  <si>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</si>
  <si>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</si>
  <si>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</si>
  <si>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</si>
  <si>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</si>
  <si>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</si>
  <si>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</si>
  <si>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</si>
  <si>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</si>
  <si>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</si>
  <si>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</si>
  <si>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</si>
  <si>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</si>
  <si>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</si>
  <si>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</si>
  <si>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</si>
  <si>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</si>
  <si>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</si>
  <si>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</si>
  <si>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</si>
  <si>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</si>
  <si>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</si>
  <si>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</si>
  <si>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</si>
  <si>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</si>
  <si>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</si>
  <si>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</si>
  <si>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</si>
  <si>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</si>
  <si>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</si>
  <si>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</si>
  <si>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</si>
  <si>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</si>
  <si>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</si>
  <si>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</si>
  <si>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</si>
  <si>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</si>
  <si>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</si>
  <si>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</si>
  <si>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</si>
  <si>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</si>
  <si>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</si>
  <si>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</si>
  <si>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</si>
  <si>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</si>
  <si>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</si>
  <si>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</si>
  <si>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</si>
  <si>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</si>
  <si>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</si>
  <si>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</si>
  <si>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</si>
  <si>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</si>
  <si>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</si>
  <si>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</si>
  <si>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</si>
  <si>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</si>
  <si>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</si>
  <si>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</si>
  <si>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</si>
  <si>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</si>
  <si>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</si>
  <si>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</si>
  <si>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</si>
  <si>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</si>
  <si>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</si>
  <si>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</si>
  <si>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</si>
  <si>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</si>
  <si>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</si>
  <si>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</si>
  <si>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</si>
  <si>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</si>
  <si>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</si>
  <si>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</si>
  <si>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</si>
  <si>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</si>
  <si>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</si>
  <si>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</si>
  <si>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</si>
  <si>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</si>
  <si>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</si>
  <si>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</si>
  <si>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</si>
  <si>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</si>
  <si>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</si>
  <si>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</si>
  <si>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</si>
  <si>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</si>
  <si>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</si>
  <si>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</si>
  <si>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</si>
  <si>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</si>
  <si>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</si>
  <si>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</si>
  <si>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</si>
  <si>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</si>
  <si>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</si>
  <si>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</si>
  <si>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</si>
  <si>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</si>
  <si>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</si>
  <si>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</si>
  <si>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</si>
  <si>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</si>
  <si>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</si>
  <si>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</si>
  <si>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</si>
  <si>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</si>
  <si>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</si>
  <si>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</si>
  <si>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</si>
  <si>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</si>
  <si>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</si>
  <si>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</si>
  <si>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</si>
  <si>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</si>
  <si>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</si>
  <si>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</si>
  <si>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</si>
  <si>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</si>
  <si>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</si>
  <si>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</si>
  <si>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</si>
  <si>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</si>
  <si>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</si>
  <si>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</si>
  <si>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</si>
  <si>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</si>
  <si>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</si>
  <si>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</si>
  <si>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</si>
  <si>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</si>
  <si>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</si>
  <si>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</si>
  <si>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</si>
  <si>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</si>
  <si>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</si>
  <si>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</si>
  <si>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</si>
  <si>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</si>
  <si>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</si>
  <si>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</si>
  <si>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</si>
  <si>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</si>
  <si>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</si>
  <si>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</si>
  <si>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</si>
  <si>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</si>
  <si>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</si>
  <si>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</si>
  <si>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</si>
  <si>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</si>
  <si>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</si>
  <si>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</si>
  <si>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</si>
  <si>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</si>
  <si>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</si>
  <si>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</si>
  <si>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</si>
  <si>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</si>
  <si>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</si>
  <si>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</si>
  <si>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</si>
  <si>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</si>
  <si>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</si>
  <si>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</si>
  <si>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</si>
  <si>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</si>
  <si>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</si>
  <si>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</si>
  <si>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</si>
  <si>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</si>
  <si>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</si>
  <si>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</si>
  <si>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</si>
  <si>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</si>
  <si>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</si>
  <si>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</si>
  <si>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</si>
  <si>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</si>
  <si>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</si>
  <si>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</si>
  <si>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</si>
  <si>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</si>
  <si>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</si>
  <si>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</si>
  <si>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</si>
  <si>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</si>
  <si>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</si>
  <si>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</si>
  <si>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</si>
  <si>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</si>
  <si>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</si>
  <si>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</si>
  <si>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</si>
  <si>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</si>
  <si>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</si>
  <si>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</si>
  <si>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</si>
  <si>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</si>
  <si>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</si>
  <si>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</si>
  <si>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</si>
  <si>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</si>
  <si>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</si>
  <si>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</si>
  <si>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</si>
  <si>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</si>
  <si>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</si>
  <si>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</si>
  <si>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</si>
  <si>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</si>
  <si>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</si>
  <si>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</si>
  <si>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</si>
  <si>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</si>
  <si>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</si>
  <si>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</si>
  <si>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</si>
  <si>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</si>
  <si>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</si>
  <si>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</si>
  <si>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</si>
  <si>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</si>
  <si>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</si>
  <si>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</si>
  <si>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</si>
  <si>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</si>
  <si>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</si>
  <si>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</si>
  <si>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</si>
  <si>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</si>
  <si>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</si>
  <si>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</si>
  <si>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</si>
  <si>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</si>
  <si>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</si>
  <si>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</si>
  <si>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</si>
  <si>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</si>
  <si>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</si>
  <si>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</si>
  <si>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</si>
  <si>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</si>
  <si>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</si>
  <si>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</si>
  <si>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</si>
  <si>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</si>
  <si>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</si>
  <si>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</si>
  <si>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</si>
  <si>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</si>
  <si>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</si>
  <si>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</si>
  <si>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</si>
  <si>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</si>
  <si>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</si>
  <si>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</si>
  <si>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</si>
  <si>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</si>
  <si>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</si>
  <si>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</si>
  <si>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</si>
  <si>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</si>
  <si>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</si>
  <si>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</si>
  <si>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</si>
  <si>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</si>
  <si>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</si>
  <si>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</si>
  <si>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</si>
  <si>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</si>
  <si>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</si>
  <si>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</si>
  <si>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</si>
  <si>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</si>
  <si>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</si>
  <si>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</si>
  <si>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</si>
  <si>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</si>
  <si>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</si>
  <si>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</si>
  <si>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</si>
  <si>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</si>
  <si>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</si>
  <si>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</si>
  <si>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</si>
  <si>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</si>
  <si>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</si>
  <si>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</si>
  <si>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</si>
  <si>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</si>
  <si>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</si>
  <si>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</si>
  <si>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</si>
  <si>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</si>
  <si>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</si>
  <si>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</si>
  <si>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</si>
  <si>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</si>
  <si>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</si>
  <si>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</si>
  <si>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</si>
  <si>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</si>
  <si>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</si>
  <si>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</si>
  <si>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</si>
  <si>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</si>
  <si>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</si>
  <si>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</si>
  <si>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</si>
  <si>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</si>
  <si>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</si>
  <si>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</si>
  <si>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</si>
  <si>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</si>
  <si>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</si>
  <si>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</si>
  <si>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</si>
  <si>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</si>
  <si>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</si>
  <si>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</si>
  <si>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</si>
  <si>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</si>
  <si>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</si>
  <si>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</si>
  <si>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</si>
  <si>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</si>
  <si>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</si>
  <si>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</si>
  <si>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</si>
  <si>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</si>
  <si>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</si>
  <si>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</si>
  <si>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</si>
  <si>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</si>
  <si>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</si>
  <si>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</si>
  <si>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</si>
  <si>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</si>
  <si>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</si>
  <si>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</si>
  <si>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</si>
  <si>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</si>
  <si>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</si>
  <si>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</si>
  <si>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</si>
  <si>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</si>
  <si>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</si>
  <si>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</si>
  <si>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</si>
  <si>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</si>
  <si>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</si>
  <si>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</si>
  <si>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</si>
  <si>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</si>
  <si>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</si>
  <si>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</si>
  <si>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</si>
  <si>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</si>
  <si>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</si>
  <si>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</si>
  <si>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</si>
  <si>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</si>
  <si>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</si>
  <si>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</si>
  <si>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</si>
  <si>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</si>
  <si>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</si>
  <si>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</si>
  <si>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</si>
  <si>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</si>
  <si>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</si>
  <si>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</si>
  <si>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</si>
  <si>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</si>
  <si>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</si>
  <si>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</si>
  <si>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</si>
  <si>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</si>
  <si>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</si>
  <si>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</si>
  <si>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</si>
  <si>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</si>
  <si>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</si>
  <si>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</si>
  <si>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</si>
  <si>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</si>
  <si>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</si>
  <si>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</si>
  <si>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</si>
  <si>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</si>
  <si>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</si>
  <si>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</si>
  <si>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</si>
  <si>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</si>
  <si>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</si>
  <si>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</si>
  <si>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</si>
  <si>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</si>
  <si>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</si>
  <si>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</si>
  <si>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</si>
  <si>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</si>
  <si>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</si>
  <si>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</si>
  <si>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</si>
  <si>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</si>
  <si>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</si>
  <si>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</si>
  <si>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</si>
  <si>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</si>
  <si>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</si>
  <si>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</si>
  <si>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</si>
  <si>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</si>
  <si>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</si>
  <si>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</si>
  <si>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</si>
  <si>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</si>
  <si>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</si>
  <si>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</si>
  <si>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</si>
  <si>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</si>
  <si>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</si>
  <si>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</si>
  <si>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</si>
  <si>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</si>
  <si>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</si>
  <si>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</si>
  <si>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</si>
  <si>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</si>
  <si>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</si>
  <si>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</si>
  <si>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</si>
  <si>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</si>
  <si>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</si>
  <si>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</si>
  <si>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</si>
  <si>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</si>
  <si>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</si>
  <si>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</si>
  <si>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</si>
  <si>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</si>
  <si>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</si>
  <si>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</si>
  <si>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</si>
  <si>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</si>
  <si>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</si>
  <si>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</si>
  <si>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</si>
  <si>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</si>
  <si>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</si>
  <si>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</si>
  <si>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</si>
  <si>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</si>
  <si>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</si>
  <si>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</si>
  <si>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</si>
  <si>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</si>
  <si>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</si>
  <si>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</si>
  <si>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</si>
  <si>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</si>
  <si>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</si>
  <si>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</si>
  <si>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</si>
  <si>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</si>
  <si>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</si>
  <si>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</si>
  <si>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</si>
  <si>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</si>
  <si>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</si>
  <si>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</si>
  <si>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</si>
  <si>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</si>
  <si>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</si>
  <si>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</si>
  <si>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</si>
  <si>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</si>
  <si>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</si>
  <si>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</si>
  <si>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</si>
  <si>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</si>
  <si>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</si>
  <si>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</si>
  <si>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</si>
  <si>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</si>
  <si>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</si>
  <si>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</si>
  <si>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</si>
  <si>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</si>
  <si>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</si>
  <si>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</si>
  <si>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</si>
  <si>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</si>
  <si>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</si>
  <si>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</si>
  <si>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</si>
  <si>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</si>
  <si>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</si>
  <si>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</si>
  <si>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</si>
  <si>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</si>
  <si>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</si>
  <si>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</si>
  <si>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</si>
  <si>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</si>
  <si>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</si>
  <si>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</si>
  <si>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</si>
  <si>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</si>
  <si>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</si>
  <si>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</si>
  <si>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</si>
  <si>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</si>
  <si>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</si>
  <si>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</si>
  <si>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</si>
  <si>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</si>
  <si>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</si>
  <si>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</si>
  <si>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</si>
  <si>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</si>
  <si>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</si>
  <si>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</si>
  <si>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</si>
  <si>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</si>
  <si>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</si>
  <si>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</si>
  <si>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</si>
  <si>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</si>
  <si>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</si>
  <si>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</si>
  <si>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</si>
  <si>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</si>
  <si>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</si>
  <si>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</si>
  <si>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</si>
  <si>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</si>
  <si>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</si>
  <si>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</si>
  <si>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</si>
  <si>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</si>
  <si>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</si>
  <si>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</si>
  <si>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</si>
  <si>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</si>
  <si>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</si>
  <si>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</si>
  <si>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</si>
  <si>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</si>
  <si>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</si>
  <si>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</si>
  <si>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</si>
  <si>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</si>
  <si>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</si>
  <si>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</si>
  <si>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</si>
  <si>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</si>
  <si>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</si>
  <si>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</si>
  <si>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</si>
  <si>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</si>
  <si>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</si>
  <si>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</si>
  <si>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</si>
  <si>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</si>
  <si>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</si>
  <si>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</si>
  <si>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</si>
  <si>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</si>
  <si>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</si>
  <si>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</si>
  <si>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</si>
  <si>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</si>
  <si>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</si>
  <si>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</si>
  <si>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</si>
  <si>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</si>
  <si>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</si>
  <si>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</si>
  <si>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</si>
  <si>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</si>
  <si>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</si>
  <si>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</si>
  <si>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</si>
  <si>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</si>
  <si>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</si>
  <si>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</si>
  <si>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</si>
  <si>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</si>
  <si>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</si>
  <si>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</si>
  <si>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</si>
  <si>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</si>
  <si>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</si>
  <si>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</si>
  <si>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</si>
  <si>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</si>
  <si>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</si>
  <si>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</si>
  <si>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</si>
  <si>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</si>
  <si>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</si>
  <si>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</si>
  <si>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</si>
  <si>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</si>
  <si>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</si>
  <si>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</si>
  <si>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</si>
  <si>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</si>
  <si>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</si>
  <si>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</si>
  <si>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</si>
  <si>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</si>
  <si>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</si>
  <si>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</si>
  <si>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</si>
  <si>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</si>
  <si>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</si>
  <si>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</si>
  <si>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</si>
  <si>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</si>
  <si>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</si>
  <si>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</si>
  <si>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</si>
  <si>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</si>
  <si>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</si>
  <si>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</si>
  <si>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</si>
  <si>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</si>
  <si>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</si>
  <si>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</si>
  <si>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</si>
  <si>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</si>
  <si>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</si>
  <si>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</si>
  <si>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</si>
  <si>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</si>
  <si>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</si>
  <si>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</si>
  <si>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</si>
  <si>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</si>
  <si>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</si>
  <si>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</si>
  <si>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</si>
  <si>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</si>
  <si>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</si>
  <si>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</si>
  <si>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</si>
  <si>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</si>
  <si>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</si>
  <si>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</si>
  <si>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</si>
  <si>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</si>
  <si>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</si>
  <si>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</si>
  <si>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</si>
  <si>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</si>
  <si>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</si>
  <si>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</si>
  <si>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</si>
  <si>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</si>
  <si>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</si>
  <si>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</si>
  <si>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</si>
  <si>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</si>
  <si>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</si>
  <si>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</si>
  <si>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</si>
  <si>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</si>
  <si>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</si>
  <si>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</si>
  <si>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</si>
  <si>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</si>
  <si>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</si>
  <si>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</si>
  <si>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</si>
  <si>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</si>
  <si>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</si>
  <si>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</si>
  <si>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</si>
  <si>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</si>
  <si>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</si>
  <si>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</si>
  <si>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</si>
  <si>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</si>
  <si>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</si>
  <si>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</si>
  <si>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</si>
  <si>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</si>
  <si>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</si>
  <si>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</si>
  <si>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</si>
  <si>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</si>
  <si>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</si>
  <si>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</si>
  <si>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</si>
  <si>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</si>
  <si>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</si>
  <si>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</si>
  <si>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</si>
  <si>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</si>
  <si>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</si>
  <si>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</si>
  <si>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</si>
  <si>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</si>
  <si>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</si>
  <si>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</si>
  <si>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</si>
  <si>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</si>
  <si>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</si>
  <si>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</si>
  <si>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</si>
  <si>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</si>
  <si>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</si>
  <si>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</si>
  <si>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</si>
  <si>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</si>
  <si>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</si>
  <si>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</si>
  <si>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</si>
  <si>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</si>
  <si>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</si>
  <si>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</si>
  <si>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</si>
  <si>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</si>
  <si>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</si>
  <si>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</si>
  <si>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</si>
  <si>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</si>
  <si>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</si>
  <si>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</si>
  <si>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</si>
  <si>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</si>
  <si>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</si>
  <si>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</si>
  <si>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</si>
  <si>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</si>
  <si>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</si>
  <si>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</si>
  <si>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</si>
  <si>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</si>
  <si>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</si>
  <si>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</si>
  <si>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</si>
  <si>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</si>
  <si>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</si>
  <si>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</si>
  <si>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</si>
  <si>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</si>
  <si>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</si>
  <si>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</si>
  <si>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</si>
  <si>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</si>
  <si>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</si>
  <si>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</si>
  <si>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</si>
  <si>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</si>
  <si>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</si>
  <si>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</si>
  <si>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</si>
  <si>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</si>
  <si>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</si>
  <si>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</si>
  <si>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</si>
  <si>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</si>
  <si>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</si>
  <si>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</si>
  <si>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</si>
  <si>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</si>
  <si>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</si>
  <si>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</si>
  <si>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</si>
  <si>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</si>
  <si>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</si>
  <si>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</si>
  <si>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</si>
  <si>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</si>
  <si>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</si>
  <si>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</si>
  <si>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</si>
  <si>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</si>
  <si>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</si>
  <si>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</si>
  <si>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</si>
  <si>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</si>
  <si>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</si>
  <si>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</si>
  <si>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</si>
  <si>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</si>
  <si>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</si>
  <si>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</si>
  <si>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</si>
  <si>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</si>
  <si>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</si>
  <si>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</si>
  <si>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</si>
  <si>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</si>
  <si>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</si>
  <si>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</si>
  <si>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</si>
  <si>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</si>
  <si>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</si>
  <si>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</si>
  <si>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</si>
  <si>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</si>
  <si>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</si>
  <si>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</si>
  <si>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</si>
  <si>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</si>
  <si>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</si>
  <si>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</si>
  <si>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</si>
  <si>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</si>
  <si>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</si>
  <si>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</si>
  <si>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</si>
  <si>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</si>
  <si>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</si>
  <si>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</si>
  <si>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</si>
  <si>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</si>
  <si>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</si>
  <si>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</si>
  <si>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</si>
  <si>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</si>
  <si>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</si>
  <si>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</si>
  <si>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</si>
  <si>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</si>
  <si>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</si>
  <si>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</si>
  <si>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</si>
  <si>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</si>
  <si>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</si>
  <si>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</si>
  <si>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</si>
  <si>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</si>
  <si>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</si>
  <si>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</si>
  <si>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</si>
  <si>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</si>
  <si>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</si>
  <si>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</si>
  <si>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</si>
  <si>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</si>
  <si>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</si>
  <si>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</si>
  <si>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</si>
  <si>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</si>
  <si>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</si>
  <si>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</si>
  <si>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</si>
  <si>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</si>
  <si>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</si>
  <si>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</si>
  <si>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</si>
  <si>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</si>
  <si>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</si>
  <si>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</si>
  <si>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</si>
  <si>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</si>
  <si>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</si>
  <si>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</si>
  <si>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</si>
  <si>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</si>
  <si>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</si>
  <si>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</si>
  <si>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</si>
  <si>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</si>
  <si>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</si>
  <si>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</si>
  <si>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</si>
  <si>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</si>
  <si>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</si>
  <si>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</si>
  <si>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</si>
  <si>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</si>
  <si>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</si>
  <si>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</si>
  <si>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</si>
  <si>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</si>
  <si>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</si>
  <si>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</si>
  <si>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</si>
  <si>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</si>
  <si>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</si>
  <si>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</si>
  <si>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</si>
  <si>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</si>
  <si>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</si>
  <si>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</si>
  <si>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</si>
  <si>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</si>
  <si>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</si>
  <si>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</si>
  <si>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</si>
  <si>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</si>
  <si>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</si>
  <si>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</si>
  <si>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</si>
  <si>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</si>
  <si>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</si>
  <si>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</si>
  <si>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</si>
  <si>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</si>
  <si>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</si>
  <si>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</si>
  <si>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</si>
  <si>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</si>
  <si>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</si>
  <si>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</si>
  <si>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</si>
  <si>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</si>
  <si>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</si>
  <si>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</si>
  <si>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</si>
  <si>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</si>
  <si>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</si>
  <si>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</si>
  <si>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</si>
  <si>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</si>
  <si>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</si>
  <si>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</si>
  <si>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</si>
  <si>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</si>
  <si>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</si>
  <si>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</si>
  <si>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</si>
  <si>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</si>
  <si>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</si>
  <si>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</si>
  <si>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</si>
  <si>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</si>
  <si>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</si>
  <si>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</si>
  <si>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</si>
  <si>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</si>
  <si>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</si>
  <si>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</si>
  <si>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</si>
  <si>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</si>
  <si>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</si>
  <si>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</si>
  <si>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</si>
  <si>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</si>
  <si>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</si>
  <si>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</si>
  <si>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</si>
  <si>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</si>
  <si>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</si>
  <si>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</si>
  <si>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</si>
  <si>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</si>
  <si>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</si>
  <si>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</si>
  <si>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</si>
  <si>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</si>
  <si>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</si>
  <si>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</si>
  <si>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</si>
  <si>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</si>
  <si>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</si>
  <si>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</si>
  <si>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</si>
  <si>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</si>
  <si>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</si>
  <si>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</si>
  <si>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</si>
  <si>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</si>
  <si>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</si>
  <si>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</si>
  <si>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</si>
  <si>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</si>
  <si>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</si>
  <si>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</si>
  <si>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</si>
  <si>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</si>
  <si>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</si>
  <si>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</si>
  <si>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</si>
  <si>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</si>
  <si>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</si>
  <si>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</si>
  <si>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</si>
  <si>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</si>
  <si>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</si>
  <si>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</si>
  <si>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</si>
  <si>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</si>
  <si>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</si>
  <si>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</si>
  <si>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</si>
  <si>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</si>
  <si>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</si>
  <si>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</si>
  <si>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</si>
  <si>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</si>
  <si>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</si>
  <si>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</si>
  <si>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</si>
  <si>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</si>
  <si>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</si>
  <si>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</si>
  <si>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</si>
  <si>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</si>
  <si>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</si>
  <si>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</si>
  <si>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</si>
  <si>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</si>
  <si>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</si>
  <si>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</si>
  <si>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</si>
  <si>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</si>
  <si>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</si>
  <si>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</si>
  <si>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</si>
  <si>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</si>
  <si>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</si>
  <si>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</si>
  <si>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</si>
  <si>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</si>
  <si>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</si>
  <si>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</si>
  <si>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</si>
  <si>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</si>
  <si>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</si>
  <si>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</si>
  <si>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</si>
  <si>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</si>
  <si>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</si>
  <si>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</si>
  <si>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</si>
  <si>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</si>
  <si>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</si>
  <si>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</si>
  <si>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</si>
  <si>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</si>
  <si>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</si>
  <si>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</si>
  <si>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</si>
  <si>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</si>
  <si>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</si>
  <si>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</si>
  <si>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</si>
  <si>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</si>
  <si>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</si>
  <si>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</si>
  <si>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</si>
  <si>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</si>
  <si>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</si>
  <si>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</si>
  <si>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</si>
  <si>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</si>
  <si>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</si>
  <si>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</si>
  <si>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</si>
  <si>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</si>
  <si>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</si>
  <si>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</si>
  <si>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</si>
  <si>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</si>
  <si>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</si>
  <si>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</si>
  <si>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</si>
  <si>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</si>
  <si>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</si>
  <si>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</si>
  <si>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</si>
  <si>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</si>
  <si>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</si>
  <si>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</si>
  <si>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</si>
  <si>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</si>
  <si>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</si>
  <si>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</si>
  <si>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</si>
  <si>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</si>
  <si>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</si>
  <si>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</si>
  <si>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</si>
  <si>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</si>
  <si>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</si>
  <si>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</si>
  <si>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</si>
  <si>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</si>
  <si>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</si>
  <si>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</si>
  <si>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</si>
  <si>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</si>
  <si>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</si>
  <si>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</si>
  <si>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</si>
  <si>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</si>
  <si>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</si>
  <si>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</si>
  <si>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</si>
  <si>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</si>
  <si>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</si>
  <si>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</si>
  <si>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</si>
  <si>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</si>
  <si>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</si>
  <si>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</si>
  <si>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</si>
  <si>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</si>
  <si>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</si>
  <si>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</si>
  <si>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</si>
  <si>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</si>
  <si>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</si>
  <si>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</si>
  <si>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</si>
  <si>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</si>
  <si>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</si>
  <si>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</si>
  <si>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</si>
  <si>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</si>
  <si>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</si>
  <si>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</si>
  <si>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</si>
  <si>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</si>
  <si>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</si>
  <si>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</si>
  <si>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</si>
  <si>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</si>
  <si>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</si>
  <si>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</si>
  <si>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</si>
  <si>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</si>
  <si>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</si>
  <si>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</si>
  <si>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</si>
  <si>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</si>
  <si>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</si>
  <si>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</si>
  <si>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</si>
  <si>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</si>
  <si>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</si>
  <si>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</si>
  <si>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</si>
  <si>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</si>
  <si>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</si>
  <si>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</si>
  <si>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</si>
  <si>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</si>
  <si>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</si>
  <si>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</si>
  <si>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</si>
  <si>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</si>
  <si>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</si>
  <si>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</si>
  <si>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</si>
  <si>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</si>
  <si>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</si>
  <si>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</si>
  <si>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</si>
  <si>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</si>
  <si>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</si>
  <si>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</si>
  <si>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</si>
  <si>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</si>
  <si>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</si>
  <si>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</si>
  <si>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</si>
  <si>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</si>
  <si>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</si>
  <si>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</si>
  <si>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</si>
  <si>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</si>
  <si>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</si>
  <si>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</si>
  <si>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</si>
  <si>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</si>
  <si>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</si>
  <si>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</si>
  <si>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</si>
  <si>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</si>
  <si>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</si>
  <si>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</si>
  <si>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</si>
  <si>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</si>
  <si>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</si>
  <si>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</si>
  <si>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</si>
  <si>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</si>
  <si>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</si>
  <si>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</si>
  <si>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</si>
  <si>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</si>
  <si>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</si>
  <si>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</si>
  <si>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</si>
  <si>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</si>
  <si>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</si>
  <si>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</si>
  <si>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</si>
  <si>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</si>
  <si>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</si>
  <si>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</si>
  <si>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</si>
  <si>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</si>
  <si>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</si>
  <si>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</si>
  <si>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</si>
  <si>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</si>
  <si>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</si>
  <si>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</si>
  <si>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</si>
  <si>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</si>
  <si>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</si>
  <si>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</si>
  <si>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</si>
  <si>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</si>
  <si>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</si>
  <si>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</si>
  <si>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</si>
  <si>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</si>
  <si>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</si>
  <si>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</si>
  <si>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</si>
  <si>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</si>
  <si>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</si>
  <si>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</si>
  <si>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</si>
  <si>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</si>
  <si>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</si>
  <si>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</si>
  <si>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</si>
  <si>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</si>
  <si>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</si>
  <si>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</si>
  <si>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</si>
  <si>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</si>
  <si>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</si>
  <si>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</si>
  <si>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</si>
  <si>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</si>
  <si>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</si>
  <si>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</si>
  <si>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</si>
  <si>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</si>
  <si>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</si>
  <si>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</si>
  <si>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</si>
  <si>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</si>
  <si>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</si>
  <si>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</si>
  <si>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</si>
  <si>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</si>
  <si>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</si>
  <si>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</si>
  <si>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</si>
  <si>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</si>
  <si>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</si>
  <si>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</si>
  <si>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</si>
  <si>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</si>
  <si>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</si>
  <si>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</si>
  <si>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</si>
  <si>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</si>
  <si>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</si>
  <si>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</si>
  <si>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</si>
  <si>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</si>
  <si>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</si>
  <si>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</si>
  <si>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</si>
  <si>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</si>
  <si>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</si>
  <si>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</si>
  <si>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</si>
  <si>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</si>
  <si>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</si>
  <si>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</si>
  <si>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</si>
  <si>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</si>
  <si>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</si>
  <si>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</si>
  <si>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</si>
  <si>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</si>
  <si>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</si>
  <si>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</si>
  <si>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</si>
  <si>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</si>
  <si>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</si>
  <si>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</si>
  <si>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</si>
  <si>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</si>
  <si>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</si>
  <si>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</si>
  <si>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</si>
  <si>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</si>
  <si>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</si>
  <si>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</si>
  <si>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</si>
  <si>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</si>
  <si>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</si>
  <si>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</si>
  <si>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</si>
  <si>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</si>
  <si>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</si>
  <si>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</si>
  <si>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</si>
  <si>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</si>
  <si>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</si>
  <si>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</si>
  <si>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</si>
  <si>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</si>
  <si>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</si>
  <si>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</si>
  <si>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</si>
  <si>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</si>
  <si>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</si>
  <si>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</si>
  <si>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</si>
  <si>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</si>
  <si>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</si>
  <si>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</si>
  <si>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</si>
  <si>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</si>
  <si>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</si>
  <si>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</si>
  <si>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</si>
  <si>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</si>
  <si>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</si>
  <si>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</si>
  <si>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</si>
  <si>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</si>
  <si>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</si>
  <si>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</si>
  <si>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</si>
  <si>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</si>
  <si>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</si>
  <si>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</si>
  <si>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</si>
  <si>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</si>
  <si>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</si>
  <si>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</si>
  <si>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</si>
  <si>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</si>
  <si>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</si>
  <si>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</si>
  <si>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</si>
  <si>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</si>
  <si>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</si>
  <si>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</si>
  <si>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</si>
  <si>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</si>
  <si>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</si>
  <si>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</si>
  <si>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</si>
  <si>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</si>
  <si>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</si>
  <si>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</si>
  <si>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</si>
  <si>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</si>
  <si>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</si>
  <si>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</si>
  <si>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</si>
  <si>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</si>
  <si>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</si>
  <si>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</si>
  <si>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</si>
  <si>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</si>
  <si>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</si>
  <si>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</si>
  <si>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</si>
  <si>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</si>
  <si>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</si>
  <si>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</si>
  <si>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</si>
  <si>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</si>
  <si>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</si>
  <si>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</si>
  <si>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</si>
  <si>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</si>
  <si>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</si>
  <si>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</si>
  <si>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</si>
  <si>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</si>
  <si>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</si>
  <si>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</si>
  <si>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</si>
  <si>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</si>
  <si>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</si>
  <si>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</si>
  <si>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</si>
  <si>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</si>
  <si>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</si>
  <si>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</si>
  <si>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</si>
  <si>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</si>
  <si>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</si>
  <si>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</si>
  <si>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</si>
  <si>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</si>
  <si>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</si>
  <si>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</si>
  <si>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</si>
  <si>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</si>
  <si>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</si>
  <si>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</si>
  <si>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</si>
  <si>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</si>
  <si>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</si>
  <si>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</si>
  <si>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</si>
  <si>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</si>
  <si>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</si>
  <si>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</si>
  <si>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</si>
  <si>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</si>
  <si>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</si>
  <si>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</si>
  <si>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</si>
  <si>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</si>
  <si>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</si>
  <si>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</si>
  <si>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</si>
  <si>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</si>
  <si>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</si>
  <si>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</si>
  <si>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</si>
  <si>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</si>
  <si>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</si>
  <si>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</si>
  <si>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</si>
  <si>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</si>
  <si>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</si>
  <si>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</si>
  <si>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</si>
  <si>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</si>
  <si>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</si>
  <si>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</si>
  <si>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</si>
  <si>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</si>
  <si>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</si>
  <si>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</si>
  <si>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</si>
  <si>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</si>
  <si>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</si>
  <si>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</si>
  <si>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</si>
  <si>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</si>
  <si>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</si>
  <si>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</si>
  <si>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</si>
  <si>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</si>
  <si>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</si>
  <si>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</si>
  <si>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</si>
  <si>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</si>
  <si>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</si>
  <si>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</si>
  <si>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</si>
  <si>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</si>
  <si>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</si>
  <si>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</si>
  <si>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</si>
  <si>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</si>
  <si>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</si>
  <si>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</si>
  <si>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</si>
  <si>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</si>
  <si>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</si>
  <si>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</si>
  <si>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</si>
  <si>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</si>
  <si>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</si>
  <si>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</si>
  <si>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</si>
  <si>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</si>
  <si>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</si>
  <si>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</si>
  <si>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</si>
  <si>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</si>
  <si>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</si>
  <si>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</si>
  <si>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</si>
  <si>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</si>
  <si>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</si>
  <si>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</si>
  <si>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</si>
  <si>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</si>
  <si>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</si>
  <si>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</si>
  <si>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</si>
  <si>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</si>
  <si>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</si>
  <si>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</si>
  <si>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</si>
  <si>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</si>
  <si>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</si>
  <si>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</si>
  <si>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</si>
  <si>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</si>
  <si>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</si>
  <si>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</si>
  <si>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</si>
  <si>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</si>
  <si>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</si>
  <si>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</si>
  <si>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</si>
  <si>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</si>
  <si>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</si>
  <si>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</si>
  <si>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</si>
  <si>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</si>
  <si>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</si>
  <si>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</si>
  <si>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</si>
  <si>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</si>
  <si>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</si>
  <si>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</si>
  <si>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</si>
  <si>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</si>
  <si>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</si>
  <si>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</si>
  <si>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</si>
  <si>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</si>
  <si>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</si>
  <si>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</si>
  <si>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</si>
  <si>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</si>
  <si>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</si>
  <si>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</si>
  <si>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</si>
  <si>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</si>
  <si>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</si>
  <si>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</si>
  <si>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</si>
  <si>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</si>
  <si>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</si>
  <si>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</si>
  <si>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</si>
  <si>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</si>
  <si>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</si>
  <si>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</si>
  <si>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</si>
  <si>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</si>
  <si>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</si>
  <si>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</si>
  <si>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</si>
  <si>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</si>
  <si>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</si>
  <si>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</si>
  <si>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</si>
  <si>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</si>
  <si>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</si>
  <si>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</si>
  <si>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</si>
  <si>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</si>
  <si>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</si>
  <si>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</si>
  <si>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</si>
  <si>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</si>
  <si>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</si>
  <si>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</si>
  <si>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</si>
  <si>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</si>
  <si>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</si>
  <si>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</si>
  <si>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</si>
  <si>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</si>
  <si>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</si>
  <si>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</si>
  <si>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</si>
  <si>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</si>
  <si>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</si>
  <si>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</si>
  <si>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</si>
  <si>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</si>
  <si>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</si>
  <si>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</si>
  <si>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</si>
  <si>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</si>
  <si>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</si>
  <si>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</si>
  <si>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</si>
  <si>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</si>
  <si>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</si>
  <si>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</si>
  <si>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</si>
  <si>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</si>
  <si>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</si>
  <si>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</si>
  <si>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</si>
  <si>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</si>
  <si>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</si>
  <si>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</si>
  <si>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</si>
  <si>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</si>
  <si>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</si>
  <si>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</si>
  <si>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</si>
  <si>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</si>
  <si>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</si>
  <si>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</si>
  <si>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</si>
  <si>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</si>
  <si>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</si>
  <si>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</si>
  <si>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</si>
  <si>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</si>
  <si>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</si>
  <si>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</si>
  <si>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</si>
  <si>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</si>
  <si>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</si>
  <si>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</si>
  <si>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</si>
  <si>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</si>
  <si>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</si>
  <si>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</si>
  <si>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</si>
  <si>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</si>
  <si>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</si>
  <si>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</si>
  <si>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</si>
  <si>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</si>
  <si>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</si>
  <si>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</si>
  <si>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</si>
  <si>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</si>
  <si>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</si>
  <si>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</si>
  <si>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</si>
  <si>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</si>
  <si>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</si>
  <si>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</si>
  <si>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</si>
  <si>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</si>
  <si>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</si>
  <si>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</si>
  <si>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</si>
  <si>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</si>
  <si>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</si>
  <si>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</si>
  <si>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</si>
  <si>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</si>
  <si>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</si>
  <si>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</si>
  <si>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</si>
  <si>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</si>
  <si>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</si>
  <si>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</si>
  <si>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</si>
  <si>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</si>
  <si>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</si>
  <si>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</si>
  <si>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</si>
  <si>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</si>
  <si>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</si>
  <si>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</si>
  <si>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</si>
  <si>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</si>
  <si>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</si>
  <si>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</si>
  <si>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</si>
  <si>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</si>
  <si>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</si>
  <si>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</si>
  <si>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</si>
  <si>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</si>
  <si>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</si>
  <si>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</si>
  <si>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</si>
  <si>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</si>
  <si>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</si>
  <si>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</si>
  <si>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</si>
  <si>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</si>
  <si>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</si>
  <si>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</si>
  <si>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</si>
  <si>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</si>
  <si>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</si>
  <si>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</si>
  <si>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</si>
  <si>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</si>
  <si>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</si>
  <si>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</si>
  <si>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</si>
  <si>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</si>
  <si>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</si>
  <si>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</si>
  <si>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</si>
  <si>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</si>
  <si>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</si>
  <si>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</si>
  <si>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</si>
  <si>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</si>
  <si>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</si>
  <si>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</si>
  <si>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</si>
  <si>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</si>
  <si>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</si>
  <si>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</si>
  <si>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</si>
  <si>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</si>
  <si>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</si>
  <si>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</si>
  <si>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</si>
  <si>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</si>
  <si>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</si>
  <si>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</si>
  <si>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</si>
  <si>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</si>
  <si>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</si>
  <si>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</si>
  <si>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</si>
  <si>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</si>
  <si>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</si>
  <si>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</si>
  <si>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</si>
  <si>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</si>
  <si>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</si>
  <si>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</si>
  <si>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</si>
  <si>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</si>
  <si>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</si>
  <si>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</si>
  <si>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</si>
  <si>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</si>
  <si>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</si>
  <si>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</si>
  <si>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</si>
  <si>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</si>
  <si>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</si>
  <si>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</si>
  <si>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</si>
  <si>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</si>
  <si>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</si>
  <si>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</si>
  <si>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</si>
  <si>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</si>
  <si>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</si>
  <si>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</si>
  <si>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</si>
  <si>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</si>
  <si>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</si>
  <si>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</si>
  <si>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</si>
  <si>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</si>
  <si>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</si>
  <si>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</si>
  <si>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</si>
  <si>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</si>
  <si>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</si>
  <si>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</si>
  <si>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</si>
  <si>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</si>
  <si>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</si>
  <si>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</si>
  <si>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</si>
  <si>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</si>
  <si>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</si>
  <si>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</si>
  <si>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</si>
  <si>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</si>
  <si>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</si>
  <si>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</si>
  <si>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</si>
  <si>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</si>
  <si>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</si>
  <si>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</si>
  <si>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</si>
  <si>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</si>
  <si>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</si>
  <si>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</si>
  <si>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</si>
  <si>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</si>
  <si>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</si>
  <si>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</si>
  <si>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</si>
  <si>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</si>
  <si>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</si>
  <si>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</si>
  <si>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</si>
  <si>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</si>
  <si>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</si>
  <si>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</si>
  <si>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</si>
  <si>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</si>
  <si>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</si>
  <si>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</si>
  <si>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</si>
  <si>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</si>
  <si>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</si>
  <si>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</si>
  <si>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</si>
  <si>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</si>
  <si>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</si>
  <si>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</si>
  <si>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</si>
  <si>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</si>
  <si>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</si>
  <si>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</si>
  <si>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</si>
  <si>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</si>
  <si>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</si>
  <si>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</si>
  <si>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</si>
  <si>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</si>
  <si>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</si>
  <si>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</si>
  <si>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</si>
  <si>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</si>
  <si>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</si>
  <si>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</si>
  <si>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</si>
  <si>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</si>
  <si>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</si>
  <si>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</si>
  <si>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</si>
  <si>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</si>
  <si>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</si>
  <si>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</si>
  <si>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</si>
  <si>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</si>
  <si>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</si>
  <si>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</si>
  <si>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</si>
  <si>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</si>
  <si>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</si>
  <si>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</si>
  <si>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</si>
  <si>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</si>
  <si>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</si>
  <si>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</si>
  <si>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</si>
  <si>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</si>
  <si>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</si>
  <si>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</si>
  <si>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</si>
  <si>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</si>
  <si>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</si>
  <si>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</si>
  <si>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</si>
  <si>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</si>
  <si>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</si>
  <si>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</si>
  <si>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</si>
  <si>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</si>
  <si>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</si>
  <si>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</si>
  <si>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</si>
  <si>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</si>
  <si>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</si>
  <si>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</si>
  <si>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</si>
  <si>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</si>
  <si>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</si>
  <si>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</si>
  <si>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</si>
  <si>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</si>
  <si>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</si>
  <si>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</si>
  <si>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</si>
  <si>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</si>
  <si>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</si>
  <si>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</si>
  <si>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</si>
  <si>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</si>
  <si>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</si>
  <si>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</si>
  <si>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</si>
  <si>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</si>
  <si>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</si>
  <si>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</si>
  <si>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</si>
  <si>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</si>
  <si>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</si>
  <si>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</si>
  <si>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</si>
  <si>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</si>
  <si>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</si>
  <si>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</si>
  <si>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</si>
  <si>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</si>
  <si>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</si>
  <si>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</si>
  <si>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</si>
  <si>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</si>
  <si>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</si>
  <si>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</si>
  <si>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</si>
  <si>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</si>
  <si>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</si>
  <si>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</si>
  <si>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</si>
  <si>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</si>
  <si>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</si>
  <si>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</si>
  <si>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</si>
  <si>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</si>
  <si>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</si>
  <si>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</si>
  <si>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</si>
  <si>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</si>
  <si>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</si>
  <si>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</si>
  <si>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</si>
  <si>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</si>
  <si>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</si>
  <si>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</si>
  <si>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</si>
  <si>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</si>
  <si>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</si>
  <si>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</si>
  <si>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</si>
  <si>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</si>
  <si>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</si>
  <si>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</si>
  <si>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</si>
  <si>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</si>
  <si>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</si>
  <si>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</si>
  <si>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</si>
  <si>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</si>
  <si>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</si>
  <si>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</si>
  <si>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</si>
  <si>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</si>
  <si>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</si>
  <si>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</si>
  <si>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</si>
  <si>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</si>
  <si>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</si>
  <si>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</si>
  <si>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</si>
  <si>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</si>
  <si>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</si>
  <si>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</si>
  <si>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</si>
  <si>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</si>
  <si>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</si>
  <si>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</si>
  <si>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</si>
  <si>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</si>
  <si>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</si>
  <si>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</si>
  <si>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</si>
  <si>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</si>
  <si>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</si>
  <si>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</si>
  <si>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</si>
  <si>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</si>
  <si>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</si>
  <si>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</si>
  <si>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</si>
  <si>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</si>
  <si>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</si>
  <si>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</si>
  <si>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</si>
  <si>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</si>
  <si>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</si>
  <si>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</si>
  <si>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</si>
  <si>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</si>
  <si>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</si>
  <si>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</si>
  <si>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</si>
  <si>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</si>
  <si>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</si>
  <si>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</si>
  <si>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</si>
  <si>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</si>
  <si>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</si>
  <si>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</si>
  <si>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</si>
  <si>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</si>
  <si>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</si>
  <si>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</si>
  <si>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</si>
  <si>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</si>
  <si>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</si>
  <si>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</si>
  <si>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</si>
  <si>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</si>
  <si>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</si>
  <si>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</si>
  <si>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</si>
  <si>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</si>
  <si>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</si>
  <si>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</si>
  <si>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</si>
  <si>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</si>
  <si>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</si>
  <si>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</si>
  <si>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</si>
  <si>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</si>
  <si>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</si>
  <si>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</si>
  <si>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</si>
  <si>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</si>
  <si>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</si>
  <si>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</si>
  <si>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</si>
  <si>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</si>
  <si>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</si>
  <si>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</si>
  <si>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</si>
  <si>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</si>
  <si>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</si>
  <si>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</si>
  <si>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</si>
  <si>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</si>
  <si>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</si>
  <si>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</si>
  <si>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</si>
  <si>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</si>
  <si>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</si>
  <si>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</si>
  <si>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</si>
  <si>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</si>
  <si>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</si>
  <si>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</si>
  <si>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</si>
  <si>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</si>
  <si>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</si>
  <si>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</si>
  <si>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</si>
  <si>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</si>
  <si>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</si>
  <si>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</si>
  <si>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</si>
  <si>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</si>
  <si>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</si>
  <si>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</si>
  <si>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</si>
  <si>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</si>
  <si>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</si>
  <si>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</si>
  <si>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</si>
  <si>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</si>
  <si>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</si>
  <si>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</si>
  <si>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</si>
  <si>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</si>
  <si>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</si>
  <si>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</si>
  <si>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</si>
  <si>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</si>
  <si>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</si>
  <si>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</si>
  <si>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</si>
  <si>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</si>
  <si>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</si>
  <si>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</si>
  <si>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</si>
  <si>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</si>
  <si>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</si>
  <si>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</si>
  <si>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</si>
  <si>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</si>
  <si>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</si>
  <si>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</si>
  <si>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</si>
  <si>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</si>
  <si>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</si>
  <si>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</si>
  <si>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</si>
  <si>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</si>
  <si>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</si>
  <si>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</si>
  <si>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</si>
  <si>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</si>
  <si>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</si>
  <si>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</si>
  <si>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</si>
  <si>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</si>
  <si>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</si>
  <si>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</si>
  <si>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</si>
  <si>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</si>
  <si>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</si>
  <si>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</si>
  <si>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</si>
  <si>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</si>
  <si>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</si>
  <si>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</si>
  <si>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</si>
  <si>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</si>
  <si>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</si>
  <si>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</si>
  <si>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</si>
  <si>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</si>
  <si>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</si>
  <si>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</si>
  <si>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</si>
  <si>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</si>
  <si>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</si>
  <si>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</si>
  <si>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</si>
  <si>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</si>
  <si>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</si>
  <si>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</si>
  <si>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</si>
  <si>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</si>
  <si>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</si>
  <si>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</si>
  <si>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</si>
  <si>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</si>
  <si>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</si>
  <si>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</si>
  <si>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</si>
  <si>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</si>
  <si>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</si>
  <si>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</si>
  <si>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</si>
  <si>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</si>
  <si>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</si>
  <si>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</si>
  <si>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</si>
  <si>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</si>
  <si>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</si>
  <si>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</si>
  <si>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</si>
  <si>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</si>
  <si>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</si>
  <si>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</si>
  <si>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</si>
  <si>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</si>
  <si>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</si>
  <si>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</si>
  <si>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</si>
  <si>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</si>
  <si>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</si>
  <si>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</si>
  <si>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</si>
  <si>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</si>
  <si>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</si>
  <si>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</si>
  <si>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</si>
  <si>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</si>
  <si>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</si>
  <si>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</si>
  <si>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</si>
  <si>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</si>
  <si>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</si>
  <si>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</si>
  <si>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</si>
  <si>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</si>
  <si>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</si>
  <si>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</si>
  <si>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</si>
  <si>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</si>
  <si>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</si>
  <si>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</si>
  <si>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</si>
  <si>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</si>
  <si>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</si>
  <si>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</si>
  <si>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</si>
  <si>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</si>
  <si>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</si>
  <si>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</si>
  <si>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</si>
  <si>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</si>
  <si>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</si>
  <si>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</si>
  <si>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</si>
  <si>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</si>
  <si>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</si>
  <si>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</si>
  <si>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</si>
  <si>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</si>
  <si>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</si>
  <si>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</si>
  <si>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</si>
  <si>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</si>
  <si>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</si>
  <si>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</si>
  <si>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</si>
  <si>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</si>
  <si>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</si>
  <si>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</si>
  <si>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</si>
  <si>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</si>
  <si>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</si>
  <si>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</si>
  <si>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</si>
  <si>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</si>
  <si>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</si>
  <si>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</si>
  <si>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</si>
  <si>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</si>
  <si>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</si>
  <si>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</si>
  <si>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</si>
  <si>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</si>
  <si>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</si>
  <si>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</si>
  <si>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</si>
  <si>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</si>
  <si>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</si>
  <si>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</si>
  <si>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</si>
  <si>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</si>
  <si>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</si>
  <si>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</si>
  <si>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</si>
  <si>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</si>
  <si>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</si>
  <si>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</si>
  <si>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</si>
  <si>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</si>
  <si>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</si>
  <si>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</si>
  <si>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</si>
  <si>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</si>
  <si>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</si>
  <si>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</si>
  <si>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</si>
  <si>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</si>
  <si>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</si>
  <si>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</si>
  <si>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</si>
  <si>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</si>
  <si>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</si>
  <si>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</si>
  <si>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</si>
  <si>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</si>
  <si>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</si>
  <si>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</si>
  <si>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</si>
  <si>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</si>
  <si>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</si>
  <si>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</si>
  <si>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</si>
  <si>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</si>
  <si>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</si>
  <si>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</si>
  <si>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</si>
  <si>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</si>
  <si>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</si>
  <si>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</si>
  <si>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</si>
  <si>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</si>
  <si>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</si>
  <si>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</si>
  <si>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</si>
  <si>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</si>
  <si>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</si>
  <si>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</si>
  <si>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</si>
  <si>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</si>
  <si>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</si>
  <si>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</si>
  <si>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</si>
  <si>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</si>
  <si>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</si>
  <si>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</si>
  <si>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</si>
  <si>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</si>
  <si>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</si>
  <si>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</si>
  <si>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</si>
  <si>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</si>
  <si>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</si>
  <si>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</si>
  <si>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</si>
  <si>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</si>
  <si>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</si>
  <si>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</si>
  <si>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</si>
  <si>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</si>
  <si>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</si>
  <si>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</si>
  <si>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</si>
  <si>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</si>
  <si>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</si>
  <si>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</si>
  <si>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</si>
  <si>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</si>
  <si>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</si>
  <si>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</si>
  <si>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</si>
  <si>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</si>
  <si>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</si>
  <si>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</si>
  <si>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</si>
  <si>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</si>
  <si>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</si>
  <si>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</si>
  <si>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</si>
  <si>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</si>
  <si>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</si>
  <si>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</si>
  <si>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</si>
  <si>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</si>
  <si>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</si>
  <si>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</si>
  <si>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</si>
  <si>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</si>
  <si>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</si>
  <si>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</si>
  <si>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</si>
  <si>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</si>
  <si>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</si>
  <si>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</si>
  <si>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</si>
  <si>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</si>
  <si>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</si>
  <si>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</si>
  <si>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</si>
  <si>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</si>
  <si>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</si>
  <si>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</si>
  <si>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</si>
  <si>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</si>
  <si>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</si>
  <si>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</si>
  <si>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</si>
  <si>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</si>
  <si>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</si>
  <si>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</si>
  <si>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</si>
  <si>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</si>
  <si>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</si>
  <si>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</si>
  <si>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</si>
  <si>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</si>
  <si>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</si>
  <si>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</si>
  <si>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</si>
  <si>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</si>
  <si>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</si>
  <si>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</si>
  <si>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</si>
  <si>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</si>
  <si>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</si>
  <si>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</si>
  <si>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</si>
  <si>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</si>
  <si>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</si>
  <si>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</si>
  <si>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</si>
  <si>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</si>
  <si>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</si>
  <si>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</si>
  <si>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</si>
  <si>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</si>
  <si>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</si>
  <si>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</si>
  <si>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</si>
  <si>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</si>
  <si>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</si>
  <si>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</si>
  <si>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</si>
  <si>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</si>
  <si>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</si>
  <si>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</si>
  <si>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</si>
  <si>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</si>
  <si>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</si>
  <si>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</si>
  <si>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</si>
  <si>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</si>
  <si>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</si>
  <si>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</si>
  <si>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</si>
  <si>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</si>
  <si>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</si>
  <si>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</si>
  <si>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</si>
  <si>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</si>
  <si>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</si>
  <si>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</si>
  <si>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</si>
  <si>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</si>
  <si>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</si>
  <si>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</si>
  <si>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</si>
  <si>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</si>
  <si>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</si>
  <si>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</si>
  <si>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</si>
  <si>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</si>
  <si>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</si>
  <si>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</si>
  <si>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</si>
  <si>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</si>
  <si>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</si>
  <si>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</si>
  <si>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</si>
  <si>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</si>
  <si>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</si>
  <si>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</si>
  <si>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</si>
  <si>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</si>
  <si>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</si>
  <si>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</si>
  <si>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</si>
  <si>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</si>
  <si>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</si>
  <si>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</si>
  <si>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</si>
  <si>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</si>
  <si>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</si>
  <si>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</si>
  <si>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</si>
  <si>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</si>
  <si>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</si>
  <si>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</si>
  <si>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</si>
  <si>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</si>
  <si>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</si>
  <si>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</si>
  <si>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</si>
  <si>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</si>
  <si>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</si>
  <si>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</si>
  <si>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</si>
  <si>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</si>
  <si>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</si>
  <si>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</si>
  <si>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</si>
  <si>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</si>
  <si>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</si>
  <si>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</si>
  <si>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</si>
  <si>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</si>
  <si>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</si>
  <si>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</si>
  <si>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</si>
  <si>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</si>
  <si>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</si>
  <si>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</si>
  <si>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</si>
  <si>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</si>
  <si>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</si>
  <si>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</si>
  <si>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</si>
  <si>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</si>
  <si>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</si>
  <si>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</si>
  <si>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</si>
  <si>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</si>
  <si>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</si>
  <si>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</si>
  <si>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</si>
  <si>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</si>
  <si>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</si>
  <si>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</si>
  <si>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</si>
  <si>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</si>
  <si>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</si>
  <si>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</si>
  <si>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</si>
  <si>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</si>
  <si>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</si>
  <si>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</si>
  <si>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</si>
  <si>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</si>
  <si>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</si>
  <si>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</si>
  <si>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</si>
  <si>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</si>
  <si>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</si>
  <si>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</si>
  <si>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</si>
  <si>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</si>
  <si>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</si>
  <si>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</si>
  <si>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</si>
  <si>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</si>
  <si>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</si>
  <si>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</si>
  <si>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</si>
  <si>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</si>
  <si>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</si>
  <si>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</si>
  <si>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</si>
  <si>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</si>
  <si>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</si>
  <si>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</si>
  <si>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</si>
  <si>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</si>
  <si>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</si>
  <si>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</si>
  <si>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</si>
  <si>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</si>
  <si>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</si>
  <si>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</si>
  <si>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</si>
  <si>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</si>
  <si>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</si>
  <si>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</si>
  <si>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</si>
  <si>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</si>
  <si>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</si>
  <si>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</si>
  <si>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</si>
  <si>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</si>
  <si>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</si>
  <si>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</si>
  <si>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</si>
  <si>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</si>
  <si>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</si>
  <si>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</si>
  <si>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</si>
  <si>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</si>
  <si>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</si>
  <si>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</si>
  <si>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</si>
  <si>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</si>
  <si>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</si>
  <si>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</si>
  <si>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</si>
  <si>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</si>
  <si>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</si>
  <si>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</si>
  <si>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</si>
  <si>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</si>
  <si>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</si>
  <si>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</si>
  <si>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</si>
  <si>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</si>
  <si>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</si>
  <si>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</si>
  <si>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</si>
  <si>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</si>
  <si>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</si>
  <si>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</si>
  <si>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</si>
  <si>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</si>
  <si>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</si>
  <si>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</si>
  <si>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</si>
  <si>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</si>
  <si>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</si>
  <si>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</si>
  <si>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</si>
  <si>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</si>
  <si>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</si>
  <si>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</si>
  <si>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</si>
  <si>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</si>
  <si>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</si>
  <si>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</si>
  <si>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</si>
  <si>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</si>
  <si>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</si>
  <si>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</si>
  <si>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</si>
  <si>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</si>
  <si>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</si>
  <si>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</si>
  <si>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</si>
  <si>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</si>
  <si>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</si>
  <si>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</si>
  <si>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</si>
  <si>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</si>
  <si>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</si>
  <si>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</si>
  <si>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</si>
  <si>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</si>
  <si>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</si>
  <si>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</si>
  <si>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</si>
  <si>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</si>
  <si>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</si>
  <si>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</si>
  <si>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</si>
  <si>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</si>
  <si>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</si>
  <si>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</si>
  <si>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</si>
  <si>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</si>
  <si>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</si>
  <si>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</si>
  <si>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</si>
  <si>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</si>
  <si>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</si>
  <si>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</si>
  <si>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</si>
  <si>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</si>
  <si>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</si>
  <si>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</si>
  <si>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</si>
  <si>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</si>
  <si>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</si>
  <si>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</si>
  <si>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</si>
  <si>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</si>
  <si>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</si>
  <si>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</si>
  <si>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</si>
  <si>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</si>
  <si>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</si>
  <si>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</si>
  <si>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</si>
  <si>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</si>
  <si>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</si>
  <si>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</si>
  <si>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</si>
  <si>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</si>
  <si>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</si>
  <si>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</si>
  <si>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</si>
  <si>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</si>
  <si>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</si>
  <si>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</si>
  <si>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</si>
  <si>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</si>
  <si>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</si>
  <si>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</si>
  <si>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</si>
  <si>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</si>
  <si>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</si>
  <si>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</si>
  <si>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</si>
  <si>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</si>
  <si>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</si>
  <si>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</si>
  <si>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</si>
  <si>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</si>
  <si>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</si>
  <si>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</si>
  <si>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</si>
  <si>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</si>
  <si>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</si>
  <si>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</si>
  <si>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</si>
  <si>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</si>
  <si>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</si>
  <si>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</si>
  <si>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</si>
  <si>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</si>
  <si>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</si>
  <si>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</si>
  <si>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</si>
  <si>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</si>
  <si>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</si>
  <si>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</si>
  <si>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</si>
  <si>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</si>
  <si>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</si>
  <si>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</si>
  <si>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</si>
  <si>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</si>
  <si>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</si>
  <si>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</si>
  <si>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</si>
  <si>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</si>
  <si>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</si>
  <si>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</si>
  <si>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</si>
  <si>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</si>
  <si>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</si>
  <si>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</si>
  <si>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</si>
  <si>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</si>
  <si>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</si>
  <si>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</si>
  <si>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</si>
  <si>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</si>
  <si>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</si>
  <si>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</si>
  <si>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</si>
  <si>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</si>
  <si>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</si>
  <si>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</si>
  <si>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</si>
  <si>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</si>
  <si>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</si>
  <si>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</si>
  <si>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</si>
  <si>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</si>
  <si>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</si>
  <si>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</si>
  <si>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</si>
  <si>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</si>
  <si>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</si>
  <si>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</si>
  <si>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</si>
  <si>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</si>
  <si>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</si>
  <si>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</si>
  <si>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</si>
  <si>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</si>
  <si>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</si>
  <si>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</si>
  <si>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</si>
  <si>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</si>
  <si>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</si>
  <si>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</si>
  <si>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</si>
  <si>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</si>
  <si>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</si>
  <si>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</si>
  <si>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</si>
  <si>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</si>
  <si>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</si>
  <si>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</si>
  <si>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</si>
  <si>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</si>
  <si>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</si>
  <si>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</si>
  <si>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</si>
  <si>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</si>
  <si>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</si>
  <si>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</si>
  <si>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</si>
  <si>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</si>
  <si>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</si>
  <si>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</si>
  <si>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</si>
  <si>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</si>
  <si>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</si>
  <si>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</si>
  <si>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</si>
  <si>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</si>
  <si>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</si>
  <si>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</si>
  <si>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</si>
  <si>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</si>
  <si>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</si>
  <si>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</si>
  <si>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</si>
  <si>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</si>
  <si>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</si>
  <si>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</si>
  <si>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</si>
  <si>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</si>
  <si>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</si>
  <si>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</si>
  <si>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</si>
  <si>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</si>
  <si>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</si>
  <si>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</si>
  <si>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</si>
  <si>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</si>
  <si>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</si>
  <si>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</si>
  <si>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</si>
  <si>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</si>
  <si>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</si>
  <si>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</si>
  <si>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</si>
  <si>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</si>
  <si>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</si>
  <si>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</si>
  <si>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</si>
  <si>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</si>
  <si>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</si>
  <si>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</si>
  <si>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</si>
  <si>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</si>
  <si>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</si>
  <si>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</si>
  <si>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</si>
  <si>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</si>
  <si>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</si>
  <si>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</si>
  <si>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</si>
  <si>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</si>
  <si>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</si>
  <si>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</si>
  <si>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</si>
  <si>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</si>
  <si>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</si>
  <si>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</si>
  <si>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</si>
  <si>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</si>
  <si>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</si>
  <si>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</si>
  <si>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</si>
  <si>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</si>
  <si>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</si>
  <si>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</si>
  <si>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</si>
  <si>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</si>
  <si>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</si>
  <si>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</si>
  <si>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</si>
  <si>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</si>
  <si>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</si>
  <si>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</si>
  <si>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</si>
  <si>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</si>
  <si>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</si>
  <si>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</si>
  <si>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</si>
  <si>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</si>
  <si>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</si>
  <si>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</si>
  <si>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</si>
  <si>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</si>
  <si>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</si>
  <si>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</si>
  <si>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</si>
  <si>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</si>
  <si>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</si>
  <si>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</si>
  <si>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</si>
  <si>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</si>
  <si>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</si>
  <si>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</si>
  <si>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</si>
  <si>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</si>
  <si>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</si>
  <si>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</si>
  <si>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</si>
  <si>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</si>
  <si>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</si>
  <si>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</si>
  <si>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</si>
  <si>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</si>
  <si>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</si>
  <si>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</si>
  <si>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</si>
  <si>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</si>
  <si>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</si>
  <si>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</si>
  <si>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</si>
  <si>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</si>
  <si>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</si>
  <si>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</si>
  <si>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</si>
  <si>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</si>
  <si>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</si>
  <si>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</si>
  <si>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</si>
  <si>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</si>
  <si>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</si>
  <si>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</si>
  <si>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</si>
  <si>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</si>
  <si>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</si>
  <si>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</si>
  <si>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</si>
  <si>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</si>
  <si>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</si>
  <si>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</si>
  <si>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</si>
  <si>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</si>
  <si>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</si>
  <si>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</si>
  <si>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</si>
  <si>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</si>
  <si>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</si>
  <si>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</si>
  <si>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</si>
  <si>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</si>
  <si>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</si>
  <si>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</si>
  <si>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</si>
  <si>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</si>
  <si>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</si>
  <si>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</si>
  <si>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</si>
  <si>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</si>
  <si>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</si>
  <si>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</si>
  <si>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</si>
  <si>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</si>
  <si>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</si>
  <si>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</si>
  <si>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</si>
  <si>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</si>
  <si>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</si>
  <si>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</si>
  <si>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</si>
  <si>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</si>
  <si>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</si>
  <si>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</si>
  <si>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</si>
  <si>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</si>
  <si>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</si>
  <si>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</si>
  <si>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</si>
  <si>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</si>
  <si>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</si>
  <si>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</si>
  <si>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</si>
  <si>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</si>
  <si>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</si>
  <si>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</si>
  <si>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</si>
  <si>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</si>
  <si>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</si>
  <si>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</si>
  <si>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</si>
  <si>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</si>
  <si>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</si>
  <si>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</si>
  <si>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</si>
  <si>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</si>
  <si>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</si>
  <si>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</si>
  <si>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</si>
  <si>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</si>
  <si>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</si>
  <si>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</si>
  <si>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</si>
  <si>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</si>
  <si>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</si>
  <si>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</si>
  <si>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</si>
  <si>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</si>
  <si>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</si>
  <si>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</si>
  <si>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</si>
  <si>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</si>
  <si>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</si>
  <si>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</si>
  <si>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</si>
  <si>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</si>
  <si>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</si>
  <si>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</si>
  <si>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</si>
  <si>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</si>
  <si>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</si>
  <si>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</si>
  <si>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</si>
  <si>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</si>
  <si>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</si>
  <si>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</si>
  <si>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</si>
  <si>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</si>
  <si>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</si>
  <si>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</si>
  <si>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</si>
  <si>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</si>
  <si>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</si>
  <si>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</si>
  <si>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</si>
  <si>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</si>
  <si>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</si>
  <si>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</si>
  <si>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</si>
  <si>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</si>
  <si>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</si>
  <si>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</si>
  <si>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</si>
  <si>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</si>
  <si>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</si>
  <si>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</si>
  <si>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</si>
  <si>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</si>
  <si>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</si>
  <si>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</si>
  <si>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</si>
  <si>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</si>
  <si>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</si>
  <si>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</si>
  <si>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</si>
  <si>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</si>
  <si>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</si>
  <si>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</si>
  <si>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</si>
  <si>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</si>
  <si>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</si>
  <si>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</si>
  <si>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</si>
  <si>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</si>
  <si>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</si>
  <si>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</si>
  <si>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</si>
  <si>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</si>
  <si>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</si>
  <si>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</si>
  <si>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</si>
  <si>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</si>
  <si>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</si>
  <si>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</si>
  <si>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</si>
  <si>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</si>
  <si>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</si>
  <si>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</si>
  <si>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</si>
  <si>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</si>
  <si>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</si>
  <si>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</si>
  <si>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</si>
  <si>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</si>
  <si>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</si>
  <si>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</si>
  <si>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</si>
  <si>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</si>
  <si>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</si>
  <si>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</si>
  <si>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</si>
  <si>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</si>
  <si>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</si>
  <si>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</si>
  <si>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</si>
  <si>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</si>
  <si>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</si>
  <si>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</si>
  <si>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</si>
  <si>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</si>
  <si>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</si>
  <si>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</si>
  <si>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</si>
  <si>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</si>
  <si>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</si>
  <si>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</si>
  <si>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</si>
  <si>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</si>
  <si>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</si>
  <si>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</si>
  <si>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</si>
  <si>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</si>
  <si>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</si>
  <si>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</si>
  <si>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</si>
  <si>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</si>
  <si>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</si>
  <si>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</si>
  <si>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</si>
  <si>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</si>
  <si>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</si>
  <si>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</si>
  <si>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</si>
  <si>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</si>
  <si>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</si>
  <si>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</si>
  <si>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</si>
  <si>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</si>
  <si>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</si>
  <si>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</si>
  <si>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</si>
  <si>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</si>
  <si>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</si>
  <si>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</si>
  <si>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</si>
  <si>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</si>
  <si>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</si>
  <si>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</si>
  <si>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</si>
  <si>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</si>
  <si>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</si>
  <si>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</si>
  <si>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</si>
  <si>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</si>
  <si>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</si>
  <si>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</si>
  <si>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</si>
  <si>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</si>
  <si>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</si>
  <si>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</si>
  <si>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</si>
  <si>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</si>
  <si>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</si>
  <si>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</si>
  <si>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</si>
  <si>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</si>
  <si>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</si>
  <si>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</si>
  <si>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</si>
  <si>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</si>
  <si>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</si>
  <si>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</si>
  <si>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</si>
  <si>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</si>
  <si>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</si>
  <si>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</si>
  <si>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</si>
  <si>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</si>
  <si>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</si>
  <si>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</si>
  <si>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</si>
  <si>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</si>
  <si>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</si>
  <si>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</si>
  <si>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</si>
  <si>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</si>
  <si>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</si>
  <si>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</si>
  <si>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</si>
  <si>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</si>
  <si>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</si>
  <si>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</si>
  <si>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</si>
  <si>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</si>
  <si>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</si>
  <si>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</si>
  <si>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</si>
  <si>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</si>
  <si>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</si>
  <si>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</si>
  <si>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</si>
  <si>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</si>
  <si>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</si>
  <si>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</si>
  <si>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</si>
  <si>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</si>
  <si>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</si>
  <si>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</si>
  <si>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</si>
  <si>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</si>
  <si>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</si>
  <si>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</si>
  <si>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</si>
  <si>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</si>
  <si>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</si>
  <si>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</si>
  <si>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</si>
  <si>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</si>
  <si>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</si>
  <si>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</si>
  <si>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</si>
  <si>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</si>
  <si>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</si>
  <si>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</si>
  <si>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</si>
  <si>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</si>
  <si>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</si>
  <si>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</si>
  <si>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</si>
  <si>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</si>
  <si>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</si>
  <si>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</si>
  <si>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</si>
  <si>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</si>
  <si>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</si>
  <si>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</si>
  <si>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</si>
  <si>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</si>
  <si>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</si>
  <si>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</si>
  <si>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</si>
  <si>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</si>
  <si>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</si>
  <si>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</si>
  <si>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</si>
  <si>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</si>
  <si>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</si>
  <si>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</si>
  <si>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</si>
  <si>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</si>
  <si>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</si>
  <si>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</si>
  <si>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</si>
  <si>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</si>
  <si>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</si>
  <si>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</si>
  <si>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</si>
  <si>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</si>
  <si>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</si>
  <si>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</si>
  <si>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</si>
  <si>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</si>
  <si>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</si>
  <si>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</si>
  <si>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</si>
  <si>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</si>
  <si>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</si>
  <si>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</si>
  <si>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</si>
  <si>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</si>
  <si>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</si>
  <si>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</si>
  <si>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</si>
  <si>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</si>
  <si>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</si>
  <si>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</si>
  <si>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</si>
  <si>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</si>
  <si>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</si>
  <si>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</si>
  <si>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</si>
  <si>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</si>
  <si>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</si>
  <si>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</si>
  <si>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</si>
  <si>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</si>
  <si>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</si>
  <si>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</si>
  <si>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</si>
  <si>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</si>
  <si>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</si>
  <si>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</si>
  <si>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</si>
  <si>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</si>
  <si>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</si>
  <si>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</si>
  <si>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</si>
  <si>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</si>
  <si>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</si>
  <si>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</si>
  <si>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</si>
  <si>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</si>
  <si>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</si>
  <si>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</si>
  <si>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</si>
  <si>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</si>
  <si>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</si>
  <si>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</si>
  <si>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</si>
  <si>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</si>
  <si>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</si>
  <si>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</si>
  <si>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</si>
  <si>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</si>
  <si>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</si>
  <si>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</si>
  <si>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</si>
  <si>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</si>
  <si>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</si>
  <si>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</si>
  <si>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</si>
  <si>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</si>
  <si>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</si>
  <si>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</si>
  <si>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</si>
  <si>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</si>
  <si>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</si>
  <si>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</si>
  <si>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</si>
  <si>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</si>
  <si>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</si>
  <si>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</si>
  <si>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</si>
  <si>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</si>
  <si>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</si>
  <si>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</si>
  <si>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</si>
  <si>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</si>
  <si>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</si>
  <si>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</si>
  <si>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</si>
  <si>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</si>
  <si>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</si>
  <si>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</si>
  <si>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</si>
  <si>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</si>
  <si>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</si>
  <si>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</si>
  <si>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</si>
  <si>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</si>
  <si>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</si>
  <si>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</si>
  <si>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</si>
  <si>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</si>
  <si>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</si>
  <si>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</si>
  <si>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</si>
  <si>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</si>
  <si>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</si>
  <si>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</si>
  <si>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</si>
  <si>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</si>
  <si>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</si>
  <si>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</si>
  <si>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</si>
  <si>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</si>
  <si>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</si>
  <si>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</si>
  <si>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</si>
  <si>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</si>
  <si>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</si>
  <si>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</si>
  <si>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</si>
  <si>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</si>
  <si>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</si>
  <si>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</si>
  <si>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</si>
  <si>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</si>
  <si>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</si>
  <si>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</si>
  <si>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</si>
  <si>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</si>
  <si>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</si>
  <si>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</si>
  <si>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</si>
  <si>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</si>
  <si>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</si>
  <si>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</si>
  <si>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</si>
  <si>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</si>
  <si>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</si>
  <si>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</si>
  <si>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</si>
  <si>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</si>
  <si>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</si>
  <si>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</si>
  <si>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</si>
  <si>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</si>
  <si>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</si>
  <si>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</si>
  <si>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</si>
  <si>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</si>
  <si>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</si>
  <si>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</si>
  <si>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</si>
  <si>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</si>
  <si>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</si>
  <si>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</si>
  <si>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</si>
  <si>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</si>
  <si>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</si>
  <si>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</si>
  <si>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</si>
  <si>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</si>
  <si>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</si>
  <si>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</si>
  <si>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</si>
  <si>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</si>
  <si>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</si>
  <si>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</si>
  <si>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</si>
  <si>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</si>
  <si>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</si>
  <si>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</si>
  <si>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</si>
  <si>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</si>
  <si>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</si>
  <si>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</si>
  <si>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</si>
  <si>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</si>
  <si>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</si>
  <si>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</si>
  <si>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</si>
  <si>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</si>
  <si>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</si>
  <si>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</si>
  <si>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</si>
  <si>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</si>
  <si>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</si>
  <si>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</si>
  <si>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</si>
  <si>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</si>
  <si>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</si>
  <si>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</si>
  <si>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</si>
  <si>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</si>
  <si>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</si>
  <si>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</si>
  <si>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</si>
  <si>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</si>
  <si>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</si>
  <si>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</si>
  <si>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</si>
  <si>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</si>
  <si>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</si>
  <si>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</si>
  <si>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</si>
  <si>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</si>
  <si>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</si>
  <si>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</si>
  <si>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</si>
  <si>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</si>
  <si>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</si>
  <si>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</si>
  <si>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</si>
  <si>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</si>
  <si>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</si>
  <si>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</si>
  <si>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</si>
  <si>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</si>
  <si>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</si>
  <si>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</si>
  <si>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</si>
  <si>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</si>
  <si>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</si>
  <si>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</si>
  <si>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</si>
  <si>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</si>
  <si>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</si>
  <si>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</si>
  <si>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</si>
  <si>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</si>
  <si>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</si>
  <si>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</si>
  <si>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</si>
  <si>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</si>
  <si>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</si>
  <si>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</si>
  <si>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</si>
  <si>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</si>
  <si>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</si>
  <si>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</si>
  <si>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</si>
  <si>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</si>
  <si>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</si>
  <si>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</si>
  <si>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</si>
  <si>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</si>
  <si>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</si>
  <si>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</si>
  <si>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</si>
  <si>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</si>
  <si>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</si>
  <si>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</si>
  <si>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</si>
  <si>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</si>
  <si>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</si>
  <si>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</si>
  <si>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</si>
  <si>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</si>
  <si>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</si>
  <si>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</si>
  <si>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</si>
  <si>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</si>
  <si>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</si>
  <si>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</si>
  <si>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</si>
  <si>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</si>
  <si>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</si>
  <si>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</si>
  <si>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</si>
  <si>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</si>
  <si>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</si>
  <si>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</si>
  <si>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</si>
  <si>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</si>
  <si>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</si>
  <si>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</si>
  <si>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</si>
  <si>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</si>
  <si>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</si>
  <si>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</si>
  <si>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</si>
  <si>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</si>
  <si>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</si>
  <si>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</si>
  <si>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</si>
  <si>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</si>
  <si>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</si>
  <si>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</si>
  <si>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</si>
  <si>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</si>
  <si>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</si>
  <si>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</si>
  <si>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</si>
  <si>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</si>
  <si>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</si>
  <si>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</si>
  <si>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</si>
  <si>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</si>
  <si>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</si>
  <si>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</si>
  <si>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</si>
  <si>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</si>
  <si>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</si>
  <si>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</si>
  <si>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</si>
  <si>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</si>
  <si>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</si>
  <si>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</si>
  <si>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</si>
  <si>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</si>
  <si>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</si>
  <si>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</si>
  <si>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</si>
  <si>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</si>
  <si>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</si>
  <si>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</si>
  <si>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</si>
  <si>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</si>
  <si>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</si>
  <si>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</si>
  <si>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</si>
  <si>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</si>
  <si>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</si>
  <si>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</si>
  <si>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</si>
  <si>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</si>
  <si>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</si>
  <si>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</si>
  <si>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</si>
  <si>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</si>
  <si>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</si>
  <si>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</si>
  <si>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</si>
  <si>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</si>
  <si>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</si>
  <si>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</si>
  <si>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</si>
  <si>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</si>
  <si>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</si>
  <si>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</si>
  <si>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</si>
  <si>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</si>
  <si>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</si>
  <si>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</si>
  <si>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</si>
  <si>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</si>
  <si>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</si>
  <si>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</si>
  <si>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</si>
  <si>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</si>
  <si>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</si>
  <si>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</si>
  <si>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</si>
  <si>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</si>
  <si>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</si>
  <si>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</si>
  <si>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</si>
  <si>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</si>
  <si>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</si>
  <si>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</si>
  <si>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</si>
  <si>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</si>
  <si>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</si>
  <si>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</si>
  <si>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</si>
  <si>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</si>
  <si>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</si>
  <si>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</si>
  <si>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</si>
  <si>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</si>
  <si>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</si>
  <si>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</si>
  <si>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</si>
  <si>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</si>
  <si>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</si>
  <si>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</si>
  <si>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</si>
  <si>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</si>
  <si>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</si>
  <si>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</si>
  <si>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</si>
  <si>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</si>
  <si>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</si>
  <si>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</si>
  <si>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</si>
  <si>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</si>
  <si>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</si>
  <si>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</si>
  <si>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</si>
  <si>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</si>
  <si>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</si>
  <si>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</si>
  <si>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</si>
  <si>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</si>
  <si>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</si>
  <si>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</si>
  <si>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</si>
  <si>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</si>
  <si>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</si>
  <si>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</si>
  <si>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</si>
  <si>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</si>
  <si>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</si>
  <si>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</si>
  <si>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</si>
  <si>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</si>
  <si>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</si>
  <si>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</si>
  <si>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</si>
  <si>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</si>
  <si>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</si>
  <si>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</si>
  <si>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</si>
  <si>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</si>
  <si>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</si>
  <si>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</si>
  <si>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</si>
  <si>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</si>
  <si>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</si>
  <si>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</si>
  <si>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</si>
  <si>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</si>
  <si>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</si>
  <si>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</si>
  <si>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</si>
  <si>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</si>
  <si>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</si>
  <si>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</si>
  <si>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</si>
  <si>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</si>
  <si>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</si>
  <si>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</si>
  <si>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</si>
  <si>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</si>
  <si>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</si>
  <si>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</si>
  <si>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</si>
  <si>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</si>
  <si>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</si>
  <si>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</si>
  <si>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</si>
  <si>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</si>
  <si>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</si>
  <si>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</si>
  <si>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</si>
  <si>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</si>
  <si>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</si>
  <si>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</si>
  <si>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</si>
  <si>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</si>
  <si>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</si>
  <si>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</si>
  <si>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</si>
  <si>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</si>
  <si>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</si>
  <si>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</si>
  <si>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</si>
  <si>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</si>
  <si>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</si>
  <si>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</si>
  <si>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</si>
  <si>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</si>
  <si>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</si>
  <si>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</si>
  <si>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</si>
  <si>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</si>
  <si>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</si>
  <si>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</si>
  <si>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</si>
  <si>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</si>
  <si>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</si>
  <si>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</si>
  <si>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</si>
  <si>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</si>
  <si>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</si>
  <si>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</si>
  <si>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</si>
  <si>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</si>
  <si>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</si>
  <si>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</si>
  <si>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</si>
  <si>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</si>
  <si>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</si>
  <si>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</si>
  <si>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</si>
  <si>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</si>
  <si>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</si>
  <si>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</si>
  <si>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</si>
  <si>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</si>
  <si>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</si>
  <si>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</si>
  <si>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</si>
  <si>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</si>
  <si>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</si>
  <si>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</si>
  <si>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</si>
  <si>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</si>
  <si>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</si>
  <si>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</si>
  <si>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</si>
  <si>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</si>
  <si>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</si>
  <si>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</si>
  <si>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</si>
  <si>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</si>
  <si>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</si>
  <si>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</si>
  <si>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</si>
  <si>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</si>
  <si>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</si>
  <si>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</si>
  <si>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</si>
  <si>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</si>
  <si>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</si>
  <si>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</si>
  <si>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</si>
  <si>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</si>
  <si>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</si>
  <si>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</si>
  <si>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</si>
  <si>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</si>
  <si>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</si>
  <si>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</si>
  <si>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</si>
  <si>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</si>
  <si>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</si>
  <si>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</si>
  <si>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</si>
  <si>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</si>
  <si>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</si>
  <si>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</si>
  <si>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</si>
  <si>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</si>
  <si>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</si>
  <si>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</si>
  <si>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</si>
  <si>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</si>
  <si>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</si>
  <si>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</si>
  <si>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</si>
  <si>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</si>
  <si>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</si>
  <si>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</si>
  <si>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</si>
  <si>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</si>
  <si>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</si>
  <si>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</si>
  <si>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</si>
  <si>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</si>
  <si>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</si>
  <si>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</si>
  <si>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</si>
  <si>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</si>
  <si>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</si>
  <si>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</si>
  <si>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</si>
  <si>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</si>
  <si>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</si>
  <si>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</si>
  <si>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</si>
  <si>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</si>
  <si>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</si>
  <si>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</si>
  <si>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</si>
  <si>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</si>
  <si>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</si>
  <si>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</si>
  <si>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</si>
  <si>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</si>
  <si>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</si>
  <si>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</si>
  <si>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</si>
  <si>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</si>
  <si>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</si>
  <si>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</si>
  <si>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</si>
  <si>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</si>
  <si>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</si>
  <si>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</si>
  <si>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</si>
  <si>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</si>
  <si>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</si>
  <si>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</si>
  <si>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</si>
  <si>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</si>
  <si>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</si>
  <si>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</si>
  <si>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</si>
  <si>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</si>
  <si>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</si>
  <si>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</si>
  <si>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</si>
  <si>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</si>
  <si>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</si>
  <si>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</si>
  <si>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</si>
  <si>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</si>
  <si>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</si>
  <si>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</si>
  <si>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</si>
  <si>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</si>
  <si>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</si>
  <si>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</si>
  <si>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</si>
  <si>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</si>
  <si>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</si>
  <si>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</si>
  <si>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</si>
  <si>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</si>
  <si>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</si>
  <si>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</si>
  <si>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</si>
  <si>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</si>
  <si>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</si>
  <si>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</si>
  <si>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</si>
  <si>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</si>
  <si>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</si>
  <si>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</si>
  <si>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</si>
  <si>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</si>
  <si>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</si>
  <si>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</si>
  <si>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</si>
  <si>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</si>
  <si>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</si>
  <si>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</si>
  <si>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</si>
  <si>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</si>
  <si>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</si>
  <si>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</si>
  <si>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</si>
  <si>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</si>
  <si>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</si>
  <si>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</si>
  <si>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</si>
  <si>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</si>
  <si>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</si>
  <si>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</si>
  <si>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</si>
  <si>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</si>
  <si>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</si>
  <si>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</si>
  <si>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</si>
  <si>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</si>
  <si>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</si>
  <si>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</si>
  <si>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</si>
  <si>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</si>
  <si>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</si>
  <si>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</si>
  <si>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</si>
  <si>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</si>
  <si>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</si>
  <si>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</si>
  <si>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</si>
  <si>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</si>
  <si>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</si>
  <si>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</si>
  <si>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</si>
  <si>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</si>
  <si>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</si>
  <si>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</si>
  <si>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</si>
  <si>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</si>
  <si>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</si>
  <si>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</si>
  <si>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</si>
  <si>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</si>
  <si>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</si>
  <si>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</si>
  <si>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</si>
  <si>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</si>
  <si>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</si>
  <si>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</si>
  <si>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</si>
  <si>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</si>
  <si>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</si>
  <si>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</si>
  <si>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</si>
  <si>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</si>
  <si>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</si>
  <si>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</si>
  <si>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</si>
  <si>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</si>
  <si>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</si>
  <si>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</si>
  <si>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</si>
  <si>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</si>
  <si>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</si>
  <si>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</si>
  <si>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</si>
  <si>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</si>
  <si>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</si>
  <si>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</si>
  <si>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</si>
  <si>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</si>
  <si>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</si>
  <si>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</si>
  <si>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</si>
  <si>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</si>
  <si>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</si>
  <si>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</si>
  <si>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</si>
  <si>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</si>
  <si>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</si>
  <si>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</si>
  <si>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</si>
  <si>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</si>
  <si>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</si>
  <si>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</si>
  <si>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</si>
  <si>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</si>
  <si>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</si>
  <si>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</si>
  <si>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</si>
  <si>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</si>
  <si>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</si>
  <si>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</si>
  <si>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</si>
  <si>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</si>
  <si>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</si>
  <si>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</si>
  <si>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</si>
  <si>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</si>
  <si>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</si>
  <si>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</si>
  <si>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</si>
  <si>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</si>
  <si>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</si>
  <si>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</si>
  <si>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</si>
  <si>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</si>
  <si>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</si>
  <si>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</si>
  <si>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</si>
  <si>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</si>
  <si>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</si>
  <si>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</si>
  <si>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</si>
  <si>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</si>
  <si>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</si>
  <si>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</si>
  <si>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</si>
  <si>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</si>
  <si>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</si>
  <si>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</si>
  <si>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</si>
  <si>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</si>
  <si>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</si>
  <si>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</si>
  <si>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</si>
  <si>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</si>
  <si>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</si>
  <si>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</si>
  <si>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</si>
  <si>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</si>
  <si>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</si>
  <si>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</si>
  <si>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</si>
  <si>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</si>
  <si>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</si>
  <si>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</si>
  <si>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</si>
  <si>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</si>
  <si>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</si>
  <si>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</si>
  <si>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</si>
  <si>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</si>
  <si>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</si>
  <si>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</si>
  <si>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</si>
  <si>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</si>
  <si>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</si>
  <si>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</si>
  <si>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</si>
  <si>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</si>
  <si>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</si>
  <si>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</si>
  <si>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</si>
  <si>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</si>
  <si>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</si>
  <si>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</si>
  <si>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</si>
  <si>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</si>
  <si>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</si>
  <si>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</si>
  <si>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</si>
  <si>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</si>
  <si>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</si>
  <si>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</si>
  <si>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</si>
  <si>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</si>
  <si>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</si>
  <si>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</si>
  <si>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</si>
  <si>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</si>
  <si>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</si>
  <si>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</si>
  <si>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</si>
  <si>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</si>
  <si>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</si>
  <si>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</si>
  <si>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</si>
  <si>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</si>
  <si>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</si>
  <si>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</si>
  <si>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</si>
  <si>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</si>
  <si>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</si>
  <si>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</si>
  <si>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</si>
  <si>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</si>
  <si>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</si>
  <si>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</si>
  <si>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</si>
  <si>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</si>
  <si>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</si>
  <si>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</si>
  <si>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</si>
  <si>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</si>
  <si>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</si>
  <si>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</si>
  <si>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</si>
  <si>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</si>
  <si>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</si>
  <si>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</si>
  <si>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</si>
  <si>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</si>
  <si>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</si>
  <si>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</si>
  <si>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</si>
  <si>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</si>
  <si>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</si>
  <si>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</si>
  <si>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</si>
  <si>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</si>
  <si>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</si>
  <si>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</si>
  <si>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</si>
  <si>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</si>
  <si>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</si>
  <si>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</si>
  <si>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</si>
  <si>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</si>
  <si>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</si>
  <si>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</si>
  <si>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</si>
  <si>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</si>
  <si>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</si>
  <si>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</si>
  <si>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</si>
  <si>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</si>
  <si>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</si>
  <si>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</si>
  <si>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</si>
  <si>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</si>
  <si>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</si>
  <si>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</si>
  <si>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</si>
  <si>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</si>
  <si>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</si>
  <si>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</si>
  <si>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</si>
  <si>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</si>
  <si>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</si>
  <si>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</si>
  <si>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</si>
  <si>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</si>
  <si>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</si>
  <si>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</si>
  <si>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</si>
  <si>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</si>
  <si>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</si>
  <si>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</si>
  <si>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</si>
  <si>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</si>
  <si>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</si>
  <si>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</si>
  <si>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</si>
  <si>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</si>
  <si>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</si>
  <si>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</si>
  <si>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</si>
  <si>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</si>
  <si>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</si>
  <si>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</si>
  <si>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</si>
  <si>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</si>
  <si>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</si>
  <si>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</si>
  <si>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</si>
  <si>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</si>
  <si>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</si>
  <si>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</si>
  <si>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</si>
  <si>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</si>
  <si>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</si>
  <si>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</si>
  <si>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</si>
  <si>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</si>
  <si>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</si>
  <si>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</si>
  <si>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</si>
  <si>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</si>
  <si>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</si>
  <si>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</si>
  <si>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</si>
  <si>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</si>
  <si>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</si>
  <si>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</si>
  <si>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</si>
  <si>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</si>
  <si>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</si>
  <si>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</si>
  <si>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</si>
  <si>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</si>
  <si>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</si>
  <si>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</si>
  <si>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</si>
  <si>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</si>
  <si>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</si>
  <si>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</si>
  <si>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</si>
  <si>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</si>
  <si>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</si>
  <si>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</si>
  <si>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</si>
  <si>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</si>
  <si>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</si>
  <si>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</si>
  <si>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</si>
  <si>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</si>
  <si>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</si>
  <si>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</si>
  <si>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</si>
  <si>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</si>
  <si>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</si>
  <si>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</si>
  <si>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</si>
  <si>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</si>
  <si>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</si>
  <si>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</si>
  <si>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</si>
  <si>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</si>
  <si>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</si>
  <si>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</si>
  <si>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</si>
  <si>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</si>
  <si>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</si>
  <si>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</si>
  <si>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</si>
  <si>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</si>
  <si>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</si>
  <si>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</si>
  <si>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</si>
  <si>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</si>
  <si>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</si>
  <si>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</si>
  <si>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</si>
  <si>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</si>
  <si>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</si>
  <si>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</si>
  <si>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</si>
  <si>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</si>
  <si>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</si>
  <si>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</si>
  <si>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</si>
  <si>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</si>
  <si>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</si>
  <si>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</si>
  <si>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</si>
  <si>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</si>
  <si>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</si>
  <si>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</si>
  <si>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</si>
  <si>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</si>
  <si>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</si>
  <si>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</si>
  <si>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</si>
  <si>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</si>
  <si>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</si>
  <si>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</si>
  <si>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</si>
  <si>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</si>
  <si>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</si>
  <si>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</si>
  <si>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</si>
  <si>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</si>
  <si>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</si>
  <si>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</si>
  <si>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</si>
  <si>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</si>
  <si>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</si>
  <si>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</si>
  <si>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</si>
  <si>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</si>
  <si>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</si>
  <si>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</si>
  <si>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</si>
  <si>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</si>
  <si>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</si>
  <si>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</si>
  <si>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</si>
  <si>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</si>
  <si>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</si>
  <si>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</si>
  <si>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</si>
  <si>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</si>
  <si>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</si>
  <si>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</si>
  <si>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</si>
  <si>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</si>
  <si>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</si>
  <si>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</si>
  <si>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</si>
  <si>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</si>
  <si>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</si>
  <si>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</si>
  <si>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</si>
  <si>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</si>
  <si>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</si>
  <si>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</si>
  <si>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</si>
  <si>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</si>
  <si>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</si>
  <si>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</si>
  <si>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</si>
  <si>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</si>
  <si>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</si>
  <si>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</si>
  <si>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</si>
  <si>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</si>
  <si>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</si>
  <si>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</si>
  <si>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</si>
  <si>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</si>
  <si>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</si>
  <si>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</si>
  <si>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</si>
  <si>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</si>
  <si>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</si>
  <si>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</si>
  <si>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</si>
  <si>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</si>
  <si>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</si>
  <si>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</si>
  <si>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</si>
  <si>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</si>
  <si>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</si>
  <si>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</si>
  <si>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</si>
  <si>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</si>
  <si>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</si>
  <si>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</si>
  <si>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</si>
  <si>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</si>
  <si>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</si>
  <si>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</si>
  <si>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</si>
  <si>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</si>
  <si>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</si>
  <si>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</si>
  <si>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</si>
  <si>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</si>
  <si>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</si>
  <si>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</si>
  <si>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</si>
  <si>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</si>
  <si>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</si>
  <si>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</si>
  <si>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</si>
  <si>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</si>
  <si>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</si>
  <si>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</si>
  <si>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</si>
  <si>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</si>
  <si>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</si>
  <si>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</si>
  <si>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</si>
  <si>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</si>
  <si>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</si>
  <si>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</si>
  <si>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</si>
  <si>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</si>
  <si>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</si>
  <si>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</si>
  <si>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</si>
  <si>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</si>
  <si>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</si>
  <si>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</si>
  <si>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</si>
  <si>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</si>
  <si>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</si>
  <si>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</si>
  <si>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</si>
  <si>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</si>
  <si>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</si>
  <si>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</si>
  <si>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</si>
  <si>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</si>
  <si>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</si>
  <si>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</si>
  <si>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</si>
  <si>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</si>
  <si>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</si>
  <si>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</si>
  <si>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</si>
  <si>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</si>
  <si>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</si>
  <si>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</si>
  <si>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</si>
  <si>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</si>
  <si>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</si>
  <si>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</si>
  <si>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</si>
  <si>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</si>
  <si>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</si>
  <si>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</si>
  <si>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</si>
  <si>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</si>
  <si>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</si>
  <si>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</si>
  <si>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</si>
  <si>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</si>
  <si>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</si>
  <si>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</si>
  <si>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</si>
  <si>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</si>
  <si>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</si>
  <si>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</si>
  <si>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</si>
  <si>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</si>
  <si>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</si>
  <si>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</si>
  <si>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</si>
  <si>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</si>
  <si>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</si>
  <si>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</si>
  <si>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</si>
  <si>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</si>
  <si>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</si>
  <si>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</si>
  <si>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</si>
  <si>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</si>
  <si>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</si>
  <si>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</si>
  <si>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</si>
  <si>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</si>
  <si>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</si>
  <si>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</si>
  <si>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</si>
  <si>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</si>
  <si>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</si>
  <si>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</si>
  <si>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</si>
  <si>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</si>
  <si>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</si>
  <si>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</si>
  <si>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</si>
  <si>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</si>
  <si>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</si>
  <si>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</si>
  <si>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</si>
  <si>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</si>
  <si>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</si>
  <si>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</si>
  <si>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</si>
  <si>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</si>
  <si>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</si>
  <si>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</si>
  <si>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</si>
  <si>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</si>
  <si>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</si>
  <si>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</si>
  <si>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</si>
  <si>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</si>
  <si>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</si>
  <si>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</si>
  <si>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</si>
  <si>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</si>
  <si>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</si>
  <si>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</si>
  <si>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</si>
  <si>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</si>
  <si>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</si>
  <si>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</si>
  <si>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</si>
  <si>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</si>
  <si>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</si>
  <si>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</si>
  <si>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</si>
  <si>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</si>
  <si>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</si>
  <si>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</si>
  <si>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</si>
  <si>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</si>
  <si>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</si>
  <si>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</si>
  <si>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</si>
  <si>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</si>
  <si>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</si>
  <si>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</si>
  <si>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</si>
  <si>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</si>
  <si>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</si>
  <si>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</si>
  <si>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</si>
  <si>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</si>
  <si>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</si>
  <si>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</si>
  <si>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</si>
  <si>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</si>
  <si>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</si>
  <si>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</si>
  <si>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</si>
  <si>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</si>
  <si>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</si>
  <si>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</si>
  <si>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</si>
  <si>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</si>
  <si>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</si>
  <si>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</si>
  <si>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</si>
  <si>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</si>
  <si>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</si>
  <si>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</si>
  <si>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</si>
  <si>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</si>
  <si>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</si>
  <si>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</si>
  <si>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</si>
  <si>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</si>
  <si>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</si>
  <si>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</si>
  <si>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</si>
  <si>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</si>
  <si>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</si>
  <si>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</si>
  <si>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</si>
  <si>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</si>
  <si>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</si>
  <si>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</si>
  <si>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</si>
  <si>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</si>
  <si>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</si>
  <si>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</si>
  <si>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</si>
  <si>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</si>
  <si>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</si>
  <si>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</si>
  <si>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</si>
  <si>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</si>
  <si>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</si>
  <si>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</si>
  <si>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</si>
  <si>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</si>
  <si>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</si>
  <si>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</si>
  <si>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</si>
  <si>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</si>
  <si>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</si>
  <si>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</si>
  <si>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</si>
  <si>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</si>
  <si>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</si>
  <si>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</si>
  <si>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</si>
  <si>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</si>
  <si>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</si>
  <si>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</si>
  <si>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</si>
  <si>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</si>
  <si>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</si>
  <si>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</si>
  <si>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</si>
  <si>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</si>
  <si>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</si>
  <si>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</si>
  <si>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</si>
  <si>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</si>
  <si>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</si>
  <si>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</si>
  <si>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</si>
  <si>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</si>
  <si>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</si>
  <si>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</si>
  <si>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</si>
  <si>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</si>
  <si>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</si>
  <si>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</si>
  <si>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</si>
  <si>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</si>
  <si>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</si>
  <si>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</si>
  <si>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</si>
  <si>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</si>
  <si>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</si>
  <si>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</si>
  <si>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</si>
  <si>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</si>
  <si>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</si>
  <si>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</si>
  <si>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</si>
  <si>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</si>
  <si>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</si>
  <si>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</si>
  <si>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</si>
  <si>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</si>
  <si>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</si>
  <si>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</si>
  <si>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</si>
  <si>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</si>
  <si>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</si>
  <si>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</si>
  <si>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</si>
  <si>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</si>
  <si>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</si>
  <si>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</si>
  <si>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</si>
  <si>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</si>
  <si>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</si>
  <si>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</si>
  <si>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</si>
  <si>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</si>
  <si>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</si>
  <si>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</si>
  <si>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</si>
  <si>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</si>
  <si>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</si>
  <si>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</si>
  <si>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</si>
  <si>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</si>
  <si>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</si>
  <si>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</si>
  <si>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</si>
  <si>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</si>
  <si>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</si>
  <si>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</si>
  <si>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</si>
  <si>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</si>
  <si>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</si>
  <si>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</si>
  <si>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</si>
  <si>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</si>
  <si>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</si>
  <si>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</si>
  <si>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</si>
  <si>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</si>
  <si>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</si>
  <si>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</si>
  <si>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</si>
  <si>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</si>
  <si>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</si>
  <si>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</si>
  <si>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</si>
  <si>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</si>
  <si>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</si>
  <si>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</si>
  <si>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</si>
  <si>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</si>
  <si>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</si>
  <si>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</si>
  <si>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</si>
  <si>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</si>
  <si>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</si>
  <si>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</si>
  <si>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</si>
  <si>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</si>
  <si>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</si>
  <si>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</si>
  <si>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</si>
  <si>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</si>
  <si>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</si>
  <si>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</si>
  <si>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</si>
  <si>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</si>
  <si>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</si>
  <si>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</si>
  <si>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</si>
  <si>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</si>
  <si>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</si>
  <si>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</si>
  <si>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</si>
  <si>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</si>
  <si>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</si>
  <si>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</si>
  <si>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</si>
  <si>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</si>
  <si>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</si>
  <si>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</si>
  <si>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</si>
  <si>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</si>
  <si>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</si>
  <si>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</si>
  <si>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</si>
  <si>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</si>
  <si>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</si>
  <si>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</si>
  <si>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</si>
  <si>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</si>
  <si>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</si>
  <si>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</si>
  <si>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</si>
  <si>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</si>
  <si>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</si>
  <si>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</si>
  <si>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</si>
  <si>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</si>
  <si>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</si>
  <si>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</si>
  <si>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</si>
  <si>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</si>
  <si>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</si>
  <si>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</si>
  <si>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</si>
  <si>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</si>
  <si>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</si>
  <si>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</si>
  <si>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</si>
  <si>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</si>
  <si>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</si>
  <si>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</si>
  <si>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</si>
  <si>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</si>
  <si>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</si>
  <si>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</si>
  <si>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</si>
  <si>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</si>
  <si>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</si>
  <si>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</si>
  <si>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</si>
  <si>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</si>
  <si>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</si>
  <si>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</si>
  <si>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</si>
  <si>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</si>
  <si>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</si>
  <si>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</si>
  <si>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</si>
  <si>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</si>
  <si>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</si>
  <si>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</si>
  <si>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</si>
  <si>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</si>
  <si>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</si>
  <si>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</si>
  <si>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</si>
  <si>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</si>
  <si>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</si>
  <si>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</si>
  <si>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</si>
  <si>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</si>
  <si>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</si>
  <si>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</si>
  <si>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</si>
  <si>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</si>
  <si>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</si>
  <si>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</si>
  <si>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</si>
  <si>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</si>
  <si>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</si>
  <si>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</si>
  <si>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</si>
  <si>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</si>
  <si>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</si>
  <si>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</si>
  <si>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</si>
  <si>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</si>
  <si>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</si>
  <si>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</si>
  <si>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</si>
  <si>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</si>
  <si>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</si>
  <si>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</si>
  <si>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</si>
  <si>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</si>
  <si>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</si>
  <si>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</si>
  <si>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</si>
  <si>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</si>
  <si>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</si>
  <si>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</si>
  <si>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</si>
  <si>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</si>
  <si>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</si>
  <si>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</si>
  <si>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</si>
  <si>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</si>
  <si>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</si>
  <si>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</si>
  <si>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</si>
  <si>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</si>
  <si>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</si>
  <si>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</si>
  <si>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</si>
  <si>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</si>
  <si>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</si>
  <si>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</si>
  <si>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</si>
  <si>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</si>
  <si>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</si>
  <si>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</si>
  <si>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</si>
  <si>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</si>
  <si>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</si>
  <si>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</si>
  <si>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</si>
  <si>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</si>
  <si>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</si>
  <si>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</si>
  <si>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</si>
  <si>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</si>
  <si>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</si>
  <si>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</si>
  <si>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</si>
  <si>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</si>
  <si>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</si>
  <si>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</si>
  <si>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</si>
  <si>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</si>
  <si>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</si>
  <si>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</si>
  <si>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</si>
  <si>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</si>
  <si>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</si>
  <si>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</si>
  <si>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</si>
  <si>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</si>
  <si>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</si>
  <si>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</si>
  <si>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</si>
  <si>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</si>
  <si>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</si>
  <si>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</si>
  <si>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</si>
  <si>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</si>
  <si>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</si>
  <si>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</si>
  <si>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</si>
  <si>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</si>
  <si>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</si>
  <si>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</si>
  <si>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</si>
  <si>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</si>
  <si>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</si>
  <si>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</si>
  <si>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</si>
  <si>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</si>
  <si>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</si>
  <si>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</si>
  <si>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</si>
  <si>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</si>
  <si>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</si>
  <si>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</si>
  <si>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</si>
  <si>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</si>
  <si>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</si>
  <si>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</si>
  <si>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</si>
  <si>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</si>
  <si>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</si>
  <si>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</si>
  <si>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</si>
  <si>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</si>
  <si>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</si>
  <si>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</si>
  <si>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</si>
  <si>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</si>
  <si>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</si>
  <si>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</si>
  <si>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</si>
  <si>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</si>
  <si>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</si>
  <si>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</si>
  <si>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</si>
  <si>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</si>
  <si>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</si>
  <si>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</si>
  <si>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</si>
  <si>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</si>
  <si>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</si>
  <si>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</si>
  <si>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</si>
  <si>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</si>
  <si>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</si>
  <si>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</si>
  <si>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</si>
  <si>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</si>
  <si>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</si>
  <si>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</si>
  <si>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</si>
  <si>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</si>
  <si>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</si>
  <si>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</si>
  <si>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</si>
  <si>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</si>
  <si>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</si>
  <si>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</si>
  <si>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</si>
  <si>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</si>
  <si>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</si>
  <si>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</si>
  <si>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</si>
  <si>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</si>
  <si>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</si>
  <si>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</si>
  <si>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</si>
  <si>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</si>
  <si>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</si>
  <si>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</si>
  <si>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</si>
  <si>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</si>
  <si>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</si>
  <si>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</si>
  <si>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</si>
  <si>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</si>
  <si>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</si>
  <si>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</si>
  <si>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</si>
  <si>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</si>
  <si>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</si>
  <si>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</si>
  <si>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</si>
  <si>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</si>
  <si>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</si>
  <si>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</si>
  <si>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</si>
  <si>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</si>
  <si>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</si>
  <si>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</si>
  <si>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</si>
  <si>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</si>
  <si>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</si>
  <si>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</si>
  <si>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</si>
  <si>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</si>
  <si>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</si>
  <si>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</si>
  <si>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</si>
  <si>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</si>
  <si>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</si>
  <si>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</si>
  <si>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</si>
  <si>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</si>
  <si>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</si>
  <si>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</si>
  <si>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</si>
  <si>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</si>
  <si>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</si>
  <si>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</si>
  <si>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</si>
  <si>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</si>
  <si>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</si>
  <si>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</si>
  <si>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</si>
  <si>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</si>
  <si>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</si>
  <si>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</si>
  <si>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</si>
  <si>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</si>
  <si>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</si>
  <si>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</si>
  <si>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</si>
  <si>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</si>
  <si>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</si>
  <si>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</si>
  <si>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</si>
  <si>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</si>
  <si>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</si>
  <si>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</si>
  <si>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</si>
  <si>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</si>
  <si>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</si>
  <si>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</si>
  <si>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</si>
  <si>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</si>
  <si>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</si>
  <si>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</si>
  <si>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</si>
  <si>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</si>
  <si>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</si>
  <si>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</si>
  <si>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</si>
  <si>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</si>
  <si>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</si>
  <si>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</si>
  <si>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</si>
  <si>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</si>
  <si>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</si>
  <si>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</si>
  <si>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</si>
  <si>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</si>
  <si>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</si>
  <si>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</si>
  <si>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</si>
  <si>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</si>
  <si>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</si>
  <si>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</si>
  <si>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</si>
  <si>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</si>
  <si>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</si>
  <si>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</si>
  <si>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</si>
  <si>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</si>
  <si>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</si>
  <si>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</si>
  <si>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</si>
  <si>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</si>
  <si>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</si>
  <si>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</si>
  <si>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</si>
  <si>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</si>
  <si>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</si>
  <si>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</si>
  <si>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</si>
  <si>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</si>
  <si>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</si>
  <si>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</si>
  <si>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</si>
  <si>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</si>
  <si>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</si>
  <si>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</si>
  <si>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</si>
  <si>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</si>
  <si>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</si>
  <si>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</si>
  <si>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</si>
  <si>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</si>
  <si>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</si>
  <si>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</si>
  <si>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</si>
  <si>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</si>
  <si>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</si>
  <si>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</si>
  <si>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</si>
  <si>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</si>
  <si>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</si>
  <si>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</si>
  <si>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</si>
  <si>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</si>
  <si>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</si>
  <si>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</si>
  <si>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</si>
  <si>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</si>
  <si>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</si>
  <si>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</si>
  <si>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</si>
  <si>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</si>
  <si>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</si>
  <si>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</si>
  <si>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</si>
  <si>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</si>
  <si>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</si>
  <si>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</si>
  <si>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</si>
  <si>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</si>
  <si>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</si>
  <si>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</si>
  <si>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</si>
  <si>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</si>
  <si>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</si>
  <si>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</si>
  <si>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</si>
  <si>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</si>
  <si>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</si>
  <si>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</si>
  <si>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</si>
  <si>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</si>
  <si>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</si>
  <si>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</si>
  <si>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</si>
  <si>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</si>
  <si>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</si>
  <si>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</si>
  <si>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</si>
  <si>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</si>
  <si>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</si>
  <si>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</si>
  <si>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</si>
  <si>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</si>
  <si>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</si>
  <si>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</si>
  <si>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</si>
  <si>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</si>
  <si>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</si>
  <si>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</si>
  <si>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</si>
  <si>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</si>
  <si>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</si>
  <si>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</si>
  <si>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</si>
  <si>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</si>
  <si>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</si>
  <si>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</si>
  <si>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</si>
  <si>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</si>
  <si>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</si>
  <si>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</si>
  <si>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</si>
  <si>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</si>
  <si>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</si>
  <si>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</si>
  <si>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</si>
  <si>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</si>
  <si>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</si>
  <si>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</si>
  <si>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</si>
  <si>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</si>
  <si>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</si>
  <si>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</si>
  <si>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</si>
  <si>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</si>
  <si>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</si>
  <si>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</si>
  <si>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</si>
  <si>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</si>
  <si>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</si>
  <si>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</si>
  <si>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</si>
  <si>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</si>
  <si>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</si>
  <si>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</si>
  <si>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</si>
  <si>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</si>
  <si>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</si>
  <si>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</si>
  <si>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</si>
  <si>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</si>
  <si>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</si>
  <si>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</si>
  <si>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</si>
  <si>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</si>
  <si>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</si>
  <si>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</si>
  <si>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</si>
  <si>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</si>
  <si>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</si>
  <si>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</si>
  <si>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</si>
  <si>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</si>
  <si>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</si>
  <si>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</si>
  <si>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</si>
  <si>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</si>
  <si>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</si>
  <si>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</si>
  <si>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</si>
  <si>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</si>
  <si>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</si>
  <si>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</si>
  <si>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</si>
  <si>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</si>
  <si>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</si>
  <si>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</si>
  <si>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</si>
  <si>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</si>
  <si>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</si>
  <si>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</si>
  <si>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</si>
  <si>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</si>
  <si>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</si>
  <si>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</si>
  <si>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</si>
  <si>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</si>
  <si>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</si>
  <si>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</si>
  <si>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</si>
  <si>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</si>
  <si>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</si>
  <si>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</si>
  <si>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</si>
  <si>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</si>
  <si>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</si>
  <si>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</si>
  <si>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</si>
  <si>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</si>
  <si>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</si>
  <si>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</si>
  <si>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</si>
  <si>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</si>
  <si>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</si>
  <si>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</si>
  <si>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</si>
  <si>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</si>
  <si>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</si>
  <si>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</si>
  <si>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</si>
  <si>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</si>
  <si>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</si>
  <si>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</si>
  <si>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</si>
  <si>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</si>
  <si>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</si>
  <si>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</si>
  <si>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</si>
  <si>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</si>
  <si>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</si>
  <si>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</si>
  <si>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</si>
  <si>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</si>
  <si>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</si>
  <si>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</si>
  <si>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</si>
  <si>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</si>
  <si>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</si>
  <si>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</si>
  <si>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</si>
  <si>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</si>
  <si>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</si>
  <si>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</si>
  <si>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</si>
  <si>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</si>
  <si>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</si>
  <si>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</si>
  <si>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</si>
  <si>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</si>
  <si>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</si>
  <si>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</si>
  <si>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</si>
  <si>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</si>
  <si>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</si>
  <si>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</si>
  <si>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</si>
  <si>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</si>
  <si>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</si>
  <si>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</si>
  <si>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</si>
  <si>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</si>
  <si>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</si>
  <si>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</si>
  <si>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</si>
  <si>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</si>
  <si>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</si>
  <si>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</si>
  <si>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</si>
  <si>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</si>
  <si>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</si>
  <si>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</si>
  <si>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</si>
  <si>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</si>
  <si>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</si>
  <si>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</si>
  <si>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</si>
  <si>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</si>
  <si>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</si>
  <si>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</si>
  <si>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</si>
  <si>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</si>
  <si>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</si>
  <si>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</si>
  <si>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</si>
  <si>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</si>
  <si>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</si>
  <si>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</si>
  <si>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</si>
  <si>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</si>
  <si>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</si>
  <si>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</si>
  <si>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</si>
  <si>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</si>
  <si>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</si>
  <si>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</si>
  <si>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</si>
  <si>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</si>
  <si>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</si>
  <si>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</si>
  <si>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</si>
  <si>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</si>
  <si>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</si>
  <si>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</si>
  <si>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</si>
  <si>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</si>
  <si>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</si>
  <si>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</si>
  <si>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</si>
  <si>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</si>
  <si>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</si>
  <si>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</si>
  <si>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</si>
  <si>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</si>
  <si>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</si>
  <si>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</si>
  <si>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</si>
  <si>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</si>
  <si>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</si>
  <si>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</si>
  <si>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</si>
  <si>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</si>
  <si>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</si>
  <si>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</si>
  <si>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</si>
  <si>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</si>
  <si>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</si>
  <si>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</si>
  <si>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</si>
  <si>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</si>
  <si>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</si>
  <si>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</si>
  <si>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</si>
  <si>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</si>
  <si>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</si>
  <si>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</si>
  <si>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</si>
  <si>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</si>
  <si>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</si>
  <si>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</si>
  <si>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</si>
  <si>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</si>
  <si>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</si>
  <si>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</si>
  <si>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</si>
  <si>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</si>
  <si>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</si>
  <si>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</si>
  <si>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</si>
  <si>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</si>
  <si>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</si>
  <si>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</si>
  <si>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</si>
  <si>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</si>
  <si>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</si>
  <si>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</si>
  <si>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</si>
  <si>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</si>
  <si>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</si>
  <si>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</si>
  <si>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</si>
  <si>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</si>
  <si>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</si>
  <si>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</si>
  <si>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</si>
  <si>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</si>
  <si>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</si>
  <si>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</si>
  <si>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</si>
  <si>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</si>
  <si>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</si>
  <si>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</si>
  <si>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</si>
  <si>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</si>
  <si>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</si>
  <si>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</si>
  <si>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</si>
  <si>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</si>
  <si>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</si>
  <si>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</si>
  <si>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</si>
  <si>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</si>
  <si>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</si>
  <si>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</si>
  <si>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</si>
  <si>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</si>
  <si>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</si>
  <si>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</si>
  <si>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</si>
  <si>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</si>
  <si>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</si>
  <si>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</si>
  <si>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</si>
  <si>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</si>
  <si>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</si>
  <si>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</si>
  <si>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</si>
  <si>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</si>
  <si>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</si>
  <si>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</si>
  <si>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</si>
  <si>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</si>
  <si>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</si>
  <si>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</si>
  <si>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</si>
  <si>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</si>
  <si>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</si>
  <si>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</si>
  <si>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</si>
  <si>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</si>
  <si>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</si>
  <si>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</si>
  <si>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</si>
  <si>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</si>
  <si>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</si>
  <si>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</si>
  <si>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</si>
  <si>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</si>
  <si>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</si>
  <si>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</si>
  <si>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</si>
  <si>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</si>
  <si>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</si>
  <si>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</si>
  <si>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</si>
  <si>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</si>
  <si>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</si>
  <si>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</si>
  <si>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</si>
  <si>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</si>
  <si>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</si>
  <si>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</si>
  <si>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</si>
  <si>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</si>
  <si>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</si>
  <si>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</si>
  <si>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</si>
  <si>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</si>
  <si>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</si>
  <si>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</si>
  <si>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</si>
  <si>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</si>
  <si>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</si>
  <si>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</si>
  <si>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</si>
  <si>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</si>
  <si>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</si>
  <si>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</si>
  <si>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</si>
  <si>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</si>
  <si>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</si>
  <si>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</si>
  <si>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</si>
  <si>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</si>
  <si>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</si>
  <si>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</si>
  <si>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</si>
  <si>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</si>
  <si>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</si>
  <si>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</si>
  <si>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</si>
  <si>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</si>
  <si>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</si>
  <si>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</si>
  <si>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</si>
  <si>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</si>
  <si>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</si>
  <si>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</si>
  <si>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</si>
  <si>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</si>
  <si>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</si>
  <si>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</si>
  <si>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</si>
  <si>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</si>
  <si>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</si>
  <si>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</si>
  <si>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</si>
  <si>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</si>
  <si>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</si>
  <si>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</si>
  <si>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</si>
  <si>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</si>
  <si>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</si>
  <si>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</si>
  <si>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</si>
  <si>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</si>
  <si>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</si>
  <si>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</si>
  <si>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</si>
  <si>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</si>
  <si>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</si>
  <si>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</si>
  <si>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</si>
  <si>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</si>
  <si>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</si>
  <si>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</si>
  <si>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</si>
  <si>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</si>
  <si>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</si>
  <si>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</si>
  <si>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</si>
  <si>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</si>
  <si>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</si>
  <si>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</si>
  <si>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</si>
  <si>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</si>
  <si>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</si>
  <si>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</si>
  <si>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</si>
  <si>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</si>
  <si>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</si>
  <si>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</si>
  <si>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</si>
  <si>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</si>
  <si>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</si>
  <si>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</si>
  <si>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</si>
  <si>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</si>
  <si>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</si>
  <si>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</si>
  <si>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</si>
  <si>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</si>
  <si>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</si>
  <si>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</si>
  <si>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</si>
  <si>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</si>
  <si>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</si>
  <si>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</si>
  <si>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</si>
  <si>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</si>
  <si>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</si>
  <si>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</si>
  <si>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</si>
  <si>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</si>
  <si>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</si>
  <si>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</si>
  <si>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</si>
  <si>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</si>
  <si>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</si>
  <si>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</si>
  <si>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</si>
  <si>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</si>
  <si>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</si>
  <si>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</si>
  <si>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</si>
  <si>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</si>
  <si>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</si>
  <si>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</si>
  <si>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</si>
  <si>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</si>
  <si>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</si>
  <si>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</si>
  <si>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</si>
  <si>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</si>
  <si>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</si>
  <si>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</si>
  <si>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</si>
  <si>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</si>
  <si>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</si>
  <si>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</si>
  <si>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</si>
  <si>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</si>
  <si>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</si>
  <si>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</si>
  <si>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</si>
  <si>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</si>
  <si>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</si>
  <si>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</si>
  <si>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</si>
  <si>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</si>
  <si>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</si>
  <si>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</si>
  <si>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</si>
  <si>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</si>
  <si>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</si>
  <si>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</si>
  <si>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</si>
  <si>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</si>
  <si>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</si>
  <si>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</si>
  <si>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</si>
  <si>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</si>
  <si>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</si>
  <si>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</si>
  <si>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</si>
  <si>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</si>
  <si>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</si>
  <si>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</si>
  <si>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</si>
  <si>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</si>
  <si>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</si>
  <si>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</si>
  <si>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</si>
  <si>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</si>
  <si>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</si>
  <si>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</si>
  <si>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</si>
  <si>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</si>
  <si>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</si>
  <si>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</si>
  <si>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</si>
  <si>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</si>
  <si>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</si>
  <si>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</si>
  <si>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</si>
  <si>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</si>
  <si>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</si>
  <si>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</si>
  <si>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</si>
  <si>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</si>
  <si>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</si>
  <si>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</si>
  <si>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</si>
  <si>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</si>
  <si>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</si>
  <si>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</si>
  <si>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</si>
  <si>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</si>
  <si>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</si>
  <si>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</si>
  <si>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</si>
  <si>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</si>
  <si>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</si>
  <si>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</si>
  <si>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</si>
  <si>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</si>
  <si>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</si>
  <si>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</si>
  <si>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</si>
  <si>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</si>
  <si>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</si>
  <si>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</si>
  <si>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</si>
  <si>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</si>
  <si>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</si>
  <si>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</si>
  <si>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</si>
  <si>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</si>
  <si>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</si>
  <si>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</si>
  <si>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</si>
  <si>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</si>
  <si>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</si>
  <si>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</si>
  <si>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</si>
  <si>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</si>
  <si>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</si>
  <si>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</si>
  <si>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</si>
  <si>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</si>
  <si>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</si>
  <si>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</si>
  <si>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</si>
  <si>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</si>
  <si>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</si>
  <si>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</si>
  <si>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</si>
  <si>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</si>
  <si>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</si>
  <si>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</si>
  <si>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</si>
  <si>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</si>
  <si>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</si>
  <si>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</si>
  <si>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</si>
  <si>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</si>
  <si>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</si>
  <si>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</si>
  <si>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</si>
  <si>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</si>
  <si>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</si>
  <si>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</si>
  <si>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</si>
  <si>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</si>
  <si>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</si>
  <si>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</si>
  <si>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</si>
  <si>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</si>
  <si>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</si>
  <si>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</si>
  <si>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</si>
  <si>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</si>
  <si>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</si>
  <si>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</si>
  <si>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</si>
  <si>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</si>
  <si>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</si>
  <si>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</si>
  <si>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</si>
  <si>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</si>
  <si>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</si>
  <si>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</si>
  <si>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</si>
  <si>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</si>
  <si>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</si>
  <si>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</si>
  <si>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</si>
  <si>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</si>
  <si>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</si>
  <si>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</si>
  <si>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</si>
  <si>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</si>
  <si>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</si>
  <si>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</si>
  <si>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</si>
  <si>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</si>
  <si>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</si>
  <si>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</si>
  <si>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</si>
  <si>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</si>
  <si>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</si>
  <si>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</si>
  <si>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</si>
  <si>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</si>
  <si>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</si>
  <si>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</si>
  <si>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</si>
  <si>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</si>
  <si>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</si>
  <si>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</si>
  <si>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</si>
  <si>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</si>
  <si>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</si>
  <si>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</si>
  <si>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</si>
  <si>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</si>
  <si>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</si>
  <si>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</si>
  <si>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</si>
  <si>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</si>
  <si>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</si>
  <si>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</si>
  <si>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</si>
  <si>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</si>
  <si>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</si>
  <si>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</si>
  <si>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</si>
  <si>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</si>
  <si>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</si>
  <si>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</si>
  <si>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</si>
  <si>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</si>
  <si>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</si>
  <si>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</si>
  <si>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</si>
  <si>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</si>
  <si>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</si>
  <si>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</si>
  <si>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</si>
  <si>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</si>
  <si>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</si>
  <si>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</si>
  <si>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</si>
  <si>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</si>
  <si>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</si>
  <si>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</si>
  <si>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</si>
  <si>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</si>
  <si>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</si>
  <si>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</si>
  <si>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</si>
  <si>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</si>
  <si>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</si>
  <si>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</si>
  <si>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</si>
  <si>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</si>
  <si>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</si>
  <si>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</si>
  <si>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</si>
  <si>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</si>
  <si>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</si>
  <si>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</si>
  <si>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</si>
  <si>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</si>
  <si>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</si>
  <si>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</si>
  <si>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</si>
  <si>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</si>
  <si>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</si>
  <si>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</si>
  <si>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</si>
  <si>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</si>
  <si>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</si>
  <si>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</si>
  <si>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</si>
  <si>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</si>
  <si>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</si>
  <si>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</si>
  <si>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</si>
  <si>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</si>
  <si>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</si>
  <si>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</si>
  <si>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</si>
  <si>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</si>
  <si>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</si>
  <si>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</si>
  <si>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</si>
  <si>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</si>
  <si>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</si>
  <si>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</si>
  <si>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</si>
  <si>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</si>
  <si>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</si>
  <si>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</si>
  <si>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</si>
  <si>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</si>
  <si>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</si>
  <si>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</si>
  <si>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</si>
  <si>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</si>
  <si>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</si>
  <si>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</si>
  <si>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</si>
  <si>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</si>
  <si>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</si>
  <si>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</si>
  <si>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</si>
  <si>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</si>
  <si>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</si>
  <si>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</si>
  <si>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</si>
  <si>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</si>
  <si>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</si>
  <si>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</si>
  <si>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</si>
  <si>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</si>
  <si>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</si>
  <si>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</si>
  <si>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</si>
  <si>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</si>
  <si>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</si>
  <si>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</si>
  <si>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</si>
  <si>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</si>
  <si>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</si>
  <si>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</si>
  <si>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</si>
  <si>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</si>
  <si>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</si>
  <si>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</si>
  <si>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</si>
  <si>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</si>
  <si>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</si>
  <si>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</si>
  <si>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</si>
  <si>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</si>
  <si>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</si>
  <si>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</si>
  <si>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</si>
  <si>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</si>
  <si>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</si>
  <si>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</si>
  <si>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</si>
  <si>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</si>
  <si>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</si>
  <si>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</si>
  <si>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</si>
  <si>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</si>
  <si>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</si>
  <si>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</si>
  <si>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</si>
  <si>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</si>
  <si>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</si>
  <si>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</si>
  <si>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</si>
  <si>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</si>
  <si>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</si>
  <si>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</si>
  <si>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</si>
  <si>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</si>
  <si>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</si>
  <si>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</si>
  <si>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</si>
  <si>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</si>
  <si>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</si>
  <si>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</si>
  <si>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</si>
  <si>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</si>
  <si>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</si>
  <si>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</si>
  <si>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</si>
  <si>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</si>
  <si>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</si>
  <si>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</si>
  <si>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</si>
  <si>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</si>
  <si>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</si>
  <si>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</si>
  <si>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</si>
  <si>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</si>
  <si>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</si>
  <si>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</si>
  <si>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</si>
  <si>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</si>
  <si>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</si>
  <si>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</si>
  <si>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</si>
  <si>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</si>
  <si>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</si>
  <si>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</si>
  <si>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</si>
  <si>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</si>
  <si>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</si>
  <si>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</si>
  <si>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</si>
  <si>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</si>
  <si>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</si>
  <si>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</si>
  <si>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</si>
  <si>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</si>
  <si>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</si>
  <si>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</si>
  <si>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</si>
  <si>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</si>
  <si>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</si>
  <si>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</si>
  <si>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</si>
  <si>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</si>
  <si>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</si>
  <si>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</si>
  <si>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</si>
  <si>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</si>
  <si>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</si>
  <si>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</si>
  <si>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</si>
  <si>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</si>
  <si>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</si>
  <si>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</si>
  <si>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</si>
  <si>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</si>
  <si>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</si>
  <si>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</si>
  <si>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</si>
  <si>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</si>
  <si>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</si>
  <si>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</si>
  <si>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</si>
  <si>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</si>
  <si>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</si>
  <si>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</si>
  <si>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</si>
  <si>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</si>
  <si>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</si>
  <si>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</si>
  <si>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</si>
  <si>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</si>
  <si>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</si>
  <si>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</si>
  <si>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</si>
  <si>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</si>
  <si>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</si>
  <si>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</si>
  <si>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</si>
  <si>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</si>
  <si>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</si>
  <si>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</si>
  <si>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</si>
  <si>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</si>
  <si>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</si>
  <si>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</si>
  <si>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</si>
  <si>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</si>
  <si>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</si>
  <si>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</si>
  <si>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</si>
  <si>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</si>
  <si>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</si>
  <si>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</si>
  <si>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</si>
  <si>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</si>
  <si>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</si>
  <si>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</si>
  <si>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</si>
  <si>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</si>
  <si>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</si>
  <si>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</si>
  <si>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</si>
  <si>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</si>
  <si>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</si>
  <si>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</si>
  <si>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</si>
  <si>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</si>
  <si>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</si>
  <si>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</si>
  <si>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</si>
  <si>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</si>
  <si>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</si>
  <si>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</si>
  <si>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</si>
  <si>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</si>
  <si>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</si>
  <si>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</si>
  <si>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</si>
  <si>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</si>
  <si>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</si>
  <si>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</si>
  <si>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</si>
  <si>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</si>
  <si>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</si>
  <si>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</si>
  <si>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</si>
  <si>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</si>
  <si>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</si>
  <si>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</si>
  <si>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</si>
  <si>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</si>
  <si>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</si>
  <si>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</si>
  <si>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</si>
  <si>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</si>
  <si>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</si>
  <si>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</si>
  <si>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</si>
  <si>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</si>
  <si>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</si>
  <si>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</si>
  <si>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</si>
  <si>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</si>
  <si>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</si>
  <si>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</si>
  <si>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</si>
  <si>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</si>
  <si>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</si>
  <si>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</si>
  <si>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</si>
  <si>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</si>
  <si>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</si>
  <si>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</si>
  <si>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</si>
  <si>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</si>
  <si>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</si>
  <si>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</si>
  <si>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</si>
  <si>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</si>
  <si>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</si>
  <si>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</si>
  <si>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</si>
  <si>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</si>
  <si>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</si>
  <si>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</si>
  <si>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</si>
  <si>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</si>
  <si>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</si>
  <si>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</si>
  <si>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</si>
  <si>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</si>
  <si>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</si>
  <si>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</si>
  <si>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</si>
  <si>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</si>
  <si>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</si>
  <si>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</si>
  <si>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</si>
  <si>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</si>
  <si>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</si>
  <si>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</si>
  <si>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</si>
  <si>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</si>
  <si>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</si>
  <si>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</si>
  <si>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</si>
  <si>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</si>
  <si>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</si>
  <si>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</si>
  <si>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</si>
  <si>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</si>
  <si>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</si>
  <si>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</si>
  <si>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</si>
  <si>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</si>
  <si>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</si>
  <si>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</si>
  <si>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</si>
  <si>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</si>
  <si>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</si>
  <si>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</si>
  <si>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</si>
  <si>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</si>
  <si>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</si>
  <si>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</si>
  <si>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</si>
  <si>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</si>
  <si>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</si>
  <si>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</si>
  <si>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</si>
  <si>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</si>
  <si>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</si>
  <si>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</si>
  <si>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</si>
  <si>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</si>
  <si>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</si>
  <si>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</si>
  <si>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</si>
  <si>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</si>
  <si>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</si>
  <si>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</si>
  <si>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</si>
  <si>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</si>
  <si>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</si>
  <si>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</si>
  <si>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</si>
  <si>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</si>
  <si>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</si>
  <si>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</si>
  <si>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</si>
  <si>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</si>
  <si>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</si>
  <si>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</si>
  <si>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</si>
  <si>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</si>
  <si>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</si>
  <si>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</si>
  <si>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</si>
  <si>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</si>
  <si>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</si>
  <si>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</si>
  <si>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</si>
  <si>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</si>
  <si>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</si>
  <si>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</si>
  <si>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</si>
  <si>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</si>
  <si>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</si>
  <si>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</si>
  <si>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</si>
  <si>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</si>
  <si>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</si>
  <si>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</si>
  <si>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</si>
  <si>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</si>
  <si>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</si>
  <si>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</si>
  <si>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</si>
  <si>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</si>
  <si>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</si>
  <si>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</si>
  <si>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</si>
  <si>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</si>
  <si>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</si>
  <si>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</si>
  <si>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</si>
  <si>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</si>
  <si>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</si>
  <si>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</si>
  <si>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</si>
  <si>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</si>
  <si>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</si>
  <si>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</si>
  <si>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</si>
  <si>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</si>
  <si>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</si>
  <si>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</si>
  <si>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</si>
  <si>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</si>
  <si>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</si>
  <si>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</si>
  <si>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</si>
  <si>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</si>
  <si>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</si>
  <si>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</si>
  <si>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</si>
  <si>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</si>
  <si>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</si>
  <si>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</si>
  <si>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</si>
  <si>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</si>
  <si>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</si>
  <si>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</si>
  <si>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</si>
  <si>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</si>
  <si>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</si>
  <si>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</si>
  <si>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</si>
  <si>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</si>
  <si>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</si>
  <si>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</si>
  <si>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</si>
  <si>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</si>
  <si>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</si>
  <si>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</si>
  <si>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</si>
  <si>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</si>
  <si>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</si>
  <si>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</si>
  <si>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</si>
  <si>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</si>
  <si>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</si>
  <si>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</si>
  <si>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</si>
  <si>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</si>
  <si>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</si>
  <si>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</si>
  <si>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</si>
  <si>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</si>
  <si>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</si>
  <si>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</si>
  <si>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</si>
  <si>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</si>
  <si>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</si>
  <si>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</si>
  <si>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</si>
  <si>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</si>
  <si>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</si>
  <si>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</si>
  <si>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</si>
  <si>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</si>
  <si>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</si>
  <si>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</si>
  <si>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</si>
  <si>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</si>
  <si>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</si>
  <si>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</si>
  <si>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</si>
  <si>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</si>
  <si>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</si>
  <si>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</si>
  <si>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</si>
  <si>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</si>
  <si>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</si>
  <si>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</si>
  <si>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</si>
  <si>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</si>
  <si>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</si>
  <si>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</si>
  <si>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</si>
  <si>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</si>
  <si>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</si>
  <si>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</si>
  <si>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</si>
  <si>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</si>
  <si>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</si>
  <si>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</si>
  <si>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</si>
  <si>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</si>
  <si>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</si>
  <si>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</si>
  <si>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</si>
  <si>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</si>
  <si>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</si>
  <si>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</si>
  <si>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</si>
  <si>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</si>
  <si>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</si>
  <si>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</si>
  <si>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</si>
  <si>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</si>
  <si>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</si>
  <si>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</si>
  <si>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</si>
  <si>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</si>
  <si>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</si>
  <si>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</si>
  <si>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</si>
  <si>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</si>
  <si>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</si>
  <si>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</si>
  <si>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</si>
  <si>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</si>
  <si>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</si>
  <si>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</si>
  <si>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</si>
  <si>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</si>
  <si>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</si>
  <si>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</si>
  <si>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</si>
  <si>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</si>
  <si>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</si>
  <si>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</si>
  <si>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</si>
  <si>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</si>
  <si>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</si>
  <si>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</si>
  <si>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</si>
  <si>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</si>
  <si>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</si>
  <si>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</si>
  <si>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</si>
  <si>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</si>
  <si>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</si>
  <si>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</si>
  <si>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</si>
  <si>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</si>
  <si>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</si>
  <si>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</si>
  <si>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</si>
  <si>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</si>
  <si>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</si>
  <si>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</si>
  <si>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</si>
  <si>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</si>
  <si>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</si>
  <si>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</si>
  <si>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</si>
  <si>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</si>
  <si>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</si>
  <si>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</si>
  <si>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</si>
  <si>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</si>
  <si>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</si>
  <si>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</si>
  <si>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</si>
  <si>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</si>
  <si>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</si>
  <si>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</si>
  <si>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</si>
  <si>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</si>
  <si>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</si>
  <si>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</si>
  <si>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</si>
  <si>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</si>
  <si>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</si>
  <si>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</si>
  <si>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</si>
  <si>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</si>
  <si>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</si>
  <si>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</si>
  <si>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</si>
  <si>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</si>
  <si>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</si>
  <si>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</si>
  <si>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</si>
  <si>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</si>
  <si>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</si>
  <si>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</si>
  <si>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</si>
  <si>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</si>
  <si>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</si>
  <si>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</si>
  <si>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</si>
  <si>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</si>
  <si>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</si>
  <si>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</si>
  <si>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</si>
  <si>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</si>
  <si>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</si>
  <si>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</si>
  <si>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</si>
  <si>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</si>
  <si>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</si>
  <si>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</si>
  <si>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</si>
  <si>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</si>
  <si>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</si>
  <si>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</si>
  <si>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</si>
  <si>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</si>
  <si>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</si>
  <si>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</si>
  <si>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</si>
  <si>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</si>
  <si>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</si>
  <si>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</si>
  <si>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</si>
  <si>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</si>
  <si>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</si>
  <si>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</si>
  <si>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</si>
  <si>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</si>
  <si>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</si>
  <si>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</si>
  <si>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</si>
  <si>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</si>
  <si>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</si>
  <si>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</si>
  <si>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</si>
  <si>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</si>
  <si>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</si>
  <si>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</si>
  <si>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</si>
  <si>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</si>
  <si>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</si>
  <si>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</si>
  <si>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</si>
  <si>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</si>
  <si>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</si>
  <si>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</si>
  <si>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</si>
  <si>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</si>
  <si>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</si>
  <si>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</si>
  <si>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</si>
  <si>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</si>
  <si>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</si>
  <si>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</si>
  <si>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</si>
  <si>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</si>
  <si>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</si>
  <si>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</si>
  <si>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</si>
  <si>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</si>
  <si>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</si>
  <si>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</si>
  <si>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</si>
  <si>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</si>
  <si>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</si>
  <si>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</si>
  <si>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</si>
  <si>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</si>
  <si>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</si>
  <si>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</si>
  <si>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</si>
  <si>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</si>
  <si>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</si>
  <si>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</si>
  <si>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</si>
  <si>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</si>
  <si>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</si>
  <si>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</si>
  <si>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</si>
  <si>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</si>
  <si>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</si>
  <si>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</si>
  <si>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</si>
  <si>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</si>
  <si>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</si>
  <si>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</si>
  <si>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</si>
  <si>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</si>
  <si>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</si>
  <si>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</si>
  <si>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</si>
  <si>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</si>
  <si>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</si>
  <si>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</si>
  <si>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</si>
  <si>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</si>
  <si>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</si>
  <si>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</si>
  <si>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</si>
  <si>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</si>
  <si>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</si>
  <si>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</si>
  <si>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</si>
  <si>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</si>
  <si>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</si>
  <si>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</si>
  <si>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</si>
  <si>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</si>
  <si>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</si>
  <si>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</si>
  <si>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</si>
  <si>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</si>
  <si>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</si>
  <si>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</si>
  <si>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</si>
  <si>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</si>
  <si>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</si>
  <si>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</si>
  <si>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</si>
  <si>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</si>
  <si>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</si>
  <si>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</si>
  <si>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</si>
  <si>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</si>
  <si>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</si>
  <si>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</si>
  <si>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</si>
  <si>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</si>
  <si>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</si>
  <si>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</si>
  <si>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</si>
  <si>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</si>
  <si>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</si>
  <si>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</si>
  <si>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</si>
  <si>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</si>
  <si>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</si>
  <si>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</si>
  <si>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</si>
  <si>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</si>
  <si>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</si>
  <si>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</si>
  <si>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</si>
  <si>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</si>
  <si>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</si>
  <si>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</si>
  <si>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</si>
  <si>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</si>
  <si>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</si>
  <si>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</si>
  <si>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</si>
  <si>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</si>
  <si>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</si>
  <si>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</si>
  <si>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</si>
  <si>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</si>
  <si>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</si>
  <si>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</si>
  <si>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</si>
  <si>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</si>
  <si>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</si>
  <si>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</si>
  <si>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</si>
  <si>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</si>
  <si>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</si>
  <si>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</si>
  <si>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</si>
  <si>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</si>
  <si>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</si>
  <si>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</si>
  <si>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</si>
  <si>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</si>
  <si>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</si>
  <si>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</si>
  <si>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</si>
  <si>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</si>
  <si>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</si>
  <si>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</si>
  <si>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</si>
  <si>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</si>
  <si>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</si>
  <si>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</si>
  <si>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</si>
  <si>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</si>
  <si>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</si>
  <si>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</si>
  <si>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</si>
  <si>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</si>
  <si>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</si>
  <si>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</si>
  <si>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</si>
  <si>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</si>
  <si>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</si>
  <si>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</si>
  <si>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</si>
  <si>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</si>
  <si>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</si>
  <si>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</si>
  <si>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</si>
  <si>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</si>
  <si>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</si>
  <si>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</si>
  <si>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</si>
  <si>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</si>
  <si>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</si>
  <si>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</si>
  <si>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</si>
  <si>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</si>
  <si>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</si>
  <si>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</si>
  <si>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</si>
  <si>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</si>
  <si>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</si>
  <si>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</si>
  <si>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</si>
  <si>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</si>
  <si>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</si>
  <si>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</si>
  <si>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</si>
  <si>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</si>
  <si>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</si>
  <si>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</si>
  <si>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</si>
  <si>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</si>
  <si>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</si>
  <si>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</si>
  <si>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</si>
  <si>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</si>
  <si>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</si>
  <si>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</si>
  <si>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</si>
  <si>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</si>
  <si>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</si>
  <si>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</si>
  <si>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</si>
  <si>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</si>
  <si>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</si>
  <si>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</si>
  <si>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</si>
  <si>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</si>
  <si>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</si>
  <si>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</si>
  <si>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</si>
  <si>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</si>
  <si>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</si>
  <si>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</si>
  <si>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</si>
  <si>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</si>
  <si>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</si>
  <si>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</si>
  <si>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</si>
  <si>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</si>
  <si>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</si>
  <si>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</si>
  <si>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</si>
  <si>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</si>
  <si>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</si>
  <si>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</si>
  <si>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</si>
  <si>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</si>
  <si>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</si>
  <si>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</si>
  <si>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</si>
  <si>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</si>
  <si>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</si>
  <si>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</si>
  <si>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</si>
  <si>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</si>
  <si>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</si>
  <si>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</si>
  <si>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</si>
  <si>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</si>
  <si>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</si>
  <si>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</si>
  <si>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</si>
  <si>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</si>
  <si>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</si>
  <si>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</si>
  <si>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</si>
  <si>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</si>
  <si>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</si>
  <si>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</si>
  <si>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</si>
  <si>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</si>
  <si>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</si>
  <si>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</si>
  <si>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</si>
  <si>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</si>
  <si>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</si>
  <si>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</si>
  <si>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</si>
  <si>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</si>
  <si>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</si>
  <si>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</si>
  <si>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</si>
  <si>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</si>
  <si>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</si>
  <si>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</si>
  <si>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</si>
  <si>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</si>
  <si>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</si>
  <si>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</si>
  <si>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</si>
  <si>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</si>
  <si>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</si>
  <si>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</si>
  <si>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</si>
  <si>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</si>
  <si>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</si>
  <si>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</si>
  <si>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</si>
  <si>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</si>
  <si>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</si>
  <si>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</si>
  <si>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</si>
  <si>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</si>
  <si>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</si>
  <si>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</si>
  <si>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</si>
  <si>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</si>
  <si>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</si>
  <si>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</si>
  <si>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</si>
  <si>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</si>
  <si>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</si>
  <si>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</si>
  <si>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</si>
  <si>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</si>
  <si>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</si>
  <si>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</si>
  <si>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</si>
  <si>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</si>
  <si>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</si>
  <si>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</si>
  <si>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</si>
  <si>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</si>
  <si>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</si>
  <si>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</si>
  <si>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</si>
  <si>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</si>
  <si>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</si>
  <si>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</si>
  <si>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</si>
  <si>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</si>
  <si>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</si>
  <si>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</si>
  <si>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</si>
  <si>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</si>
  <si>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</si>
  <si>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</si>
  <si>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</si>
  <si>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</si>
  <si>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</si>
  <si>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</si>
  <si>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</si>
  <si>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</si>
  <si>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</si>
  <si>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</si>
  <si>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</si>
  <si>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</si>
  <si>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</si>
  <si>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</si>
  <si>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</si>
  <si>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</si>
  <si>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</si>
  <si>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</si>
  <si>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</si>
  <si>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</si>
  <si>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</si>
  <si>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</si>
  <si>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</si>
  <si>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</si>
  <si>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</si>
  <si>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</si>
  <si>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</si>
  <si>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</si>
  <si>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</si>
  <si>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</si>
  <si>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</si>
  <si>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</si>
  <si>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</si>
  <si>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</si>
  <si>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</si>
  <si>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</si>
  <si>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</si>
  <si>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</si>
  <si>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</si>
  <si>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</si>
  <si>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</si>
  <si>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</si>
  <si>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</si>
  <si>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</si>
  <si>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</si>
  <si>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</si>
  <si>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</si>
  <si>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</si>
  <si>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</si>
  <si>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</si>
  <si>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</si>
  <si>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</si>
  <si>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</si>
  <si>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</si>
  <si>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</si>
  <si>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</si>
  <si>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</si>
  <si>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</si>
  <si>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</si>
  <si>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</si>
  <si>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</si>
  <si>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</si>
  <si>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</si>
  <si>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</si>
  <si>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</si>
  <si>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</si>
  <si>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</si>
  <si>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</si>
  <si>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</si>
  <si>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</si>
  <si>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</si>
  <si>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</si>
  <si>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</si>
  <si>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</si>
  <si>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</si>
  <si>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</si>
  <si>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</si>
  <si>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</si>
  <si>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</si>
  <si>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</si>
  <si>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</si>
  <si>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</si>
  <si>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</si>
  <si>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</si>
  <si>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</si>
  <si>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</si>
  <si>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</si>
  <si>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</si>
  <si>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</si>
  <si>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</si>
  <si>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</si>
  <si>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</si>
  <si>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</si>
  <si>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</si>
  <si>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</si>
  <si>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</si>
  <si>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</si>
  <si>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</si>
  <si>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</si>
  <si>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</si>
  <si>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</si>
  <si>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</si>
  <si>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</si>
  <si>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</si>
  <si>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</si>
  <si>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</si>
  <si>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</si>
  <si>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</si>
  <si>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</si>
  <si>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</si>
  <si>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</si>
  <si>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</si>
  <si>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</si>
  <si>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</si>
  <si>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</si>
  <si>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</si>
  <si>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</si>
  <si>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</si>
  <si>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</si>
  <si>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</si>
  <si>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</si>
  <si>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</si>
  <si>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</si>
  <si>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</si>
  <si>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</si>
  <si>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</si>
  <si>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</si>
  <si>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</si>
  <si>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</si>
  <si>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</si>
  <si>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</si>
  <si>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</si>
  <si>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</si>
  <si>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</si>
  <si>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</si>
  <si>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</si>
  <si>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</si>
  <si>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</si>
  <si>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</si>
  <si>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</si>
  <si>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</si>
  <si>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</si>
  <si>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</si>
  <si>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</si>
  <si>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</si>
  <si>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</si>
  <si>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</si>
  <si>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</si>
  <si>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</si>
  <si>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</si>
  <si>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</si>
  <si>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</si>
  <si>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</si>
  <si>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</si>
  <si>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</si>
  <si>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</si>
  <si>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</si>
  <si>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</si>
  <si>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</si>
  <si>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</si>
  <si>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</si>
  <si>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</si>
  <si>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</si>
  <si>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</si>
  <si>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</si>
  <si>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</si>
  <si>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</si>
  <si>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</si>
  <si>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</si>
  <si>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</si>
  <si>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</si>
  <si>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</si>
  <si>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</si>
  <si>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</si>
  <si>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</si>
  <si>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</si>
  <si>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</si>
  <si>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</si>
  <si>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</si>
  <si>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</si>
  <si>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</si>
  <si>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</si>
  <si>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</si>
  <si>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</si>
  <si>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</si>
  <si>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</si>
  <si>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</si>
  <si>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</si>
  <si>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</si>
  <si>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</si>
  <si>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</si>
  <si>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</si>
  <si>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</si>
  <si>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</si>
  <si>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</si>
  <si>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</si>
  <si>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</si>
  <si>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</si>
  <si>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</si>
  <si>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</si>
  <si>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</si>
  <si>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</si>
  <si>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</si>
  <si>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</si>
  <si>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</si>
  <si>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</si>
  <si>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</si>
  <si>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</si>
  <si>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</si>
  <si>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</si>
  <si>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</si>
  <si>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</si>
  <si>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</si>
  <si>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</si>
  <si>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</si>
  <si>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</si>
  <si>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</si>
  <si>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</si>
  <si>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</si>
  <si>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</si>
  <si>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</si>
  <si>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</si>
  <si>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</si>
  <si>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</si>
  <si>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</si>
  <si>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</si>
  <si>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</si>
  <si>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</si>
  <si>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</si>
  <si>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</si>
  <si>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</si>
  <si>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</si>
  <si>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</si>
  <si>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</si>
  <si>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</si>
  <si>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</si>
  <si>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</si>
  <si>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</si>
  <si>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</si>
  <si>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</si>
  <si>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</si>
  <si>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</si>
  <si>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</si>
  <si>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</si>
  <si>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</si>
  <si>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</si>
  <si>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</si>
  <si>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</si>
  <si>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</si>
  <si>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</si>
  <si>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</si>
  <si>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</si>
  <si>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</si>
  <si>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</si>
  <si>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</si>
  <si>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</si>
  <si>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</si>
  <si>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</si>
  <si>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</si>
  <si>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</si>
  <si>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</si>
  <si>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</si>
  <si>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</si>
  <si>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</si>
  <si>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</si>
  <si>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</si>
  <si>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</si>
  <si>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</si>
  <si>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</si>
  <si>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</si>
  <si>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</si>
  <si>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</si>
  <si>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</si>
  <si>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</si>
  <si>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</si>
  <si>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</si>
  <si>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</si>
  <si>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</si>
  <si>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</si>
  <si>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</si>
  <si>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</si>
  <si>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</si>
  <si>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</si>
  <si>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</si>
  <si>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</si>
  <si>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</si>
  <si>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</si>
  <si>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</si>
  <si>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</si>
  <si>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</si>
  <si>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</si>
  <si>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</si>
  <si>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</si>
  <si>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</si>
  <si>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</si>
  <si>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</si>
  <si>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</si>
  <si>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</si>
  <si>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</si>
  <si>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</si>
  <si>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</si>
  <si>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</si>
  <si>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</si>
  <si>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</si>
  <si>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</si>
  <si>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</si>
  <si>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</si>
  <si>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</si>
  <si>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</si>
  <si>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</si>
  <si>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</si>
  <si>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</si>
  <si>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</si>
  <si>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</si>
  <si>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</si>
  <si>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</si>
  <si>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</si>
  <si>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</si>
  <si>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</si>
  <si>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</si>
  <si>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</si>
  <si>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</si>
  <si>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</si>
  <si>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</si>
  <si>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</si>
  <si>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</si>
  <si>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</si>
  <si>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</si>
  <si>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</si>
  <si>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</si>
  <si>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</si>
  <si>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</si>
  <si>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</si>
  <si>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</si>
  <si>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</si>
  <si>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</si>
  <si>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</si>
  <si>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</si>
  <si>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</si>
  <si>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</si>
  <si>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</si>
  <si>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</si>
  <si>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</si>
  <si>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</si>
  <si>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</si>
  <si>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</si>
  <si>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</si>
  <si>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</si>
  <si>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</si>
  <si>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</si>
  <si>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</si>
  <si>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</si>
  <si>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</si>
  <si>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</si>
  <si>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</si>
  <si>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</si>
  <si>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</si>
  <si>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</si>
  <si>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</si>
  <si>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</si>
  <si>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</si>
  <si>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</si>
  <si>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</si>
  <si>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</si>
  <si>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</si>
  <si>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</si>
  <si>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</si>
  <si>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</si>
  <si>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</si>
  <si>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</si>
  <si>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</si>
  <si>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</si>
  <si>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</si>
  <si>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</si>
  <si>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</si>
  <si>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</si>
  <si>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</si>
  <si>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</si>
  <si>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</si>
  <si>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</si>
  <si>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</si>
  <si>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</si>
  <si>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</si>
  <si>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</si>
  <si>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</si>
  <si>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</si>
  <si>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</si>
  <si>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</si>
  <si>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</si>
  <si>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</si>
  <si>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</si>
  <si>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</si>
  <si>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</si>
  <si>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</si>
  <si>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</si>
  <si>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</si>
  <si>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</si>
  <si>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</si>
  <si>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</si>
  <si>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</si>
  <si>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</si>
  <si>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</si>
  <si>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</si>
  <si>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</si>
  <si>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</si>
  <si>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</si>
  <si>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</si>
  <si>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</si>
  <si>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</si>
  <si>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</si>
  <si>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</si>
  <si>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</si>
  <si>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</si>
  <si>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</si>
  <si>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</si>
  <si>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</si>
  <si>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</si>
  <si>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</si>
  <si>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</si>
  <si>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</si>
  <si>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</si>
  <si>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</si>
  <si>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</si>
  <si>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</si>
  <si>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</si>
  <si>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</si>
  <si>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</si>
  <si>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</si>
  <si>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</si>
  <si>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</si>
  <si>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</si>
  <si>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</si>
  <si>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</si>
  <si>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</si>
  <si>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</si>
  <si>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</si>
  <si>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</si>
  <si>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</si>
  <si>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</si>
  <si>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</si>
  <si>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</si>
  <si>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</si>
  <si>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</si>
  <si>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</si>
  <si>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</si>
  <si>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</si>
  <si>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</si>
  <si>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</si>
  <si>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</si>
  <si>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</si>
  <si>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</si>
  <si>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</si>
  <si>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</si>
  <si>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</si>
  <si>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</si>
  <si>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</si>
  <si>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</si>
  <si>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</si>
  <si>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</si>
  <si>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</si>
  <si>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</si>
  <si>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</si>
  <si>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</si>
  <si>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</si>
  <si>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</si>
  <si>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</si>
  <si>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</si>
  <si>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</si>
  <si>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</si>
  <si>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</si>
  <si>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</si>
  <si>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</si>
  <si>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</si>
  <si>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</si>
  <si>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</si>
  <si>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</si>
  <si>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</si>
  <si>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</si>
  <si>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</si>
  <si>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</si>
  <si>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</si>
  <si>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</si>
  <si>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</si>
  <si>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</si>
  <si>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</si>
  <si>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</si>
  <si>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</si>
  <si>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</si>
  <si>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</si>
  <si>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</si>
  <si>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</si>
  <si>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</si>
  <si>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</si>
  <si>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</si>
  <si>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</si>
  <si>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</si>
  <si>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</si>
  <si>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</si>
  <si>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</si>
  <si>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</si>
  <si>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</si>
  <si>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</si>
  <si>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</si>
  <si>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</si>
  <si>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</si>
  <si>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</si>
  <si>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</si>
  <si>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</si>
  <si>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</si>
  <si>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</si>
  <si>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</si>
  <si>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</si>
  <si>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</si>
  <si>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</si>
  <si>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</si>
  <si>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</si>
  <si>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</si>
  <si>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</si>
  <si>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</si>
  <si>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</si>
  <si>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</si>
  <si>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</si>
  <si>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</si>
  <si>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</si>
  <si>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</si>
  <si>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</si>
  <si>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</si>
  <si>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</si>
  <si>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</si>
  <si>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</si>
  <si>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</si>
  <si>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</si>
  <si>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</si>
  <si>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</si>
  <si>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</si>
  <si>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</si>
  <si>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</si>
  <si>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</si>
  <si>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</si>
  <si>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</si>
  <si>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</si>
  <si>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</si>
  <si>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</si>
  <si>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</si>
  <si>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</si>
  <si>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</si>
  <si>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</si>
  <si>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</si>
  <si>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</si>
  <si>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</si>
  <si>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</si>
  <si>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</si>
  <si>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</si>
  <si>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</si>
  <si>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</si>
  <si>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</si>
  <si>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</si>
  <si>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</si>
  <si>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</si>
  <si>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</si>
  <si>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</si>
  <si>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</si>
  <si>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</si>
  <si>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</si>
  <si>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</si>
  <si>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</si>
  <si>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</si>
  <si>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</si>
  <si>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</si>
  <si>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</si>
  <si>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</si>
  <si>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</si>
  <si>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</si>
  <si>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</si>
  <si>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</si>
  <si>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</si>
  <si>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</si>
  <si>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</si>
  <si>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</si>
  <si>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</si>
  <si>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</si>
  <si>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</si>
  <si>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</si>
  <si>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</si>
  <si>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</si>
  <si>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</si>
  <si>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</si>
  <si>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</si>
  <si>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</si>
  <si>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</si>
  <si>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</si>
  <si>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</si>
  <si>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</si>
  <si>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</si>
  <si>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</si>
  <si>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</si>
  <si>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</si>
  <si>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</si>
  <si>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</si>
  <si>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</si>
  <si>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</si>
  <si>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</si>
  <si>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</si>
  <si>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</si>
  <si>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</si>
  <si>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</si>
  <si>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</si>
  <si>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</si>
  <si>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</si>
  <si>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</si>
  <si>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</si>
  <si>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</si>
  <si>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</si>
  <si>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</si>
  <si>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</si>
  <si>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</si>
  <si>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</si>
  <si>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</si>
  <si>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</si>
  <si>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</si>
  <si>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</si>
  <si>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</si>
  <si>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</si>
  <si>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</si>
  <si>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</si>
  <si>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</si>
  <si>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</si>
  <si>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</si>
  <si>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</si>
  <si>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</si>
  <si>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</si>
  <si>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</si>
  <si>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</si>
  <si>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</si>
  <si>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</si>
  <si>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</si>
  <si>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</si>
  <si>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</si>
  <si>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</si>
  <si>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</si>
  <si>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</si>
  <si>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</si>
  <si>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</si>
  <si>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</si>
  <si>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</si>
  <si>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</si>
  <si>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</si>
  <si>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</si>
  <si>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</si>
  <si>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</si>
  <si>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</si>
  <si>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</si>
  <si>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</si>
  <si>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</si>
  <si>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</si>
  <si>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</si>
  <si>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</si>
  <si>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</si>
  <si>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</si>
  <si>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</si>
  <si>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</si>
  <si>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</si>
  <si>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</si>
  <si>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</si>
  <si>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</si>
  <si>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</si>
  <si>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</si>
  <si>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</si>
  <si>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</si>
  <si>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</si>
  <si>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</si>
  <si>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</si>
  <si>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</si>
  <si>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</si>
  <si>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</si>
  <si>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</si>
  <si>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</si>
  <si>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</si>
  <si>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</si>
  <si>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</si>
  <si>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</si>
  <si>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</si>
  <si>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</si>
  <si>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</si>
  <si>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</si>
  <si>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</si>
  <si>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</si>
  <si>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</si>
  <si>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</si>
  <si>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</si>
  <si>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</si>
  <si>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</si>
  <si>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</si>
  <si>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</si>
  <si>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</si>
  <si>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</si>
  <si>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</si>
  <si>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</si>
  <si>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</si>
  <si>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</si>
  <si>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</si>
  <si>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</si>
  <si>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</si>
  <si>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</si>
  <si>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</si>
  <si>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</si>
  <si>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</si>
  <si>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</si>
  <si>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</si>
  <si>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</si>
  <si>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</si>
  <si>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</si>
  <si>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</si>
  <si>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</si>
  <si>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</si>
  <si>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</si>
  <si>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</si>
  <si>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</si>
  <si>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</si>
  <si>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</si>
  <si>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</si>
  <si>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</si>
  <si>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</si>
  <si>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</si>
  <si>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</si>
  <si>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</si>
  <si>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</si>
  <si>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</si>
  <si>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</si>
  <si>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</si>
  <si>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</si>
  <si>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</si>
  <si>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</si>
  <si>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</si>
  <si>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</si>
  <si>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</si>
  <si>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</si>
  <si>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</si>
  <si>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</si>
  <si>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</si>
  <si>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</si>
  <si>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</si>
  <si>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</si>
  <si>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</si>
  <si>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</si>
  <si>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</si>
  <si>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</si>
  <si>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</si>
  <si>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</si>
  <si>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</si>
  <si>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</si>
  <si>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</si>
  <si>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</si>
  <si>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</si>
  <si>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</si>
  <si>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</si>
  <si>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</si>
  <si>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</si>
  <si>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</si>
  <si>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</si>
  <si>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</si>
  <si>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</si>
  <si>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</si>
  <si>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</si>
  <si>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</si>
  <si>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</si>
  <si>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</si>
  <si>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</si>
  <si>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</si>
  <si>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</si>
  <si>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</si>
  <si>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</si>
  <si>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</si>
  <si>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</si>
  <si>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</si>
  <si>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</si>
  <si>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</si>
  <si>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</si>
  <si>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</si>
  <si>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</si>
  <si>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</si>
  <si>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</si>
  <si>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</si>
  <si>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</si>
  <si>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</si>
  <si>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</si>
  <si>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</si>
  <si>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</si>
  <si>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</si>
  <si>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</si>
  <si>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</si>
  <si>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</si>
  <si>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</si>
  <si>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</si>
  <si>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</si>
  <si>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</si>
  <si>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</si>
  <si>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</si>
  <si>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</si>
  <si>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</si>
  <si>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</si>
  <si>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</si>
  <si>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</si>
  <si>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</si>
  <si>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</si>
  <si>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</si>
  <si>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</si>
  <si>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</si>
  <si>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</si>
  <si>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</si>
  <si>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</si>
  <si>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</si>
  <si>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</si>
  <si>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</si>
  <si>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</si>
  <si>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</si>
  <si>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</si>
  <si>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</si>
  <si>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</si>
  <si>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</si>
  <si>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</si>
  <si>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</si>
  <si>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</si>
  <si>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</si>
  <si>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</si>
  <si>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</si>
  <si>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</si>
  <si>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</si>
  <si>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</si>
  <si>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</si>
  <si>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</si>
  <si>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</si>
  <si>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</si>
  <si>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</si>
  <si>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</si>
  <si>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</si>
  <si>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</si>
  <si>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</si>
  <si>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</si>
  <si>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</si>
  <si>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</si>
  <si>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</si>
  <si>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</si>
  <si>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</si>
  <si>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</si>
  <si>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</si>
  <si>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</si>
  <si>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</si>
  <si>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</si>
  <si>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</si>
  <si>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</si>
  <si>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</si>
  <si>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</si>
  <si>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</si>
  <si>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</si>
  <si>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</si>
  <si>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</si>
  <si>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</si>
  <si>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</si>
  <si>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</si>
  <si>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</si>
  <si>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</si>
  <si>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</si>
  <si>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</si>
  <si>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</si>
  <si>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</si>
  <si>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</si>
  <si>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</si>
  <si>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</si>
  <si>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</si>
  <si>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</si>
  <si>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</si>
  <si>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</si>
  <si>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</si>
  <si>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</si>
  <si>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</si>
  <si>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</si>
  <si>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</si>
  <si>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</si>
  <si>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</si>
  <si>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</si>
  <si>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</si>
  <si>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</si>
  <si>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</si>
  <si>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</si>
  <si>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</si>
  <si>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</si>
  <si>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</si>
  <si>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</si>
  <si>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</si>
  <si>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</si>
  <si>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</si>
  <si>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</si>
  <si>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</si>
  <si>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</si>
  <si>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</si>
  <si>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</si>
  <si>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</si>
  <si>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</si>
  <si>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</si>
  <si>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</si>
  <si>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</si>
  <si>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</si>
  <si>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</si>
  <si>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</si>
  <si>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</si>
  <si>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</si>
  <si>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</si>
  <si>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</si>
  <si>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</si>
  <si>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</si>
  <si>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</si>
  <si>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</si>
  <si>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</si>
  <si>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</si>
  <si>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</si>
  <si>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</si>
  <si>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</si>
  <si>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</si>
  <si>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</si>
  <si>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</si>
  <si>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</si>
  <si>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</si>
  <si>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</si>
  <si>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</si>
  <si>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</si>
  <si>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</si>
  <si>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</si>
  <si>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</si>
  <si>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</si>
  <si>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</si>
  <si>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</si>
  <si>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</si>
  <si>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</si>
  <si>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</si>
  <si>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</si>
  <si>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</si>
  <si>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</si>
  <si>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</si>
  <si>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</si>
  <si>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</si>
  <si>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</si>
  <si>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</si>
  <si>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</si>
  <si>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</si>
  <si>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</si>
  <si>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</si>
  <si>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</si>
  <si>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</si>
  <si>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</si>
  <si>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</si>
  <si>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</si>
  <si>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</si>
  <si>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</si>
  <si>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</si>
  <si>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</si>
  <si>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</si>
  <si>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</si>
  <si>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</si>
  <si>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</si>
  <si>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</si>
  <si>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</si>
  <si>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</si>
  <si>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</si>
  <si>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</si>
  <si>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</si>
  <si>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</si>
  <si>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</si>
  <si>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</si>
  <si>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</si>
  <si>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</si>
  <si>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</si>
  <si>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</si>
  <si>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</si>
  <si>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</si>
  <si>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</si>
  <si>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</si>
  <si>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</si>
  <si>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</si>
  <si>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</si>
  <si>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</si>
  <si>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</si>
  <si>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</si>
  <si>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</si>
  <si>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</si>
  <si>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</si>
  <si>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</si>
  <si>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</si>
  <si>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</si>
  <si>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</si>
  <si>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</si>
  <si>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</si>
  <si>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</si>
  <si>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</si>
  <si>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</si>
  <si>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</si>
  <si>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</si>
  <si>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</si>
  <si>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</si>
  <si>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</si>
  <si>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</si>
  <si>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</si>
  <si>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</si>
  <si>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</si>
  <si>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</si>
  <si>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</si>
  <si>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</si>
  <si>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</si>
  <si>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</si>
  <si>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</si>
  <si>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</si>
  <si>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</si>
  <si>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</si>
  <si>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</si>
  <si>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</si>
  <si>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</si>
  <si>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</si>
  <si>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</si>
  <si>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</si>
  <si>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</si>
  <si>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</si>
  <si>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</si>
  <si>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</si>
  <si>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</si>
  <si>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</si>
  <si>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</si>
  <si>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</si>
  <si>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</si>
  <si>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</si>
  <si>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</si>
  <si>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</si>
  <si>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</si>
  <si>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</si>
  <si>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</si>
  <si>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</si>
  <si>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</si>
  <si>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</si>
  <si>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</si>
  <si>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</si>
  <si>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</si>
  <si>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</si>
  <si>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</si>
  <si>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</si>
  <si>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</si>
  <si>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</si>
  <si>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</si>
  <si>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</si>
  <si>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</si>
  <si>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</si>
  <si>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</si>
  <si>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</si>
  <si>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</si>
  <si>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</si>
  <si>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</si>
  <si>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</si>
  <si>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</si>
  <si>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</si>
  <si>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</si>
  <si>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</si>
  <si>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</si>
  <si>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</si>
  <si>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</si>
  <si>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</si>
  <si>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</si>
  <si>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</si>
  <si>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</si>
  <si>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</si>
  <si>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</si>
  <si>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</si>
  <si>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</si>
  <si>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</si>
  <si>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</si>
  <si>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</si>
  <si>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</si>
  <si>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</si>
  <si>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</si>
  <si>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</si>
  <si>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</si>
  <si>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</si>
  <si>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</si>
  <si>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</si>
  <si>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</si>
  <si>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</si>
  <si>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</si>
  <si>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</si>
  <si>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</si>
  <si>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</si>
  <si>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</si>
  <si>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</si>
  <si>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</si>
  <si>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</si>
  <si>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</si>
  <si>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</si>
  <si>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</si>
  <si>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</si>
  <si>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</si>
  <si>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</si>
  <si>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</si>
  <si>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</si>
  <si>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</si>
  <si>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</si>
  <si>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</si>
  <si>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</si>
  <si>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</si>
  <si>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</si>
  <si>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</si>
  <si>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</si>
  <si>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</si>
  <si>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</si>
  <si>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</si>
  <si>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</si>
  <si>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</si>
  <si>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</si>
  <si>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</si>
  <si>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</si>
  <si>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</si>
  <si>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</si>
  <si>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</si>
  <si>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</si>
  <si>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</si>
  <si>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</si>
  <si>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</si>
  <si>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</si>
  <si>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</si>
  <si>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</si>
  <si>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</si>
  <si>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</si>
  <si>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</si>
  <si>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</si>
  <si>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</si>
  <si>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</si>
  <si>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</si>
  <si>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</si>
  <si>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</si>
  <si>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</si>
  <si>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</si>
  <si>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</si>
  <si>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</si>
  <si>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</si>
  <si>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</si>
  <si>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</si>
  <si>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</si>
  <si>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</si>
  <si>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</si>
  <si>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</si>
  <si>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</si>
  <si>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</si>
  <si>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</si>
  <si>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</si>
  <si>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</si>
  <si>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</si>
  <si>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</si>
  <si>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</si>
  <si>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</si>
  <si>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</si>
  <si>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</si>
  <si>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</si>
  <si>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</si>
  <si>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</si>
  <si>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</si>
  <si>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</si>
  <si>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</si>
  <si>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</si>
  <si>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</si>
  <si>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</si>
  <si>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</si>
  <si>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</si>
  <si>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</si>
  <si>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</si>
  <si>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</si>
  <si>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</si>
  <si>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</si>
  <si>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</si>
  <si>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</si>
  <si>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</si>
  <si>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</si>
  <si>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</si>
  <si>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</si>
  <si>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</si>
  <si>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</si>
  <si>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</si>
  <si>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</si>
  <si>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</si>
  <si>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</si>
  <si>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</si>
  <si>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</si>
  <si>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</si>
  <si>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</si>
  <si>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</si>
  <si>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</si>
  <si>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</si>
  <si>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</si>
  <si>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</si>
  <si>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</si>
  <si>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</si>
  <si>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</si>
  <si>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</si>
  <si>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</si>
  <si>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</si>
  <si>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</si>
  <si>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</si>
  <si>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</si>
  <si>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</si>
  <si>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</si>
  <si>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</si>
  <si>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</si>
  <si>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</si>
  <si>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</si>
  <si>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</si>
  <si>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</si>
  <si>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</si>
  <si>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</si>
  <si>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</si>
  <si>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</si>
  <si>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</si>
  <si>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</si>
  <si>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</si>
  <si>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</si>
  <si>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</si>
  <si>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</si>
  <si>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</si>
  <si>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</si>
  <si>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</si>
  <si>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</si>
  <si>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</si>
  <si>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</si>
  <si>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</si>
  <si>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</si>
  <si>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</si>
  <si>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</si>
  <si>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</si>
  <si>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</si>
  <si>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</si>
  <si>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</si>
  <si>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</si>
  <si>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</si>
  <si>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</si>
  <si>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</si>
  <si>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</si>
  <si>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</si>
  <si>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</si>
  <si>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</si>
  <si>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</si>
  <si>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</si>
  <si>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</si>
  <si>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</si>
  <si>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</si>
  <si>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</si>
  <si>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</si>
  <si>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</si>
  <si>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</si>
  <si>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</si>
  <si>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</si>
  <si>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</si>
  <si>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</si>
  <si>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</si>
  <si>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</si>
  <si>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</si>
  <si>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</si>
  <si>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</si>
  <si>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</si>
  <si>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</si>
  <si>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</si>
  <si>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</si>
  <si>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</si>
  <si>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</si>
  <si>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</si>
  <si>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</si>
  <si>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</si>
  <si>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</si>
  <si>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</si>
  <si>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</si>
  <si>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</si>
  <si>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</si>
  <si>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</si>
  <si>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</si>
  <si>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</si>
  <si>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</si>
  <si>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</si>
  <si>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</si>
  <si>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</si>
  <si>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</si>
  <si>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</si>
  <si>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</si>
  <si>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</si>
  <si>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</si>
  <si>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</si>
  <si>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</si>
  <si>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</si>
  <si>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</si>
  <si>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</si>
  <si>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</si>
  <si>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</si>
  <si>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</si>
  <si>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</si>
  <si>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</si>
  <si>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</si>
  <si>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</si>
  <si>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</si>
  <si>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</si>
  <si>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</si>
  <si>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</si>
  <si>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</si>
  <si>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</si>
  <si>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</si>
  <si>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</si>
  <si>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</si>
  <si>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</si>
  <si>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</si>
  <si>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</si>
  <si>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</si>
  <si>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</si>
  <si>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</si>
  <si>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</si>
  <si>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</si>
  <si>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</si>
  <si>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</si>
  <si>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</si>
  <si>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</si>
  <si>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</si>
  <si>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</si>
  <si>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</si>
  <si>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</si>
  <si>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</si>
  <si>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</si>
  <si>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</si>
  <si>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</si>
  <si>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</si>
  <si>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</si>
  <si>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</si>
  <si>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</si>
  <si>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</si>
  <si>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</si>
  <si>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</si>
  <si>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</si>
  <si>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</si>
  <si>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</si>
  <si>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</si>
  <si>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</si>
  <si>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</si>
  <si>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</si>
  <si>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</si>
  <si>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</si>
  <si>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</si>
  <si>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</si>
  <si>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</si>
  <si>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</si>
  <si>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</si>
  <si>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</si>
  <si>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</si>
  <si>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</si>
  <si>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</si>
  <si>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</si>
  <si>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</si>
  <si>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</si>
  <si>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</si>
  <si>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</si>
  <si>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</si>
  <si>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</si>
  <si>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</si>
  <si>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</si>
  <si>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</si>
  <si>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</si>
  <si>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</si>
  <si>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</si>
  <si>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</si>
  <si>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</si>
  <si>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</si>
  <si>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</si>
  <si>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</si>
  <si>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</si>
  <si>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</si>
  <si>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</si>
  <si>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</si>
  <si>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</si>
  <si>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</si>
  <si>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</si>
  <si>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</si>
  <si>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</si>
  <si>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</si>
  <si>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</si>
  <si>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</si>
  <si>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</si>
  <si>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</si>
  <si>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</si>
  <si>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</si>
  <si>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</si>
  <si>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</si>
  <si>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</si>
  <si>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</si>
  <si>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</si>
  <si>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</si>
  <si>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</si>
  <si>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</si>
  <si>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</si>
  <si>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</si>
  <si>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</si>
  <si>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</si>
  <si>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</si>
  <si>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</si>
  <si>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</si>
  <si>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</si>
  <si>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</si>
  <si>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</si>
  <si>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</si>
  <si>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</si>
  <si>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</si>
  <si>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</si>
  <si>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</si>
  <si>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</si>
  <si>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</si>
  <si>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</si>
  <si>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</si>
  <si>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</si>
  <si>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</si>
  <si>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</si>
  <si>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</si>
  <si>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</si>
  <si>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</si>
  <si>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</si>
  <si>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</si>
  <si>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</si>
  <si>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</si>
  <si>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</si>
  <si>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</si>
  <si>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</si>
  <si>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</si>
  <si>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</si>
  <si>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</si>
  <si>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</si>
  <si>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</si>
  <si>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</si>
  <si>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</si>
  <si>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</si>
  <si>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</si>
  <si>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</si>
  <si>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</si>
  <si>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</si>
  <si>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</si>
  <si>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</si>
  <si>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</si>
  <si>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</si>
  <si>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</si>
  <si>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</si>
  <si>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</si>
  <si>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</si>
  <si>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</si>
  <si>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</si>
  <si>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</si>
  <si>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</si>
  <si>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</si>
  <si>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</si>
  <si>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</si>
  <si>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</si>
  <si>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</si>
  <si>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</si>
  <si>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</si>
  <si>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</si>
  <si>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</si>
  <si>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</si>
  <si>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</si>
  <si>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</si>
  <si>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</si>
  <si>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</si>
  <si>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</si>
  <si>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</si>
  <si>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</si>
  <si>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</si>
  <si>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</si>
  <si>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</si>
  <si>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</si>
  <si>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</si>
  <si>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</si>
  <si>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</si>
  <si>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</si>
  <si>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</si>
  <si>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</si>
  <si>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</si>
  <si>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</si>
  <si>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</si>
  <si>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</si>
  <si>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</si>
  <si>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</si>
  <si>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</si>
  <si>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</si>
  <si>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</si>
  <si>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</si>
  <si>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</si>
  <si>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</si>
  <si>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</si>
  <si>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</si>
  <si>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</si>
  <si>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</si>
  <si>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</si>
  <si>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</si>
  <si>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</si>
  <si>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</si>
  <si>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</si>
  <si>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</si>
  <si>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</si>
  <si>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</si>
  <si>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</si>
  <si>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</si>
  <si>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</si>
  <si>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</si>
  <si>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</si>
  <si>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</si>
  <si>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</si>
  <si>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</si>
  <si>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</si>
  <si>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</si>
  <si>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</si>
  <si>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</si>
  <si>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</si>
  <si>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</si>
  <si>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</si>
  <si>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</si>
  <si>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</si>
  <si>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</si>
  <si>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</si>
  <si>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</si>
  <si>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</si>
  <si>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</si>
  <si>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</si>
  <si>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</si>
  <si>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</si>
  <si>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</si>
  <si>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</si>
  <si>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</si>
  <si>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</si>
  <si>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</si>
  <si>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</si>
  <si>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</si>
  <si>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</si>
  <si>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</si>
  <si>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</si>
  <si>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</si>
  <si>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</si>
  <si>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</si>
  <si>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</si>
  <si>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</si>
  <si>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</si>
  <si>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</si>
  <si>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</si>
  <si>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</si>
  <si>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</si>
  <si>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</si>
  <si>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</si>
  <si>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</si>
  <si>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</si>
  <si>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</si>
  <si>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</si>
  <si>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</si>
  <si>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</si>
  <si>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</si>
  <si>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</si>
  <si>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</si>
  <si>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</si>
  <si>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</si>
  <si>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</si>
  <si>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</si>
  <si>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</si>
  <si>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</si>
  <si>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</si>
  <si>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</si>
  <si>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</si>
  <si>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</si>
  <si>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</si>
  <si>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</si>
  <si>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</si>
  <si>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</si>
  <si>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</si>
  <si>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</si>
  <si>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</si>
  <si>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</si>
  <si>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</si>
  <si>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</si>
  <si>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</si>
  <si>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</si>
  <si>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</si>
  <si>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</si>
  <si>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</si>
  <si>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</si>
  <si>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</si>
  <si>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</si>
  <si>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</si>
  <si>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</si>
  <si>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</si>
  <si>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</si>
  <si>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</si>
  <si>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</si>
  <si>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</si>
  <si>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</si>
  <si>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</si>
  <si>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</si>
  <si>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</si>
  <si>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</si>
  <si>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</si>
  <si>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</si>
  <si>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</si>
  <si>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</si>
  <si>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</si>
  <si>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</si>
  <si>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</si>
  <si>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</si>
  <si>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</si>
  <si>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</si>
  <si>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</si>
  <si>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</si>
  <si>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</si>
  <si>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</si>
  <si>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</si>
  <si>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</si>
  <si>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</si>
  <si>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</si>
  <si>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</si>
  <si>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</si>
  <si>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</si>
  <si>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</si>
  <si>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category</t>
  </si>
  <si>
    <t>profit</t>
  </si>
  <si>
    <t>state</t>
  </si>
  <si>
    <t>sales</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</si>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</sst>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Green]\▲0.00%;[Red]\ \▼0.00%"/>
    <numFmt numFmtId="165" formatCode="\$0.00,&quot;K&quot;"/>
    <numFmt numFmtId="166" formatCode="\$0.00,&quot;k&quot;"/>
    <numFmt numFmtId="167" formatCode="_-[$$-409]* #,##0.00_ ;_-[$$-409]* \-#,##0.00\ ;_-[$$-409]* &quot;-&quot;??_ ;_-@_ "/>
    <numFmt numFmtId="168" formatCode="&quot;#&quot;0"/>
  </numFmts>
  <fonts count="11" x14ac:knownFonts="1">
    <font>
      <sz val="11"/>
      <color theme="1"/>
      <name val="Calibri"/>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Lato"/>
    </font>
    <font>
      <sz val="11"/>
      <color theme="1"/>
      <name val="Calibri"/>
      <family val="2"/>
      <scheme val="minor"/>
    </font>
    <font>
      <sz val="11"/>
      <color theme="1"/>
      <name val="Century Gothic"/>
      <family val="2"/>
    </font>
    <font>
      <sz val="11"/>
      <color theme="1"/>
      <name val="Lato"/>
      <family val="2"/>
    </font>
    <font>
      <sz val="11"/>
      <color theme="1"/>
      <name val="Lato Black"/>
      <family val="2"/>
    </font>
    <font>
      <sz val="12"/>
      <color theme="1"/>
      <name val="Lato Black"/>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6" fillId="0" borderId="0" applyFont="0" applyFill="0" applyBorder="0" applyAlignment="0" applyProtection="0"/>
  </cellStyleXfs>
  <cellXfs count="46">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14" fontId="0" fillId="0" borderId="1" xfId="0" applyNumberFormat="1" applyBorder="1" applyAlignment="1">
      <alignment horizontal="left"/>
    </xf>
    <xf numFmtId="14" fontId="0" fillId="0" borderId="2" xfId="0" applyNumberFormat="1" applyBorder="1" applyAlignment="1">
      <alignment horizontal="left"/>
    </xf>
    <xf numFmtId="14" fontId="0" fillId="0" borderId="7" xfId="0" applyNumberFormat="1" applyBorder="1" applyAlignment="1">
      <alignment horizontal="left"/>
    </xf>
    <xf numFmtId="0" fontId="0" fillId="0" borderId="8" xfId="0" applyBorder="1"/>
    <xf numFmtId="165" fontId="0" fillId="0" borderId="1" xfId="0" applyNumberFormat="1" applyBorder="1"/>
    <xf numFmtId="165" fontId="0" fillId="0" borderId="8" xfId="0" applyNumberFormat="1" applyBorder="1"/>
    <xf numFmtId="165" fontId="0" fillId="0" borderId="2" xfId="0" applyNumberFormat="1" applyBorder="1"/>
    <xf numFmtId="165" fontId="0" fillId="0" borderId="9" xfId="0" applyNumberFormat="1" applyBorder="1"/>
    <xf numFmtId="0" fontId="0" fillId="0" borderId="1" xfId="0" applyBorder="1" applyAlignment="1">
      <alignment horizontal="left"/>
    </xf>
    <xf numFmtId="0" fontId="0" fillId="0" borderId="2" xfId="0" applyBorder="1" applyAlignment="1">
      <alignment horizontal="left"/>
    </xf>
    <xf numFmtId="0" fontId="0" fillId="0" borderId="7" xfId="0" applyBorder="1" applyAlignment="1">
      <alignment horizontal="left"/>
    </xf>
    <xf numFmtId="0" fontId="1" fillId="0" borderId="0" xfId="0" applyFont="1"/>
    <xf numFmtId="166"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14" fontId="0" fillId="0" borderId="0" xfId="0" applyNumberFormat="1"/>
    <xf numFmtId="167" fontId="0" fillId="0" borderId="0" xfId="0" applyNumberFormat="1"/>
    <xf numFmtId="168" fontId="0" fillId="0" borderId="0" xfId="0" applyNumberFormat="1"/>
    <xf numFmtId="10" fontId="0" fillId="0" borderId="0" xfId="1" applyNumberFormat="1" applyFont="1"/>
    <xf numFmtId="0" fontId="0" fillId="0" borderId="11" xfId="0" applyBorder="1"/>
    <xf numFmtId="0" fontId="0" fillId="0" borderId="3" xfId="0" applyBorder="1" applyAlignment="1">
      <alignment horizontal="left"/>
    </xf>
    <xf numFmtId="0" fontId="7" fillId="0" borderId="0" xfId="0" applyFont="1"/>
    <xf numFmtId="0" fontId="8" fillId="0" borderId="0" xfId="0" applyFont="1"/>
    <xf numFmtId="164" fontId="9" fillId="0" borderId="0" xfId="0" applyNumberFormat="1" applyFont="1"/>
    <xf numFmtId="164" fontId="10" fillId="0" borderId="0" xfId="0" applyNumberFormat="1" applyFont="1"/>
    <xf numFmtId="0" fontId="9" fillId="0" borderId="0" xfId="0" applyFont="1"/>
    <xf numFmtId="0" fontId="10" fillId="0" borderId="0" xfId="0" applyFont="1"/>
    <xf numFmtId="0" fontId="0" fillId="0" borderId="5" xfId="0" applyBorder="1"/>
    <xf numFmtId="0" fontId="0" fillId="0" borderId="6" xfId="0" applyBorder="1"/>
    <xf numFmtId="0" fontId="0" fillId="0" borderId="2" xfId="0" applyBorder="1"/>
    <xf numFmtId="0" fontId="0" fillId="0" borderId="9" xfId="0" applyBorder="1"/>
    <xf numFmtId="0" fontId="0" fillId="0" borderId="7" xfId="0" applyBorder="1"/>
    <xf numFmtId="0" fontId="0" fillId="0" borderId="10" xfId="0" applyBorder="1"/>
    <xf numFmtId="0" fontId="0" fillId="0" borderId="12" xfId="0" applyBorder="1"/>
    <xf numFmtId="0" fontId="0" fillId="0" borderId="3" xfId="0" applyBorder="1"/>
    <xf numFmtId="0" fontId="0" fillId="0" borderId="13" xfId="0" applyBorder="1"/>
    <xf numFmtId="0" fontId="0" fillId="0" borderId="14" xfId="0" applyBorder="1"/>
  </cellXfs>
  <cellStyles count="2">
    <cellStyle name="Normal" xfId="0" builtinId="0"/>
    <cellStyle name="Percent" xfId="1" builtinId="5"/>
  </cellStyles>
  <dxfs count="15">
    <dxf>
      <numFmt numFmtId="19" formatCode="dd/mm/yyyy"/>
    </dxf>
    <dxf>
      <numFmt numFmtId="19" formatCode="dd/mm/yyyy"/>
    </dxf>
    <dxf>
      <numFmt numFmtId="165" formatCode="\$0.00,&quot;K&quot;"/>
    </dxf>
    <dxf>
      <font>
        <b/>
        <i val="0"/>
        <sz val="12"/>
        <color theme="0"/>
      </font>
      <fill>
        <patternFill>
          <bgColor theme="1"/>
        </patternFill>
      </fill>
      <border>
        <bottom style="thin">
          <color theme="9"/>
        </bottom>
        <vertical/>
        <horizontal/>
      </border>
    </dxf>
    <dxf>
      <font>
        <color theme="1"/>
      </font>
      <fill>
        <patternFill>
          <bgColor theme="1"/>
        </patternFill>
      </fill>
      <border>
        <left style="thin">
          <color theme="9"/>
        </left>
        <right style="thin">
          <color theme="9"/>
        </right>
        <top style="thin">
          <color theme="9"/>
        </top>
        <bottom style="thin">
          <color theme="9"/>
        </bottom>
        <vertical/>
        <horizontal/>
      </border>
    </dxf>
    <dxf>
      <font>
        <b/>
        <i val="0"/>
        <sz val="12"/>
        <color theme="0"/>
      </font>
      <border>
        <bottom style="thin">
          <color theme="9"/>
        </bottom>
        <vertical/>
        <horizontal/>
      </border>
    </dxf>
    <dxf>
      <font>
        <sz val="11"/>
        <color theme="2"/>
      </font>
      <fill>
        <patternFill>
          <bgColor rgb="FF990099"/>
        </patternFill>
      </fill>
      <border diagonalUp="0" diagonalDown="0">
        <left/>
        <right/>
        <top/>
        <bottom/>
        <vertical/>
        <horizontal/>
      </border>
    </dxf>
    <dxf>
      <font>
        <b/>
        <i val="0"/>
        <sz val="12"/>
        <color theme="0"/>
      </font>
      <border>
        <bottom style="thin">
          <color theme="9"/>
        </bottom>
        <vertical/>
        <horizontal/>
      </border>
    </dxf>
    <dxf>
      <font>
        <color theme="1"/>
      </font>
      <fill>
        <patternFill>
          <bgColor theme="1"/>
        </patternFill>
      </fill>
      <border diagonalUp="0" diagonalDown="0">
        <left/>
        <right/>
        <top/>
        <bottom/>
        <vertical/>
        <horizontal/>
      </border>
    </dxf>
    <dxf>
      <fill>
        <patternFill>
          <bgColor theme="3"/>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b/>
        <color theme="1"/>
      </font>
      <border>
        <bottom style="thin">
          <color theme="4"/>
        </bottom>
        <vertical/>
        <horizontal/>
      </border>
    </dxf>
    <dxf>
      <font>
        <color theme="1"/>
      </font>
      <fill>
        <patternFill>
          <bgColor theme="1"/>
        </patternFill>
      </fill>
      <border diagonalUp="0" diagonalDown="0">
        <left/>
        <right/>
        <top/>
        <bottom/>
        <vertical/>
        <horizontal/>
      </border>
    </dxf>
  </dxfs>
  <tableStyles count="6">
    <tableStyle name="BB" pivot="0" table="0" count="10" xr9:uid="{87F4F4DC-3A2E-433D-BD0A-3B67A5E3510B}">
      <tableStyleElement type="wholeTable" dxfId="14"/>
      <tableStyleElement type="headerRow" dxfId="13"/>
    </tableStyle>
    <tableStyle name="Data-style" pivot="0" count="3" xr9:uid="{00000000-0011-0000-FFFF-FFFF00000000}">
      <tableStyleElement type="headerRow" dxfId="12"/>
      <tableStyleElement type="firstRowStripe" dxfId="11"/>
      <tableStyleElement type="secondRowStripe" dxfId="10"/>
    </tableStyle>
    <tableStyle name="Slicer Style 1" pivot="0" table="0" count="1" xr9:uid="{4FD04977-096A-4EA2-8B58-4F18E758ECF3}">
      <tableStyleElement type="wholeTable" dxfId="9"/>
    </tableStyle>
    <tableStyle name="SlicerStyleLight6 2" pivot="0" table="0" count="10" xr9:uid="{0C6CF393-F48E-4E76-8C5A-624B9FB0DD82}">
      <tableStyleElement type="wholeTable" dxfId="8"/>
      <tableStyleElement type="headerRow" dxfId="7"/>
    </tableStyle>
    <tableStyle name="SlicerStyleLight6 3" pivot="0" table="0" count="10" xr9:uid="{4905FF99-7528-481B-ADEE-3E188D99AF10}">
      <tableStyleElement type="wholeTable" dxfId="6"/>
      <tableStyleElement type="headerRow" dxfId="5"/>
    </tableStyle>
    <tableStyle name="SlicerStyleLight6 4" pivot="0" table="0" count="10" xr9:uid="{3EE8A6C1-8B6E-40DB-826F-C5998BEEA16B}">
      <tableStyleElement type="wholeTable" dxfId="4"/>
      <tableStyleElement type="headerRow" dxfId="3"/>
    </tableStyle>
  </tableStyles>
  <colors>
    <mruColors>
      <color rgb="FF990099"/>
      <color rgb="FF4D4D4D"/>
      <color rgb="FFCC0099"/>
      <color rgb="FFFF33CC"/>
      <color rgb="FFBA16A3"/>
      <color rgb="FFC45AB5"/>
    </mruColors>
  </colors>
  <extLst>
    <ext xmlns:x14="http://schemas.microsoft.com/office/spreadsheetml/2009/9/main" uri="{46F421CA-312F-682f-3DD2-61675219B42D}">
      <x14:dxfs count="3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5117038483843"/>
              <bgColor theme="1"/>
            </patternFill>
          </fill>
          <border>
            <left style="thin">
              <color rgb="FFCCCCCC"/>
            </left>
            <right style="thin">
              <color rgb="FFCCCCCC"/>
            </right>
            <top style="thin">
              <color rgb="FFCCCCCC"/>
            </top>
            <bottom style="thin">
              <color rgb="FFCCCCCC"/>
            </bottom>
            <vertical/>
            <horizontal/>
          </border>
        </dxf>
        <dxf>
          <font>
            <b/>
            <i val="0"/>
            <sz val="12"/>
            <color theme="0"/>
          </font>
          <fill>
            <patternFill patternType="solid">
              <fgColor theme="9" tint="0.59999389629810485"/>
              <bgColor rgb="FF990099"/>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theme="9"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b/>
            <i val="0"/>
            <sz val="12"/>
            <color theme="2"/>
          </font>
          <fill>
            <patternFill patternType="solid">
              <fgColor theme="9" tint="0.59999389629810485"/>
              <bgColor rgb="FF4D4D4D"/>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B">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 Style 1"/>
        <x14:slicerStyle name="SlicerStyleLight6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6 3">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6 4">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NEHAL.xlsx]kpi!PivotTable6</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2899809937550926E-3"/>
          <c:y val="7.2054378150410534E-2"/>
          <c:w val="0.88846641318124209"/>
          <c:h val="0.80827886710239649"/>
        </c:manualLayout>
      </c:layout>
      <c:lineChart>
        <c:grouping val="standard"/>
        <c:varyColors val="0"/>
        <c:ser>
          <c:idx val="0"/>
          <c:order val="0"/>
          <c:tx>
            <c:strRef>
              <c:f>kpi!$B$3</c:f>
              <c:strCache>
                <c:ptCount val="1"/>
                <c:pt idx="0">
                  <c:v>Total</c:v>
                </c:pt>
              </c:strCache>
            </c:strRef>
          </c:tx>
          <c:spPr>
            <a:ln w="34925" cap="rnd">
              <a:solidFill>
                <a:schemeClr val="bg1">
                  <a:lumMod val="9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A33B-4126-9888-91C673361839}"/>
            </c:ext>
          </c:extLst>
        </c:ser>
        <c:dLbls>
          <c:showLegendKey val="0"/>
          <c:showVal val="0"/>
          <c:showCatName val="0"/>
          <c:showSerName val="0"/>
          <c:showPercent val="0"/>
          <c:showBubbleSize val="0"/>
        </c:dLbls>
        <c:smooth val="0"/>
        <c:axId val="1669504576"/>
        <c:axId val="1669503328"/>
      </c:lineChart>
      <c:catAx>
        <c:axId val="1669504576"/>
        <c:scaling>
          <c:orientation val="minMax"/>
        </c:scaling>
        <c:delete val="1"/>
        <c:axPos val="b"/>
        <c:numFmt formatCode="General" sourceLinked="1"/>
        <c:majorTickMark val="none"/>
        <c:minorTickMark val="none"/>
        <c:tickLblPos val="nextTo"/>
        <c:crossAx val="1669503328"/>
        <c:crosses val="autoZero"/>
        <c:auto val="1"/>
        <c:lblAlgn val="ctr"/>
        <c:lblOffset val="100"/>
        <c:noMultiLvlLbl val="0"/>
      </c:catAx>
      <c:valAx>
        <c:axId val="1669503328"/>
        <c:scaling>
          <c:orientation val="minMax"/>
        </c:scaling>
        <c:delete val="1"/>
        <c:axPos val="l"/>
        <c:numFmt formatCode="General" sourceLinked="1"/>
        <c:majorTickMark val="none"/>
        <c:minorTickMark val="none"/>
        <c:tickLblPos val="nextTo"/>
        <c:crossAx val="1669504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NEHAL.xlsx]kpi!PivotTable7</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775768314825488E-2"/>
          <c:y val="0.22535211267605634"/>
          <c:w val="0.80701754385964908"/>
          <c:h val="0.58685446009389675"/>
        </c:manualLayout>
      </c:layout>
      <c:lineChart>
        <c:grouping val="standard"/>
        <c:varyColors val="0"/>
        <c:ser>
          <c:idx val="0"/>
          <c:order val="0"/>
          <c:tx>
            <c:strRef>
              <c:f>kpi!$F$3</c:f>
              <c:strCache>
                <c:ptCount val="1"/>
                <c:pt idx="0">
                  <c:v>Total</c:v>
                </c:pt>
              </c:strCache>
            </c:strRef>
          </c:tx>
          <c:spPr>
            <a:ln w="34925" cap="rnd">
              <a:solidFill>
                <a:schemeClr val="bg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CA9C-40D7-B397-03D334D0BE06}"/>
            </c:ext>
          </c:extLst>
        </c:ser>
        <c:dLbls>
          <c:showLegendKey val="0"/>
          <c:showVal val="0"/>
          <c:showCatName val="0"/>
          <c:showSerName val="0"/>
          <c:showPercent val="0"/>
          <c:showBubbleSize val="0"/>
        </c:dLbls>
        <c:smooth val="0"/>
        <c:axId val="1678692912"/>
        <c:axId val="1678694160"/>
      </c:lineChart>
      <c:catAx>
        <c:axId val="1678692912"/>
        <c:scaling>
          <c:orientation val="minMax"/>
        </c:scaling>
        <c:delete val="1"/>
        <c:axPos val="b"/>
        <c:numFmt formatCode="General" sourceLinked="1"/>
        <c:majorTickMark val="none"/>
        <c:minorTickMark val="none"/>
        <c:tickLblPos val="nextTo"/>
        <c:crossAx val="1678694160"/>
        <c:crosses val="autoZero"/>
        <c:auto val="1"/>
        <c:lblAlgn val="ctr"/>
        <c:lblOffset val="100"/>
        <c:noMultiLvlLbl val="0"/>
      </c:catAx>
      <c:valAx>
        <c:axId val="1678694160"/>
        <c:scaling>
          <c:orientation val="minMax"/>
        </c:scaling>
        <c:delete val="1"/>
        <c:axPos val="l"/>
        <c:numFmt formatCode="General" sourceLinked="1"/>
        <c:majorTickMark val="none"/>
        <c:minorTickMark val="none"/>
        <c:tickLblPos val="nextTo"/>
        <c:crossAx val="1678692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NEHAL.xlsx]kpi!PivotTable8</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5557782573994177E-2"/>
          <c:y val="0.21890502482095453"/>
          <c:w val="0.83427495291902076"/>
          <c:h val="0.56218905472636815"/>
        </c:manualLayout>
      </c:layout>
      <c:lineChart>
        <c:grouping val="standard"/>
        <c:varyColors val="0"/>
        <c:ser>
          <c:idx val="0"/>
          <c:order val="0"/>
          <c:tx>
            <c:strRef>
              <c:f>kpi!$J$3</c:f>
              <c:strCache>
                <c:ptCount val="1"/>
                <c:pt idx="0">
                  <c:v>Total</c:v>
                </c:pt>
              </c:strCache>
            </c:strRef>
          </c:tx>
          <c:spPr>
            <a:ln w="34925" cap="rnd">
              <a:solidFill>
                <a:schemeClr val="bg1"/>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8851-420A-B14D-E74AF0AFEE84}"/>
            </c:ext>
          </c:extLst>
        </c:ser>
        <c:dLbls>
          <c:showLegendKey val="0"/>
          <c:showVal val="0"/>
          <c:showCatName val="0"/>
          <c:showSerName val="0"/>
          <c:showPercent val="0"/>
          <c:showBubbleSize val="0"/>
        </c:dLbls>
        <c:smooth val="0"/>
        <c:axId val="1663824176"/>
        <c:axId val="1663825008"/>
      </c:lineChart>
      <c:catAx>
        <c:axId val="1663824176"/>
        <c:scaling>
          <c:orientation val="minMax"/>
        </c:scaling>
        <c:delete val="1"/>
        <c:axPos val="b"/>
        <c:numFmt formatCode="General" sourceLinked="1"/>
        <c:majorTickMark val="none"/>
        <c:minorTickMark val="none"/>
        <c:tickLblPos val="nextTo"/>
        <c:crossAx val="1663825008"/>
        <c:crosses val="autoZero"/>
        <c:auto val="1"/>
        <c:lblAlgn val="ctr"/>
        <c:lblOffset val="100"/>
        <c:noMultiLvlLbl val="0"/>
      </c:catAx>
      <c:valAx>
        <c:axId val="1663825008"/>
        <c:scaling>
          <c:orientation val="minMax"/>
        </c:scaling>
        <c:delete val="1"/>
        <c:axPos val="l"/>
        <c:numFmt formatCode="General" sourceLinked="1"/>
        <c:majorTickMark val="none"/>
        <c:minorTickMark val="none"/>
        <c:tickLblPos val="nextTo"/>
        <c:crossAx val="1663824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NEHAL.xlsx]kpi!PivotTable9</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kpi!$M$3</c:f>
              <c:strCache>
                <c:ptCount val="1"/>
                <c:pt idx="0">
                  <c:v>Total</c:v>
                </c:pt>
              </c:strCache>
            </c:strRef>
          </c:tx>
          <c:spPr>
            <a:ln w="34925" cap="rnd">
              <a:solidFill>
                <a:schemeClr val="bg1"/>
              </a:solidFill>
              <a:round/>
            </a:ln>
            <a:effectLst/>
          </c:spPr>
          <c:marker>
            <c:symbol val="none"/>
          </c:marker>
          <c:cat>
            <c:strRef>
              <c:f>kpi!$L$4:$L$16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kpi!$M$4:$M$16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B926-4F69-939A-07394228E7F6}"/>
            </c:ext>
          </c:extLst>
        </c:ser>
        <c:dLbls>
          <c:showLegendKey val="0"/>
          <c:showVal val="0"/>
          <c:showCatName val="0"/>
          <c:showSerName val="0"/>
          <c:showPercent val="0"/>
          <c:showBubbleSize val="0"/>
        </c:dLbls>
        <c:smooth val="0"/>
        <c:axId val="1647984352"/>
        <c:axId val="1647982688"/>
      </c:lineChart>
      <c:catAx>
        <c:axId val="1647984352"/>
        <c:scaling>
          <c:orientation val="minMax"/>
        </c:scaling>
        <c:delete val="1"/>
        <c:axPos val="b"/>
        <c:numFmt formatCode="General" sourceLinked="1"/>
        <c:majorTickMark val="none"/>
        <c:minorTickMark val="none"/>
        <c:tickLblPos val="nextTo"/>
        <c:crossAx val="1647982688"/>
        <c:crosses val="autoZero"/>
        <c:auto val="1"/>
        <c:lblAlgn val="ctr"/>
        <c:lblOffset val="100"/>
        <c:noMultiLvlLbl val="0"/>
      </c:catAx>
      <c:valAx>
        <c:axId val="1647982688"/>
        <c:scaling>
          <c:orientation val="minMax"/>
        </c:scaling>
        <c:delete val="1"/>
        <c:axPos val="l"/>
        <c:numFmt formatCode="General" sourceLinked="1"/>
        <c:majorTickMark val="none"/>
        <c:minorTickMark val="none"/>
        <c:tickLblPos val="nextTo"/>
        <c:crossAx val="1647984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NEHAL.xlsx]kpi!PivotTable10</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0078247261345854E-2"/>
          <c:y val="0.16296296296296298"/>
          <c:w val="0.86228482003129892"/>
          <c:h val="0.67407407407407405"/>
        </c:manualLayout>
      </c:layout>
      <c:lineChart>
        <c:grouping val="standard"/>
        <c:varyColors val="0"/>
        <c:ser>
          <c:idx val="0"/>
          <c:order val="0"/>
          <c:tx>
            <c:strRef>
              <c:f>kpi!$P$3</c:f>
              <c:strCache>
                <c:ptCount val="1"/>
                <c:pt idx="0">
                  <c:v>Total</c:v>
                </c:pt>
              </c:strCache>
            </c:strRef>
          </c:tx>
          <c:spPr>
            <a:ln w="34925" cap="rnd">
              <a:solidFill>
                <a:schemeClr val="bg1"/>
              </a:solidFill>
              <a:round/>
            </a:ln>
            <a:effectLst/>
          </c:spPr>
          <c:marker>
            <c:symbol val="none"/>
          </c:marker>
          <c:cat>
            <c:strRef>
              <c:f>kpi!$O$4:$O$16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kpi!$P$4:$P$16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9ADA-4E2E-B0BF-2D78FF5C2C0F}"/>
            </c:ext>
          </c:extLst>
        </c:ser>
        <c:dLbls>
          <c:showLegendKey val="0"/>
          <c:showVal val="0"/>
          <c:showCatName val="0"/>
          <c:showSerName val="0"/>
          <c:showPercent val="0"/>
          <c:showBubbleSize val="0"/>
        </c:dLbls>
        <c:smooth val="0"/>
        <c:axId val="1655495216"/>
        <c:axId val="1655493968"/>
      </c:lineChart>
      <c:catAx>
        <c:axId val="1655495216"/>
        <c:scaling>
          <c:orientation val="minMax"/>
        </c:scaling>
        <c:delete val="1"/>
        <c:axPos val="b"/>
        <c:numFmt formatCode="General" sourceLinked="1"/>
        <c:majorTickMark val="none"/>
        <c:minorTickMark val="none"/>
        <c:tickLblPos val="nextTo"/>
        <c:crossAx val="1655493968"/>
        <c:crosses val="autoZero"/>
        <c:auto val="1"/>
        <c:lblAlgn val="ctr"/>
        <c:lblOffset val="100"/>
        <c:noMultiLvlLbl val="0"/>
      </c:catAx>
      <c:valAx>
        <c:axId val="1655493968"/>
        <c:scaling>
          <c:orientation val="minMax"/>
        </c:scaling>
        <c:delete val="1"/>
        <c:axPos val="l"/>
        <c:numFmt formatCode="General" sourceLinked="1"/>
        <c:majorTickMark val="none"/>
        <c:minorTickMark val="none"/>
        <c:tickLblPos val="nextTo"/>
        <c:crossAx val="1655495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NEHAL.xlsx]combo chart !PivotTable1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BA16A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 '!$C$3</c:f>
              <c:strCache>
                <c:ptCount val="1"/>
                <c:pt idx="0">
                  <c:v>Sum of Profit</c:v>
                </c:pt>
              </c:strCache>
            </c:strRef>
          </c:tx>
          <c:spPr>
            <a:solidFill>
              <a:srgbClr val="BA16A3"/>
            </a:solidFill>
            <a:ln>
              <a:noFill/>
            </a:ln>
            <a:effectLst/>
          </c:spPr>
          <c:cat>
            <c:strRef>
              <c:f>'combo chart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 '!$C$4:$C$16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DE2E-4ABB-AEEB-907ED0055EFC}"/>
            </c:ext>
          </c:extLst>
        </c:ser>
        <c:dLbls>
          <c:showLegendKey val="0"/>
          <c:showVal val="0"/>
          <c:showCatName val="0"/>
          <c:showSerName val="0"/>
          <c:showPercent val="0"/>
          <c:showBubbleSize val="0"/>
        </c:dLbls>
        <c:axId val="1378083520"/>
        <c:axId val="1378083936"/>
      </c:areaChart>
      <c:barChart>
        <c:barDir val="col"/>
        <c:grouping val="clustered"/>
        <c:varyColors val="0"/>
        <c:ser>
          <c:idx val="0"/>
          <c:order val="0"/>
          <c:tx>
            <c:strRef>
              <c:f>'combo chart '!$B$3</c:f>
              <c:strCache>
                <c:ptCount val="1"/>
                <c:pt idx="0">
                  <c:v>Sum of Sales</c:v>
                </c:pt>
              </c:strCache>
            </c:strRef>
          </c:tx>
          <c:spPr>
            <a:solidFill>
              <a:schemeClr val="bg1"/>
            </a:solidFill>
            <a:ln>
              <a:noFill/>
            </a:ln>
            <a:effectLst/>
          </c:spPr>
          <c:invertIfNegative val="0"/>
          <c:cat>
            <c:strRef>
              <c:f>'combo chart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 '!$B$4:$B$16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DE2E-4ABB-AEEB-907ED0055EFC}"/>
            </c:ext>
          </c:extLst>
        </c:ser>
        <c:dLbls>
          <c:showLegendKey val="0"/>
          <c:showVal val="0"/>
          <c:showCatName val="0"/>
          <c:showSerName val="0"/>
          <c:showPercent val="0"/>
          <c:showBubbleSize val="0"/>
        </c:dLbls>
        <c:gapWidth val="115"/>
        <c:overlap val="-27"/>
        <c:axId val="1378069792"/>
        <c:axId val="1378062304"/>
      </c:barChart>
      <c:catAx>
        <c:axId val="13780697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sz="1100">
                    <a:solidFill>
                      <a:schemeClr val="bg1"/>
                    </a:solidFill>
                    <a:latin typeface="Lato Black" panose="020F0A02020204030203" pitchFamily="34" charset="0"/>
                  </a:rPr>
                  <a:t>PROFIT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crossAx val="1378062304"/>
        <c:crosses val="autoZero"/>
        <c:auto val="1"/>
        <c:lblAlgn val="ctr"/>
        <c:lblOffset val="100"/>
        <c:noMultiLvlLbl val="0"/>
      </c:catAx>
      <c:valAx>
        <c:axId val="1378062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bg1"/>
                    </a:solidFill>
                    <a:latin typeface="Lato Black" panose="020F0A02020204030203" pitchFamily="34" charset="0"/>
                    <a:ea typeface="+mn-ea"/>
                    <a:cs typeface="+mn-cs"/>
                  </a:defRPr>
                </a:pPr>
                <a:r>
                  <a:rPr lang="en-IN" sz="1600">
                    <a:solidFill>
                      <a:schemeClr val="bg1"/>
                    </a:solidFill>
                    <a:latin typeface="Lato Black" panose="020F0A02020204030203" pitchFamily="34" charset="0"/>
                  </a:rPr>
                  <a:t>SALES</a:t>
                </a:r>
              </a:p>
            </c:rich>
          </c:tx>
          <c:overlay val="0"/>
          <c:spPr>
            <a:noFill/>
            <a:ln>
              <a:noFill/>
            </a:ln>
            <a:effectLst/>
          </c:spPr>
          <c:txPr>
            <a:bodyPr rot="-5400000" spcFirstLastPara="1" vertOverflow="ellipsis" vert="horz" wrap="square" anchor="ctr" anchorCtr="1"/>
            <a:lstStyle/>
            <a:p>
              <a:pPr>
                <a:defRPr sz="1600" b="0" i="0" u="none" strike="noStrike" kern="1200" baseline="0">
                  <a:solidFill>
                    <a:schemeClr val="bg1"/>
                  </a:solidFill>
                  <a:latin typeface="Lato Black" panose="020F0A02020204030203" pitchFamily="34" charset="0"/>
                  <a:ea typeface="+mn-ea"/>
                  <a:cs typeface="+mn-cs"/>
                </a:defRPr>
              </a:pPr>
              <a:endParaRPr lang="en-US"/>
            </a:p>
          </c:txPr>
        </c:title>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crossAx val="1378069792"/>
        <c:crosses val="autoZero"/>
        <c:crossBetween val="between"/>
      </c:valAx>
      <c:valAx>
        <c:axId val="1378083936"/>
        <c:scaling>
          <c:orientation val="minMax"/>
        </c:scaling>
        <c:delete val="0"/>
        <c:axPos val="r"/>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quot;K&quot;" sourceLinked="0"/>
        <c:majorTickMark val="out"/>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crossAx val="1378083520"/>
        <c:crosses val="max"/>
        <c:crossBetween val="between"/>
      </c:valAx>
      <c:catAx>
        <c:axId val="1378083520"/>
        <c:scaling>
          <c:orientation val="minMax"/>
        </c:scaling>
        <c:delete val="1"/>
        <c:axPos val="b"/>
        <c:numFmt formatCode="General" sourceLinked="1"/>
        <c:majorTickMark val="out"/>
        <c:minorTickMark val="none"/>
        <c:tickLblPos val="nextTo"/>
        <c:crossAx val="137808393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NEHAL.xlsx]pie chart!PivotTable3</c:name>
    <c:fmtId val="2"/>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6">
              <a:lumMod val="40000"/>
              <a:lumOff val="60000"/>
            </a:schemeClr>
          </a:solidFill>
          <a:ln>
            <a:noFill/>
          </a:ln>
          <a:effectLst>
            <a:outerShdw blurRad="254000" sx="102000" sy="102000" algn="ctr" rotWithShape="0">
              <a:prstClr val="black">
                <a:alpha val="20000"/>
              </a:prstClr>
            </a:outerShdw>
          </a:effectLst>
        </c:spPr>
      </c:pivotFmt>
      <c:pivotFmt>
        <c:idx val="10"/>
        <c:spPr>
          <a:solidFill>
            <a:srgbClr val="BA16A3"/>
          </a:solidFill>
          <a:ln>
            <a:noFill/>
          </a:ln>
          <a:effectLst>
            <a:outerShdw blurRad="254000" sx="102000" sy="102000" algn="ctr" rotWithShape="0">
              <a:prstClr val="black">
                <a:alpha val="20000"/>
              </a:prstClr>
            </a:outerShdw>
          </a:effectLst>
        </c:spPr>
      </c:pivotFmt>
      <c:pivotFmt>
        <c:idx val="11"/>
        <c:spPr>
          <a:solidFill>
            <a:schemeClr val="accent6">
              <a:lumMod val="60000"/>
              <a:lumOff val="40000"/>
            </a:schemeClr>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9882601341498979"/>
          <c:y val="0.12888855408392549"/>
          <c:w val="0.59573753280839892"/>
          <c:h val="0.84738546268736958"/>
        </c:manualLayout>
      </c:layout>
      <c:doughnutChart>
        <c:varyColors val="1"/>
        <c:ser>
          <c:idx val="0"/>
          <c:order val="0"/>
          <c:tx>
            <c:strRef>
              <c:f>'pie chart'!$B$3</c:f>
              <c:strCache>
                <c:ptCount val="1"/>
                <c:pt idx="0">
                  <c:v>Total</c:v>
                </c:pt>
              </c:strCache>
            </c:strRef>
          </c:tx>
          <c:explosion val="1"/>
          <c:dPt>
            <c:idx val="0"/>
            <c:bubble3D val="0"/>
            <c:spPr>
              <a:solidFill>
                <a:schemeClr val="accent6">
                  <a:lumMod val="40000"/>
                  <a:lumOff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2F3-4EAC-9980-5F197A842F60}"/>
              </c:ext>
            </c:extLst>
          </c:dPt>
          <c:dPt>
            <c:idx val="1"/>
            <c:bubble3D val="0"/>
            <c:spPr>
              <a:solidFill>
                <a:srgbClr val="BA16A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2F3-4EAC-9980-5F197A842F60}"/>
              </c:ext>
            </c:extLst>
          </c:dPt>
          <c:dPt>
            <c:idx val="2"/>
            <c:bubble3D val="0"/>
            <c:spPr>
              <a:solidFill>
                <a:schemeClr val="accent6">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12F3-4EAC-9980-5F197A842F60}"/>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12F3-4EAC-9980-5F197A842F60}"/>
            </c:ext>
          </c:extLst>
        </c:ser>
        <c:dLbls>
          <c:showLegendKey val="0"/>
          <c:showVal val="0"/>
          <c:showCatName val="0"/>
          <c:showSerName val="0"/>
          <c:showPercent val="1"/>
          <c:showBubbleSize val="0"/>
          <c:showLeaderLines val="1"/>
        </c:dLbls>
        <c:firstSliceAng val="0"/>
        <c:holeSize val="54"/>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Lato Black" panose="020F0A02020204030203"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NEHAL.xlsx]top 5!PivotTable5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BA16A3"/>
          </a:solidFill>
          <a:ln w="22225">
            <a:solidFill>
              <a:schemeClr val="accent1">
                <a:shade val="50000"/>
              </a:schemeClr>
            </a:solid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Lato Black" panose="020F0A02020204030203"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rgbClr val="BA16A3"/>
            </a:solidFill>
            <a:ln w="22225">
              <a:solidFill>
                <a:schemeClr val="accent1">
                  <a:shade val="50000"/>
                </a:schemeClr>
              </a:solid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Lato Black" panose="020F0A02020204030203" pitchFamily="34"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190B-4BE3-83D4-3B33639480A7}"/>
            </c:ext>
          </c:extLst>
        </c:ser>
        <c:dLbls>
          <c:dLblPos val="outEnd"/>
          <c:showLegendKey val="0"/>
          <c:showVal val="1"/>
          <c:showCatName val="0"/>
          <c:showSerName val="0"/>
          <c:showPercent val="0"/>
          <c:showBubbleSize val="0"/>
        </c:dLbls>
        <c:gapWidth val="62"/>
        <c:axId val="1678691248"/>
        <c:axId val="1678692080"/>
      </c:barChart>
      <c:catAx>
        <c:axId val="16786912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bg1"/>
                </a:solidFill>
                <a:latin typeface="Lato Black" panose="020F0A02020204030203" pitchFamily="34" charset="0"/>
                <a:ea typeface="+mn-ea"/>
                <a:cs typeface="+mn-cs"/>
              </a:defRPr>
            </a:pPr>
            <a:endParaRPr lang="en-US"/>
          </a:p>
        </c:txPr>
        <c:crossAx val="1678692080"/>
        <c:crosses val="autoZero"/>
        <c:auto val="1"/>
        <c:lblAlgn val="ctr"/>
        <c:lblOffset val="100"/>
        <c:noMultiLvlLbl val="0"/>
      </c:catAx>
      <c:valAx>
        <c:axId val="1678692080"/>
        <c:scaling>
          <c:orientation val="minMax"/>
        </c:scaling>
        <c:delete val="1"/>
        <c:axPos val="b"/>
        <c:numFmt formatCode="General" sourceLinked="1"/>
        <c:majorTickMark val="none"/>
        <c:minorTickMark val="none"/>
        <c:tickLblPos val="nextTo"/>
        <c:crossAx val="1678691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NEHAL.xlsx]combo chart !PivotTable1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 '!$C$3</c:f>
              <c:strCache>
                <c:ptCount val="1"/>
                <c:pt idx="0">
                  <c:v>Sum of Profit</c:v>
                </c:pt>
              </c:strCache>
            </c:strRef>
          </c:tx>
          <c:spPr>
            <a:solidFill>
              <a:schemeClr val="accent2"/>
            </a:solidFill>
            <a:ln>
              <a:noFill/>
            </a:ln>
            <a:effectLst/>
          </c:spPr>
          <c:cat>
            <c:strRef>
              <c:f>'combo chart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 '!$C$4:$C$16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BAE3-499B-8EDF-7C88E58B4E16}"/>
            </c:ext>
          </c:extLst>
        </c:ser>
        <c:dLbls>
          <c:showLegendKey val="0"/>
          <c:showVal val="0"/>
          <c:showCatName val="0"/>
          <c:showSerName val="0"/>
          <c:showPercent val="0"/>
          <c:showBubbleSize val="0"/>
        </c:dLbls>
        <c:axId val="1378083520"/>
        <c:axId val="1378083936"/>
      </c:areaChart>
      <c:barChart>
        <c:barDir val="col"/>
        <c:grouping val="clustered"/>
        <c:varyColors val="0"/>
        <c:ser>
          <c:idx val="0"/>
          <c:order val="0"/>
          <c:tx>
            <c:strRef>
              <c:f>'combo chart '!$B$3</c:f>
              <c:strCache>
                <c:ptCount val="1"/>
                <c:pt idx="0">
                  <c:v>Sum of Sales</c:v>
                </c:pt>
              </c:strCache>
            </c:strRef>
          </c:tx>
          <c:spPr>
            <a:solidFill>
              <a:schemeClr val="accent1"/>
            </a:solidFill>
            <a:ln>
              <a:noFill/>
            </a:ln>
            <a:effectLst/>
          </c:spPr>
          <c:invertIfNegative val="0"/>
          <c:cat>
            <c:strRef>
              <c:f>'combo chart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 '!$B$4:$B$16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BAE3-499B-8EDF-7C88E58B4E16}"/>
            </c:ext>
          </c:extLst>
        </c:ser>
        <c:dLbls>
          <c:showLegendKey val="0"/>
          <c:showVal val="0"/>
          <c:showCatName val="0"/>
          <c:showSerName val="0"/>
          <c:showPercent val="0"/>
          <c:showBubbleSize val="0"/>
        </c:dLbls>
        <c:gapWidth val="219"/>
        <c:overlap val="-27"/>
        <c:axId val="1378069792"/>
        <c:axId val="1378062304"/>
      </c:barChart>
      <c:catAx>
        <c:axId val="1378069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8062304"/>
        <c:crosses val="autoZero"/>
        <c:auto val="1"/>
        <c:lblAlgn val="ctr"/>
        <c:lblOffset val="100"/>
        <c:noMultiLvlLbl val="0"/>
      </c:catAx>
      <c:valAx>
        <c:axId val="1378062304"/>
        <c:scaling>
          <c:orientation val="minMax"/>
        </c:scaling>
        <c:delete val="0"/>
        <c:axPos val="l"/>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8069792"/>
        <c:crosses val="autoZero"/>
        <c:crossBetween val="between"/>
      </c:valAx>
      <c:valAx>
        <c:axId val="1378083936"/>
        <c:scaling>
          <c:orientation val="minMax"/>
        </c:scaling>
        <c:delete val="0"/>
        <c:axPos val="r"/>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8083520"/>
        <c:crosses val="max"/>
        <c:crossBetween val="between"/>
      </c:valAx>
      <c:catAx>
        <c:axId val="1378083520"/>
        <c:scaling>
          <c:orientation val="minMax"/>
        </c:scaling>
        <c:delete val="1"/>
        <c:axPos val="b"/>
        <c:numFmt formatCode="General" sourceLinked="1"/>
        <c:majorTickMark val="out"/>
        <c:minorTickMark val="none"/>
        <c:tickLblPos val="nextTo"/>
        <c:crossAx val="137808393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NEHAL.xlsx]pie chart!PivotTable3</c:name>
    <c:fmtId val="0"/>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24327045785943427"/>
          <c:y val="0.1743123248834402"/>
          <c:w val="0.45647838540730351"/>
          <c:h val="0.74692520263160933"/>
        </c:manualLayout>
      </c:layout>
      <c:doughnutChart>
        <c:varyColors val="1"/>
        <c:ser>
          <c:idx val="0"/>
          <c:order val="0"/>
          <c:tx>
            <c:strRef>
              <c:f>'pie chart'!$B$3</c:f>
              <c:strCache>
                <c:ptCount val="1"/>
                <c:pt idx="0">
                  <c:v>Total</c:v>
                </c:pt>
              </c:strCache>
            </c:strRef>
          </c:tx>
          <c:explosion val="2"/>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CF9-4A51-A968-E6CEBF638F40}"/>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CF9-4A51-A968-E6CEBF638F40}"/>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7CF9-4A51-A968-E6CEBF638F40}"/>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2C89-49E7-A356-B5CB4289FE4C}"/>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NEHAL.xlsx]top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1432-4C7C-BFEE-DF2D804AA3FD}"/>
            </c:ext>
          </c:extLst>
        </c:ser>
        <c:dLbls>
          <c:showLegendKey val="0"/>
          <c:showVal val="0"/>
          <c:showCatName val="0"/>
          <c:showSerName val="0"/>
          <c:showPercent val="0"/>
          <c:showBubbleSize val="0"/>
        </c:dLbls>
        <c:gapWidth val="182"/>
        <c:axId val="1678691248"/>
        <c:axId val="1678692080"/>
      </c:barChart>
      <c:catAx>
        <c:axId val="16786912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8692080"/>
        <c:crosses val="autoZero"/>
        <c:auto val="1"/>
        <c:lblAlgn val="ctr"/>
        <c:lblOffset val="100"/>
        <c:noMultiLvlLbl val="0"/>
      </c:catAx>
      <c:valAx>
        <c:axId val="16786920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8691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NEHAL.xlsx]kpi!PivotTable6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2899809937550926E-3"/>
          <c:y val="7.2054378150410534E-2"/>
          <c:w val="0.88846641318124209"/>
          <c:h val="0.80827886710239649"/>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5500-4592-81B7-0C6879A7E17B}"/>
            </c:ext>
          </c:extLst>
        </c:ser>
        <c:dLbls>
          <c:showLegendKey val="0"/>
          <c:showVal val="0"/>
          <c:showCatName val="0"/>
          <c:showSerName val="0"/>
          <c:showPercent val="0"/>
          <c:showBubbleSize val="0"/>
        </c:dLbls>
        <c:smooth val="0"/>
        <c:axId val="1669504576"/>
        <c:axId val="1669503328"/>
      </c:lineChart>
      <c:catAx>
        <c:axId val="1669504576"/>
        <c:scaling>
          <c:orientation val="minMax"/>
        </c:scaling>
        <c:delete val="1"/>
        <c:axPos val="b"/>
        <c:numFmt formatCode="General" sourceLinked="1"/>
        <c:majorTickMark val="none"/>
        <c:minorTickMark val="none"/>
        <c:tickLblPos val="nextTo"/>
        <c:crossAx val="1669503328"/>
        <c:crosses val="autoZero"/>
        <c:auto val="1"/>
        <c:lblAlgn val="ctr"/>
        <c:lblOffset val="100"/>
        <c:noMultiLvlLbl val="0"/>
      </c:catAx>
      <c:valAx>
        <c:axId val="1669503328"/>
        <c:scaling>
          <c:orientation val="minMax"/>
        </c:scaling>
        <c:delete val="1"/>
        <c:axPos val="l"/>
        <c:numFmt formatCode="General" sourceLinked="1"/>
        <c:majorTickMark val="none"/>
        <c:minorTickMark val="none"/>
        <c:tickLblPos val="nextTo"/>
        <c:crossAx val="1669504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NEHAL.xlsx]kpi!PivotTable7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03508771929824"/>
          <c:y val="0.22535211267605634"/>
          <c:w val="0.80701754385964908"/>
          <c:h val="0.58685446009389675"/>
        </c:manualLayout>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13AA-4752-97DA-C44A11A76856}"/>
            </c:ext>
          </c:extLst>
        </c:ser>
        <c:dLbls>
          <c:showLegendKey val="0"/>
          <c:showVal val="0"/>
          <c:showCatName val="0"/>
          <c:showSerName val="0"/>
          <c:showPercent val="0"/>
          <c:showBubbleSize val="0"/>
        </c:dLbls>
        <c:smooth val="0"/>
        <c:axId val="1678692912"/>
        <c:axId val="1678694160"/>
      </c:lineChart>
      <c:catAx>
        <c:axId val="1678692912"/>
        <c:scaling>
          <c:orientation val="minMax"/>
        </c:scaling>
        <c:delete val="1"/>
        <c:axPos val="b"/>
        <c:numFmt formatCode="General" sourceLinked="1"/>
        <c:majorTickMark val="none"/>
        <c:minorTickMark val="none"/>
        <c:tickLblPos val="nextTo"/>
        <c:crossAx val="1678694160"/>
        <c:crosses val="autoZero"/>
        <c:auto val="1"/>
        <c:lblAlgn val="ctr"/>
        <c:lblOffset val="100"/>
        <c:noMultiLvlLbl val="0"/>
      </c:catAx>
      <c:valAx>
        <c:axId val="1678694160"/>
        <c:scaling>
          <c:orientation val="minMax"/>
        </c:scaling>
        <c:delete val="1"/>
        <c:axPos val="l"/>
        <c:numFmt formatCode="General" sourceLinked="1"/>
        <c:majorTickMark val="none"/>
        <c:minorTickMark val="none"/>
        <c:tickLblPos val="nextTo"/>
        <c:crossAx val="1678692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NEHAL.xlsx]kpi!PivotTable8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kpi!$J$3</c:f>
              <c:strCache>
                <c:ptCount val="1"/>
                <c:pt idx="0">
                  <c:v>Total</c:v>
                </c:pt>
              </c:strCache>
            </c:strRef>
          </c:tx>
          <c:spPr>
            <a:ln w="28575" cap="rnd">
              <a:solidFill>
                <a:schemeClr val="accent1"/>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38F2-4FAD-A212-FE2B66EC6A6D}"/>
            </c:ext>
          </c:extLst>
        </c:ser>
        <c:dLbls>
          <c:showLegendKey val="0"/>
          <c:showVal val="0"/>
          <c:showCatName val="0"/>
          <c:showSerName val="0"/>
          <c:showPercent val="0"/>
          <c:showBubbleSize val="0"/>
        </c:dLbls>
        <c:smooth val="0"/>
        <c:axId val="1663824176"/>
        <c:axId val="1663825008"/>
      </c:lineChart>
      <c:catAx>
        <c:axId val="1663824176"/>
        <c:scaling>
          <c:orientation val="minMax"/>
        </c:scaling>
        <c:delete val="1"/>
        <c:axPos val="b"/>
        <c:numFmt formatCode="General" sourceLinked="1"/>
        <c:majorTickMark val="none"/>
        <c:minorTickMark val="none"/>
        <c:tickLblPos val="nextTo"/>
        <c:crossAx val="1663825008"/>
        <c:crosses val="autoZero"/>
        <c:auto val="1"/>
        <c:lblAlgn val="ctr"/>
        <c:lblOffset val="100"/>
        <c:noMultiLvlLbl val="0"/>
      </c:catAx>
      <c:valAx>
        <c:axId val="1663825008"/>
        <c:scaling>
          <c:orientation val="minMax"/>
        </c:scaling>
        <c:delete val="1"/>
        <c:axPos val="l"/>
        <c:numFmt formatCode="General" sourceLinked="1"/>
        <c:majorTickMark val="none"/>
        <c:minorTickMark val="none"/>
        <c:tickLblPos val="nextTo"/>
        <c:crossAx val="1663824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NEHAL.xlsx]kpi!PivotTable9</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kpi!$M$3</c:f>
              <c:strCache>
                <c:ptCount val="1"/>
                <c:pt idx="0">
                  <c:v>Total</c:v>
                </c:pt>
              </c:strCache>
            </c:strRef>
          </c:tx>
          <c:spPr>
            <a:ln w="28575" cap="rnd">
              <a:solidFill>
                <a:schemeClr val="accent1"/>
              </a:solidFill>
              <a:round/>
            </a:ln>
            <a:effectLst/>
          </c:spPr>
          <c:marker>
            <c:symbol val="none"/>
          </c:marker>
          <c:cat>
            <c:strRef>
              <c:f>kpi!$L$4:$L$16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kpi!$M$4:$M$16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9AF4-43CF-AF3A-2E4FD44CB200}"/>
            </c:ext>
          </c:extLst>
        </c:ser>
        <c:dLbls>
          <c:showLegendKey val="0"/>
          <c:showVal val="0"/>
          <c:showCatName val="0"/>
          <c:showSerName val="0"/>
          <c:showPercent val="0"/>
          <c:showBubbleSize val="0"/>
        </c:dLbls>
        <c:smooth val="0"/>
        <c:axId val="1647984352"/>
        <c:axId val="1647982688"/>
      </c:lineChart>
      <c:catAx>
        <c:axId val="1647984352"/>
        <c:scaling>
          <c:orientation val="minMax"/>
        </c:scaling>
        <c:delete val="1"/>
        <c:axPos val="b"/>
        <c:numFmt formatCode="General" sourceLinked="1"/>
        <c:majorTickMark val="none"/>
        <c:minorTickMark val="none"/>
        <c:tickLblPos val="nextTo"/>
        <c:crossAx val="1647982688"/>
        <c:crosses val="autoZero"/>
        <c:auto val="1"/>
        <c:lblAlgn val="ctr"/>
        <c:lblOffset val="100"/>
        <c:noMultiLvlLbl val="0"/>
      </c:catAx>
      <c:valAx>
        <c:axId val="1647982688"/>
        <c:scaling>
          <c:orientation val="minMax"/>
        </c:scaling>
        <c:delete val="1"/>
        <c:axPos val="l"/>
        <c:numFmt formatCode="General" sourceLinked="1"/>
        <c:majorTickMark val="none"/>
        <c:minorTickMark val="none"/>
        <c:tickLblPos val="nextTo"/>
        <c:crossAx val="1647984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NEHAL.xlsx]kpi!PivotTable10</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597809076682318E-2"/>
          <c:y val="0.2074074074074074"/>
          <c:w val="0.86228482003129892"/>
          <c:h val="0.67407407407407405"/>
        </c:manualLayout>
      </c:layout>
      <c:lineChart>
        <c:grouping val="standard"/>
        <c:varyColors val="0"/>
        <c:ser>
          <c:idx val="0"/>
          <c:order val="0"/>
          <c:tx>
            <c:strRef>
              <c:f>kpi!$P$3</c:f>
              <c:strCache>
                <c:ptCount val="1"/>
                <c:pt idx="0">
                  <c:v>Total</c:v>
                </c:pt>
              </c:strCache>
            </c:strRef>
          </c:tx>
          <c:spPr>
            <a:ln w="28575" cap="rnd">
              <a:solidFill>
                <a:schemeClr val="accent1"/>
              </a:solidFill>
              <a:round/>
            </a:ln>
            <a:effectLst/>
          </c:spPr>
          <c:marker>
            <c:symbol val="none"/>
          </c:marker>
          <c:cat>
            <c:strRef>
              <c:f>kpi!$O$4:$O$16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kpi!$P$4:$P$16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E356-4E3C-81FA-93B1C1717EC4}"/>
            </c:ext>
          </c:extLst>
        </c:ser>
        <c:dLbls>
          <c:showLegendKey val="0"/>
          <c:showVal val="0"/>
          <c:showCatName val="0"/>
          <c:showSerName val="0"/>
          <c:showPercent val="0"/>
          <c:showBubbleSize val="0"/>
        </c:dLbls>
        <c:smooth val="0"/>
        <c:axId val="1655495216"/>
        <c:axId val="1655493968"/>
      </c:lineChart>
      <c:catAx>
        <c:axId val="1655495216"/>
        <c:scaling>
          <c:orientation val="minMax"/>
        </c:scaling>
        <c:delete val="1"/>
        <c:axPos val="b"/>
        <c:numFmt formatCode="General" sourceLinked="1"/>
        <c:majorTickMark val="none"/>
        <c:minorTickMark val="none"/>
        <c:tickLblPos val="nextTo"/>
        <c:crossAx val="1655493968"/>
        <c:crosses val="autoZero"/>
        <c:auto val="1"/>
        <c:lblAlgn val="ctr"/>
        <c:lblOffset val="100"/>
        <c:noMultiLvlLbl val="0"/>
      </c:catAx>
      <c:valAx>
        <c:axId val="1655493968"/>
        <c:scaling>
          <c:orientation val="minMax"/>
        </c:scaling>
        <c:delete val="1"/>
        <c:axPos val="l"/>
        <c:numFmt formatCode="General" sourceLinked="1"/>
        <c:majorTickMark val="none"/>
        <c:minorTickMark val="none"/>
        <c:tickLblPos val="nextTo"/>
        <c:crossAx val="1655495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_xlchart.v1.6</cx:f>
      </cx:numDim>
    </cx:data>
  </cx:chartData>
  <cx:chart>
    <cx:plotArea>
      <cx:plotAreaRegion>
        <cx:plotSurface>
          <cx:spPr>
            <a:noFill/>
            <a:ln>
              <a:noFill/>
            </a:ln>
          </cx:spPr>
        </cx:plotSurface>
        <cx:series layoutId="waterfall" uniqueId="{56EECDDC-B95F-45AB-8F99-B58CE21288C6}">
          <cx:tx>
            <cx:txData>
              <cx:f>_xlchart.v1.5</cx:f>
              <cx:v>profit</cx:v>
            </cx:txData>
          </cx:tx>
          <cx:spPr>
            <a:gradFill>
              <a:gsLst>
                <a:gs pos="0">
                  <a:schemeClr val="bg1"/>
                </a:gs>
                <a:gs pos="100000">
                  <a:srgbClr val="BA16A3"/>
                </a:gs>
              </a:gsLst>
              <a:lin ang="7200000" scaled="0"/>
            </a:gradFill>
          </cx:spPr>
          <cx:dataLabels pos="outEnd">
            <cx:txPr>
              <a:bodyPr spcFirstLastPara="1" vertOverflow="ellipsis" horzOverflow="overflow" wrap="square" lIns="0" tIns="0" rIns="0" bIns="0" anchor="ctr" anchorCtr="1"/>
              <a:lstStyle/>
              <a:p>
                <a:pPr algn="ctr" rtl="0">
                  <a:defRPr sz="1050" b="1">
                    <a:solidFill>
                      <a:schemeClr val="bg1"/>
                    </a:solidFill>
                    <a:latin typeface="Lato Black" panose="020F0A02020204030203" pitchFamily="34" charset="0"/>
                    <a:ea typeface="Lato Black" panose="020F0A02020204030203" pitchFamily="34" charset="0"/>
                    <a:cs typeface="Lato Black" panose="020F0A02020204030203" pitchFamily="34" charset="0"/>
                  </a:defRPr>
                </a:pPr>
                <a:endParaRPr lang="en-US" sz="1050" b="1" i="0" u="none" strike="noStrike" baseline="0">
                  <a:solidFill>
                    <a:schemeClr val="bg1"/>
                  </a:solidFill>
                  <a:latin typeface="Lato Black" panose="020F0A02020204030203" pitchFamily="34" charset="0"/>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050" b="1">
                <a:solidFill>
                  <a:schemeClr val="bg1"/>
                </a:solidFill>
                <a:latin typeface="Lato Black" panose="020F0A02020204030203" pitchFamily="34" charset="0"/>
                <a:ea typeface="Lato Black" panose="020F0A02020204030203" pitchFamily="34" charset="0"/>
                <a:cs typeface="Lato Black" panose="020F0A02020204030203" pitchFamily="34" charset="0"/>
              </a:defRPr>
            </a:pPr>
            <a:endParaRPr lang="en-US" sz="1050" b="1" i="0" u="none" strike="noStrike" baseline="0">
              <a:solidFill>
                <a:schemeClr val="bg1"/>
              </a:solidFill>
              <a:latin typeface="Lato Black" panose="020F0A02020204030203" pitchFamily="34" charset="0"/>
              <a:cs typeface="Calibri"/>
            </a:endParaRPr>
          </a:p>
        </cx:txPr>
      </cx:axis>
      <cx:axis id="1">
        <cx:valScaling/>
        <cx:tickLabels/>
        <cx:txPr>
          <a:bodyPr spcFirstLastPara="1" vertOverflow="ellipsis" horzOverflow="overflow" wrap="square" lIns="0" tIns="0" rIns="0" bIns="0" anchor="ctr" anchorCtr="1"/>
          <a:lstStyle/>
          <a:p>
            <a:pPr algn="ctr" rtl="0">
              <a:defRPr sz="1050" b="1">
                <a:solidFill>
                  <a:schemeClr val="bg1"/>
                </a:solidFill>
                <a:latin typeface="Lato Black" panose="020F0A02020204030203" pitchFamily="34" charset="0"/>
                <a:ea typeface="Lato Black" panose="020F0A02020204030203" pitchFamily="34" charset="0"/>
                <a:cs typeface="Lato Black" panose="020F0A02020204030203" pitchFamily="34" charset="0"/>
              </a:defRPr>
            </a:pPr>
            <a:endParaRPr lang="en-US" sz="1050" b="1" i="0" u="none" strike="noStrike" baseline="0">
              <a:solidFill>
                <a:schemeClr val="bg1"/>
              </a:solidFill>
              <a:latin typeface="Lato Black" panose="020F0A02020204030203" pitchFamily="34" charset="0"/>
              <a:cs typeface="Calibri"/>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881001C4-D0FE-435F-8A43-860A74728058}">
          <cx:tx>
            <cx:txData>
              <cx:f>_xlchart.v5.2</cx:f>
              <cx:v>sales</cx:v>
            </cx:txData>
          </cx:tx>
          <cx:dataId val="0"/>
          <cx:layoutPr>
            <cx:geography cultureLanguage="en-US" cultureRegion="IN" attribution="Powered by Bing">
              <cx:geoCache provider="{E9337A44-BEBE-4D9F-B70C-5C5E7DAFC167}">
                <cx:binary>1Hxpc9u6su1fSeXzozcIgBhOnX2rDkhqsmUnzpwvLMVxSHAC5+nX35ZlJzaPcuJb17deSTulbYmC
1MRCd69eGP55M/zjJr3dVa+GLM3rf9wMf7+Omqb4x19/1TfRbbarzzJ9U5na/GjObkz2l/nxQ9/c
/vW92vU6D//CyKZ/3US7qrkdXv/XP+HbwltzYW52jTb52/a2Gq9v6zZt6v9w7eilV7vvmc49XTeV
vmnsv1//K91922W7169u80Y34/uxuP379ZMPvX711/yr/u1nX6VgWdN+h7YEn3HGKGZIorsHef0q
NXl4f9kS7ExQRAhGWB4eD799ucug/TMMujNn9/17dVvXcEN3/3/U8In18P7F61c3ps2bfaeF0H9/
v/6Q6+b2+6t3za65rV+/0rVxDx9wzf4WPry7u+e/nnb7f/1z9gb0wuydR8jMu+xPl/4NmAeMXpkf
r1yTttk3/ZIoiTOJKOfcuUeBP0WJ8zNkMywEdw4gOU9R+p9adxyy498yw89zTxK/rc7z29o0Lwga
ZWeESpsSKQ6uZT8FTdIzWwqCCMZP0XqWLcchetR0hsv28iRxcQ3gctPom7Z56KT/fdCj9pnDHdsh
xDmKDIegSAQWNp750TOtOY7Nk8YzdNz3J4nOO9M20Stvl7ys49AzSphNHc4P0WwW7WyEzjBB4FuM
PgyKQzZ6rj3HAXraeobQO+8kEbq87V99MVXy0E8v4Dz4TBKJiS1msHDnjGGEqHDsn7AdaMoBnOeY
chyYXy1noFx+OUlQtrquTVvplwOFiDPCuCMQBefYPyClPKZxEp8BfSCMOOKADXv47QM2z7HoODa/
Ws6w2V6dJDb/qpJdXu+AZ74YxaZn0OkCEfuenIl/x4ZI23EAvrvHLOk8x6Lj2PxqOcPmX9cnic3l
7bdqVycvydGACWBuE87Zoe/nfiPPhI04sO7j2DzHouPY/Go5w+bSP0ls/lXpyeQvCA2hZ1gCNxY2
/ZlOHoc027bPoHJ1JHMO2AG9fpxunmHQcWR+NpwB86+vJwnMPnlubqv6dnzonxfgAOjMJhJJhxxP
N5yeMS4c0EUO0MkZT3ueTcfhedx2htDl5iQRcnep/mGq/EUVA36GHcqYtO91nVnxadvyjNkcc9AV
Dhg9jI4DIXieTccRetx2hpD7r5NE6NNoQIcLH7roBRwISLSUDLPfcALIOWeOY1MKBeoxeJ5h0HFs
fjacAfPpNJk0SG2m2n03L4cMMGlI9o6DKNQy+8fccZBz5lAugEs//Oi9xzzDlOOY/LqJGSjuaVLo
j7oK9UtHM8fGEglJD6BA3z/mAlycMckZpvg+H824wHMsOo7Nr5YzbD6eZiT7eFtlJm8ehu4LRDJ6
hkCWhv/mmGCgZ5hJJsghgs3KmmdY8htIHm5hjsj7k8wt3m2663fV7ctBQuQZQgLcgdwXnHLmLc4Z
ZYJRkHCOIvMci45D86vlDBvvNIuaBWQX/X33ctBgceZISOyYzDARINAITiiGCYG7xyy7PMOS45D8
bDhDZHGa82xXSbqLzIvOgEI+F4RSdj8XME/4EpgY2qPyoEYDco/rzOdYdByaXy1n2Fydn2QkuzTV
/8VsAD8DcAgSUHE+UOHHuX8/G0DZXil4KDaf4vNcq45j9LT1DKfL05wTWN4aIGgvGNVgEQGjMF8m
9kLZ/jGbGRAEIKSEU3Svos2C2zMMOo7Oz4YzYJanSc4ub7vdS2YbIALEYRQmyu6Tiv2UCNg2O2OO
Q/YZ6S7pwPXHoe3P9hyH5aHdDJXLjycZ1tamf0FfoRj4MiQbTo+XMpJAukGI2ej++mym5k/WHEfk
0GqGx/o0vWT9HRjAw0B9kQKGCAkaP73PH7PpGdsGMdORhIMi8PCrh4r/j4b8BouD/XMwTjOXHObM
3V1lUv2i6j+BFU9EQkF/X9HPqkuBYFIN8gnMAhxSzsxNnm/XcZDm7WdovXNPM5SlgJLR9cM4fgHv
gZkA8BwKgtkBh5n3CHlmU7Gfd/5Viz5OMetnWHQcoV8tZ9isT7OyeXOb5/WYdrsXVc7o3k9gGuCe
eP2bnAkrBwURQnL+C7/H+DzXquMYPW09w+nNiaaf/LvevWiok2cwSyNhJubgQXIuDbAzmAQViMn7
CpU+uO99GvqzQcfRWT80nAGzPs2lgh+aXfTQM//7wLbnzphw8Jv7wDWrae6mn7nAGLNZ6vmTHcfB
OLSaIfHhNCXN85deQSNAHKNQXEKUeqhTHksAElY/CQQu8iB4AlaPg9if7TmOyUO7GSrn704i+d/8
x1X0h/45+MmTT/5PNxBIqFegymT8Xp6Z+YkEMdoG+QzvY9z+MfeWp4v7f2/WcYhmewOe3Mlp7Bw4
h1tub5LxYci+QOgCxRJzggW9n/ufLWoSDiQUcCWQ1Q6QzBLKcyw6jsavlnOX+XISLvPEathuc2Fa
Xb9wtkdnEpaUITGfL5M2MDUbEoq45wEzVJ5ly3FYHjV9codwg6fJwT7p+sbktc5fzmkoVPkQwRwC
O6EOj6daGRQy4FKglMnjEzTPMuk4PI+azuD5tD5Jt9nudP6C85nUgY00+6V+j9L74/TP5Bm2Yb8A
6GpH49kfzTkOy32zGSTb05zJvKpuQ/OS7gL6DBEwi0zuc8isaLExggVMIM8Q+8FHD9XKnw05jsZD
uxkcV6e5knm7q8Z0l39/6JsXSPqwbmmf9Z0ZEJydcQRrZ0BLOzgHCGmPufFzLDmOyK+WM0y23klG
rU+3dfPq13qfx0z0yQ3+TwkyrE2i2OGwm+wAwIwgg5LJYAE6LKf9pXQ+BujZZh1Hadb8yZ38/frT
x5OEarur691N1Na3TfOSYiY+gyWxxHGY8zT5c1hqjkB9gQ2DBwxB5XyM0bPtOY7RrPkMo+1pcrSt
vol0uHvJnAMbaTjlElzpJwqPeQDUNZwgENJ+U2o+x6LfAPTzXubYnChBgw1o+39FoR8G8gtkINg1
i2Hd2U+lf5aJgEHDVg0M02j3K2tnSsB+J9kzjPodQo8az0E6Db3midVQfG5hneaLCs0UTgmACGZL
WIhx9wAq8Nh/bAQIUVicxsis9nyGKb+B5eEentwc3Nv7k8w7h9VA/weznbAGjcAUswPh6+4x4wgc
ZtGEQ20OGufdYzYT/Xy7jsM0bz9D69I9TbRg59NqlxV1pF9yeS0lZ0w4zJYPpwfM3AjIAuxcZ7Bc
/Zf89pgs7DcwPcus32D1tPkcqtXJQrW9HfTNCy7sgA2EsHyAcJve7+2c4WQjdmbDyk7YVjCrUfcI
/dma38Pz0HaOzfYksbmK9AuiAhPSFPY6w8ko93M5M1RgITRMRcN6gd8s5/yTNcdRObSa4XF1mr5y
HcGxR6/W9cvqB3AmChwgBALn/Z4ACSXOY3Kwj2q2gFlo2HF79wDcHke151p1HJ+nrWc4XZ8myX5/
O7zoMQI2LHMmgoKmduAAELQeAwQTbQTO6YI50nudYVaj/tGc48jcN5tB8v7zSYay97DGBk4hu31B
cZo4cEAa9DjsqDn4xcxv4AA1Qgnsxf0NG3iWSb+D5ufdzOE5zRUcn3ZA1fKweVGhGrYPgArNCcwP
PFDnx25zEKrBsWBPztOI9jxrjkPzuO0Mm0//n+Sc3x9+9/N8QG/X7Py7gwUfnX/3n6/e3T6cdjhr
ep8ajooKh6yx/v73a1s6EMR+nle4/44nOeXX+SXzNre7uvn7tbWXFCjsxoWQRyWGE4lAt+tBxoVL
cLoas2H3IWwK5TAR4eyPIMj3G1TgzEO239EDyxKBwoOgB2XX61f1/iQruERgtQKUWlLA21LAnoaf
5zm+MekIUyg/u+P+9au8zd4YnTf136+xjeF+isMH9zfoQKyGfwQ53AbSQ2ExPly/2V3DKIfP2/+v
1CWmBW7p2kmFcElGpRdm9XmknY8p5XrdYh36PaM3ZFrw2mXEZmsmqy98KJHfdrVehWx8J1j2pZZp
5LFJVMqYkijbCj/Auv+tyXq9JlM7+Jhotol06olw26Jx8GOcdV4cSKq6ln8Kx3hYSiv2I1p7RZiI
TRMSNTp82nqRiIeFlVlCpfboLDAmia8D4haJ/U0MbhCj+gLlunOjDA2q4bGjMpt0qjT8R9IR9q7W
vdtj6uE2jq5SJ1ildRN4eZsWbiFHquIBOcsMYwWwDC5DDPl8jN7QXOJ1ivwqyb6uqyL6UBQTOxel
GL227GvVTfQyE2Z6E+vY9pJ6Ql79NmJ9c2GJeFKIZyH0RiJXJt2MOonX2sT6zeRYru5l4RocD1eO
uYJpd7No4jb2JcpsF8O6CEWzYHDD1tzmDr8NOEmXZWU+yxFnKuvz/LyfzsdpctzI5MhFaReoS7ur
+7VpN4UM8HlU1du6KxXDMVnyePzYZ/hdZjHi5Vn0SU5l7A9NQhdjZuUAa1Mtpv5HkA5XTRW8SeMk
8EqUoCXtIkvprmBulWWrpNX0nPWTckokr7iktTvVhepbXKiO2p8Ck2i/yVHlBkmwCEK9qBgrF4HT
LbLSMgsqO7Q0vbMFKrcQZbiMpdh0hpSLIkozNaRxoEg1hEs7EZlCeck8MUajGzryfeHkjiqrqlrq
3nghK+LV1OdfDUquTV2teV18rUSrVZnJ6TKwOFd1gyZvkpVej7K+xGG5kXFCXcai1JtQ/rW0VrIs
wg91vOT55OEwv4nLxm2j4bppVC7GeNXmWaJiZ/gaCYPclNlun1GtMmRf9W24HllhrxomPqPKaRdp
1SV+I+3vVqk/yNoPZPG+SoXZ8DSD+7L5jg7xFypG7bIW0C0ds+NdGquwT3IvEFagtGXxVRbibWbG
xGVTEJyj2EuKIPFxwgaXN22ihpJ+QYW+nXCVedjoTpGCLnqrUA11szQtvHhqOhWPVgzmhrsOh846
Cd5YcTj4Mhs/xwSvcMaWI268vnS0aupQXvOsWxHr1pkidF0Pzk2nU7pM8nAV5/X3IIp6L0nHCDoU
v6178S6NOuJ/NLEoFjlYrVrBIoXS3h1a9qZKiNsb166l9ixe5m6ZxOcd7RuXxMZ4QXST2HWrKBUQ
P4rGLTH5SmMn9rugp66RbGEXlcvtxHiVEwCojVF9fm1Y3y3Z1LFl1+qPURt7OaOxGsChI5x+LBD9
YlLuRlVzHupQyaLJFfJ702/hnkyfbG0trmPwuEaIC0fjy6DiscJOl7u5tLUautYjaV8tcUI8S1jr
LuVvqSV9GvbuWLbxaqBlq4baVniqtIpQdoO7PlZjlr0peSP8MdXvQyvqvBD321DGRmW5jb2slIOy
u6R1+7z/YZFpUFZafnFaFLmT7ROrijfCol/rNIouaVWtgy8lG/pIDRHb0Lh1SaPblR7GRNmN8yNo
E6FwOgTn4bUoglQlQWm9o3gDB6p8T/NYLLI4pr7OUnCdJnNNSCMfhWXiStStsyDd4Lxq/EGGnxNB
8g3kABjmVAhluspx9cS/9Pl4PQwE7Z2yXxdhruI+INtYWDncTVV7BAYo6YZtiBvHHQupXTyZYMUj
Y6tsyrVinR1DLNODyvTwtR+txENOlSqLf6N6WznV98TpQzdMEjXxIvdMnWaLKsL2ElAb5JQusja+
IkmZLsYkzhUL68rLgthaiSRUdo3kOs6rTQSuovok1KoaLH3RTKPLIPqskrTMVfrdDDxxw94oE4o3
WDOjphQhTyZYuGXKO7doO9+CBernbR9e48ZYXp1Y3SIOsIscryus7YjGySNap64etBsWNtvwrGjU
yOp0OTgwMsxwkQX1NhIh9icUFZ5IK70YSGwtm3H0bUkpDOjIcu3IaDfto3DRlNnHwMkRJLPBbaJa
+yToiTt0jClrirFnNPxCVKULnGFrN9gpXg25gRQLmxh92eRX3VB80ZqLC9k3l0NpSn+oh89Wm6L1
0H62mrx2U4GMZ3LLjVA+uUUUCdexE6Z0clWFIT2HYABBOSfE1bhfOkFVuTWDiCeVqYZkGY+V9Ltq
aLyUOB+FCT+WzOJ+2VWWFztZ6NlOTlQcmGKhR8FU0l6msOt/2adJ6PXMShUOk12h+w+xqaaPk1jV
VAqvJTp0ceJ3pF/lYdyuYKUgXTS5E8KYWYmxHRQdyqu8m1LfkZuQ1KVHc75lxoKMyPQmEGRV5fCU
FHrV6157gy0/diz6oKVYhA5RmsklooQoUXQXVazB1DYEZCfHKJhgrVQEYZcHkFU7J4BfxQ70Ttr5
ffmxFJBeWCADr5jgg8VkcbdLMlsFeJMn47skx1esARstCCQqEdpa6Y56ndVUW1Y2Kk2C8e2Ysa9h
GUwwJvv1pG157oS9NxiZqAqNblCBIxuULu2ijbZBzC70mDUXtdO5DTKrIg+01+tyN2ZeFuPzPOB2
qAr6Q5ICRv64MFFUf4jKalOEBmLuEKqhl8ZrtURea0VXeOrSrX1e5yE4nzOQbTCRla1bthbAmoSB
DtWtXKEpuJXNpyx2qFs5pnBRn6yihrjBkGZrO+kD3+LjG+eqHWHgJXb5laGkVFYPCbq3RsUhmHlx
VUyqyQZAP9FLDAOuD9oKYgv9VoEjeilqP3eWqd0xLZasTZk3feao+Toaml2gQLwxwN7O02ysF/1A
w3MnkV/tuCwWJebAgPrkfWxZ0uX7rN2GQbmGKQi5iaEDeUA7n4d14JGs/jxZBC0jWmy5PcTwyfdl
0kULlN3iMqkhGTpL09XroE93NMmMVxeQSfMkRBCPIFjBzF+84mhaw6LVtxjLwXVSYIKajp9GTUqP
182g8qlMFSprS+VoGIDo1KMKG7yOKwuGR2sHbhCJxMORHbqyHNZT72g/biKhqAnWgk/aNdMEnAmk
+TWwwFZ1Yj0QQD0ZLRiiRESqy4gnO91eFPWkvcaxM6+KEuyFgVy1UOG7GSk6ZZNolyZR7yamWqST
uIS8NPjckNELOWtgRMIATfPgE6aKTe37buikG9Q92qbcD6KYL7o8Nh4N8WeHl4WfM0cJUQ8HzpVY
2ht7AV0d1zBqg01txYVXGGU7abvKBLsoCI/XPYMUOKLSdqcImEUV5Qo2K7bAl4j2UJtQLyh8K4iu
ZN+FkMFGMKlE11NarJqguo40CV1nsoWK68krAYSqbtatTT7VbTOu7bgoFnEepD4iDKhEzz2rK7nX
t7JbpY2zhIMssMcATDcbmPRHEqZrRpGfTJ9T4C7LLo4bDw9Vt+UT/2pn5bc2CEuvysNvemp93AW1
smORL4ckh+yWDudjG0p3hJLDzXD3w65DrsK8Nj4cXMrU2HPm0zLa0zYKdBOoZkCHL53pyWX/oyfF
bozYojRkm2EWK52KWEUt+VyKfNUmDfVo3GyKVNcQ3MQCKKLYlEa6DVZ1FReLui/4Gtt9BcVQi7w+
mq55OQxemlXxgnCzcerhfdIVrTcUZaKchuZ+NQgCVUcp3Qp1qWI8ua4NhHfHit9NvHO8uGlGJRug
4BmOdxqhqxzIyj4bhgmXrk4lVwMrkZuv+XfBQ99Bra06Kwc/qbxE9GjN0u7cZN+nSFrK6QqumBDn
ULmi92O/dnShKpNXC23qG+BKX4Hp5YMooeihrQ9H73hOgrhfjW3tN0PnMRzayuAwUA0zpRtZDlOY
lX7HOrOAYR1kXaEQlC0e1+NFOKJ1bLds2waGuX0f3EysN4sRck7Lc+Lnccbcul6kjbA8O0iNIosk
6vgCjmrI3DGKgHylzRWlpXKmTkCIa7RKjHWegAOuK4KvotZx3DBuPokoylTSxV+zulc8tootmYJK
ZSXrlOPknVe3/XkMifFtO8ZbK5LteuANDA/Rf0Ftr11STauqID9Skr7rSgilzN6KKIUSUXbMjY30
0wRdhfUCad4saVBf5KyAMqYiwu8xW3djdRHoYG0lSC9FST6GvChU2fZmydIUKcihE1RhinfnDF91
IXCJEOENyQfmhhXS/thMXuhYN8QsUQNUNq876tdJVvgGBvKCBoFXWfUy0da3uLdjBVpAqAIDGc4h
wEmg2LH9lkfRAqNwQ/0GivlmjDYiNVTVZdkpILWQz+3IVhEQMTcJE0/UZabKPCFQrYrYhXT6A85g
uIxqvojtSC5NUgxuMcovmuJPNgqad5Jb1yg3UPYXq5RK6sbhB54DcokO+kUIJXs+Qm1SXtMCqnk5
dRME/oB5YTEqjIqdneDIZTqRC1YDy4qn3ItpS93UJO8l7y6kltXKtPS9JaNSFdW4GCNFW/Q+jomq
hyGHLq3MIrKjc9TqRGXZ1LpSlB/HkaRqHJvCD7XzzaqdD0UcA+z4s3Sy2IviCvIe0Chie05k537f
x9qzCzMuyoR5Xco2SRJWXluPREUOXZDE7t3OfGlqK3CNRt0C9197HZlzA6FA50Is4wi/E8PgpogW
72m27BDWvmaMAEV4g2rBvW5qIOcl3uA0iS/DOnJNfJOH0adYlM4F6DzbyRqFgnw52D+kVX0N22Aj
GrSg1VQuBSgvCte9jzOC3cBuL6TDRtdywIejnkIOSWzVYhGqKYSMIiBFhfWbPPnaN2N6gfu6cKc+
vuSo/97mP3AvpWf6qVeobd3ASTrX6XvHH6zSHRjNvSnoO29q+CJng+1nYdyp2lxy1gdvA6tXER+q
TYJJpUrbUlYrtkgPPlRvlp9ZGDxUiOs0qIJVW2s3a6CqFCWC8nRs+9XYMs+kzUVDnQliKmhUdZQv
YG/ce9yXfC3I9CnjC2MlgZvFEFxMYG+TrMGrBhgPi+3Y63oL8mgoAlWJ4jLY85IwgLqJpPnWdiy6
bMRoQzxFH4tOfqgIeBprPrJSTAvC8E1vQngjhrFMy4teAHNo6ybaMlC1HBxusyJ73yEIUVqCatG1
4JtZ/G6Iyl7lEcgybpyG79Ip30AtNm6bEqShphh7GE4IX+eT/pxgVF/bUZapOO93k7Ps67hYc0I+
MzK420Y27/QUvZ+IIIAoBDBNC7fpQrOpW8D68Ofd6zj7nrTCrC3dxKvSmvyiaiDt7J9sJpYMfG55
9yoNsdmUdt4sBQ3eYNS4Y8bROohyucHpZC2CFl11GnFwknZdZ9ReB3YGtzAKPcFogj/7VCwb0N6W
ka0hkiXt6q6YFBWVizQciBuxunsb9aUay/5HTupkHdms8kMcvak5/tjWVegVostXBMo7u+tG1UBE
vumtNyxy2m99WqzLVDLV1U5+XsNfLmpZBRJHPyiiAwGWDRCYyhT6M6xuGB/WzJpAsHBaiGi240NP
576dCaiacXK1d1cVyWT0rXeIR1Qh1L8hAd9aPQMOOSatp8NijZoWRCBbQ0mHVqRuxuvAMgOQE79D
aXNtOeUNhKJchYRtqcg2SZ9+ZX1/aUKr94yF3CoJLzE/rzT90BORLCfdImWiQGUFDO1CZH4k8eQi
9FXbENqztkMwQkStRoGvUymw1/DiC6SHcxs1mzKOa5XF07SEUyEvgiIHRmcldFkVtvR4Ki6Thn2R
Bf5cyOy6LIoa1KDuph1kqXpzrk2GXMrsdhmX4ajqLsUw6CGsTEWQKeYlMGjRm1ZWW3vsQsUNt0Gf
DRTO7UIVZX3JR0RWTpq/mywfKNnbzrGSpWkaC2TW7nNGIpeTIFR9liWbvm/XqY5DVZJFlUduwp0o
VaKcgmWYJucgJ1zCVNTFOFrlwulosekladTQRq2HeFds8M8nkufFhuw/cveeEwW1a5Ehd8UUmE0/
ZJ2PhXVTZCnesCm8qmEoLe9eBWX2oc7EN92BalLWae1Nad6qO+dgujAbOLQBQ5CpXZG2bGN0QjbN
Bg1VscllD6pMLzwylJ9JisC+SWaQ9PYXu3QavZoyiFR7s6xh6pd6gtpv4vYEQgi813RjmkJRFIml
Dsky7JKvhk5vqxgov3BEsbl7ypLQQKf8fG0DUChm0frOxLunMR+g3w7+jFcU5PS1gcqoIbFclKFX
4cFsYpnEqeoGxhdVUG3DGseTq/diDlSb5boRn+6ckXBQtHBXrej+3u++0g7Dh2/f/zZJNAikocja
8xJ+JLXybHl3xw5v832EhH64e51HslpwPF47pP0mO3zeRiCf9DWg67TVMohKnUGuHfrNMFGgU1CP
IdWDRVCMhf2Gymbd66RZWqYDI/eW3kWRu5emIpMr9nVTtY9qd6ZXJP1cQraCFNPWG4lbt2UdXcF8
S7PKA+MLDuE3anugjbh929QBXQxObIE+mmVhqoYRAq4lZb4oc3kNMxX5phvpKipMtwQOBjEhk7JY
RfEEspSTbcZssJaE1VXv6hidIx3Qc7tqoSIbot6XVdJvUNhkqqk487JpDBJI9InZ3P3OFFZQy6ST
DYEjaTbc4vXGsYhrrBqvmAUrgFwQF8ditWcYd/E3iXCzkXl92Yx3EBYg+ZcS2GgSlZsghqe7v+6e
7kYc0taPCQ2ZP+YRDDMcgsAsULo6uMqdv+yfMBshYBacu2PdmE1bCJ2qeB/sJTRWIqy5V+i4hZFP
Ajevc6bilgDR0z5NzLoYywgqDOc2C1u8yVLnUoBSsEBj223ungivjO804PKcp92GFKWAMU8G7say
At0oqEPQuyHaNNNG10DVobgybpsGy2SI9fkAic2zG6h67pzx7qnYj+e7vyJtVasmbDyrypNUOVIX
m7Bk5vA07YfGTctayLJ2a8gmLAayadkHlMfN+g4HnIr8HhFQcwS2bqzOgVKQ6W9lL8cLKPWmi5o2
tXLCuFqGaPowwN4Iz9HZ1WgJskX7p1JHi9bC46Kuo4/IgZJuEOP9Nbuylk7MxJoPxrlIA9ypyUK+
KKBgykCRuGAClK5Us+XdB/J+qM8xa9TdNTvrL2oW/OhpAzGjtJa06sclSrpG4T7sqAqzqlsScDRV
FXl22VGy6lJZr2pQQ+2uMhCgAifalg5oEM7QSr9P9ndlCg/Uq3egLYCCWwFJwnujUQVzXIU1dW4G
RGMbDVCWWh28tOj0TY4tpEfSXjScnnd1vkqmbNvKFOSL3M7/m70zW5YT17r1E/GHEBKCm3NBk33m
au1l+4awl206iUZ0gqf/B7h2Ldu1d9XZ5/pEODCZSWZqkSBNjfHNqWsyf68HO7u4tIOGBMEtWLK5
POa6OHipS3ZFj9nzNM1sDnCJ21d0mfQ66kFE1IOhwEp5ycp2OQytVYZ0lLseU6xAeNbHNhWYTRVQ
OWt19pLKq4NBJ23UGP5A/K4IbKM+NTPUHk7kh6Fdppg3uBjsyXvNtbpXZQ3VoRuL/dAixiaX3GuW
OHPzi81pcx78DCdzbnjk2l2B6UmWwtecdR4S6qjz20YY6gaOt9hRlVzoKNxd5vkPEG5JHYxzK8/K
nsN6WHrEIOkYDjmGOq+vIz5TevI6iyIUwh4raGwBWT4QItXZWTz5YyM8iJw+R3A2iG9mFnmUcRXn
ft0F9ZzSE9blsk/bXrs+3PbeXsi6hp5MUtGwhGMabi+QjCH6a7iK3o7bPmU7mNn5+w76+q4llnsa
saLeidZFV8GXw64vbOswsyySFp9OmoTbs28bPdXix5sq7UKa5KoM7dFBiGbEqep7EnjLOpJAJz+l
CfFOhtByNyly0MkcSUSEc4eLc2pJGoy6/wJxheED7DJU096fkuzczLhj/MaJMRTgd0H3mDrWiWDg
PDboVacZ3aaymIQoP7mhSMvpbM8yYMVkok4hmLST6cgo+rXeKusdRy8QgCV/5RnB7d295L38BnUl
rN3+g1O3uL28fjfU3XNeYo5bev7LVHpJKJ0mwHk8QG4dblWSfZUNSwIjZBY6UwPrTce0U+6mYZ6c
Un6yp2sxT9AxoKSNrvYii8pXQ9o2dnDKpO5ekQ+iA6+PfeM8F/4HNkMYzzkrwp7N7zBk00D4PQ3n
CUpXrZ+EB+PLcwsoJz3m2UqooGb7NsufMyKXEGIGDzE9ik2tXmRX7BKHQnl0Bgyy6PF4xoOua3AW
OOS2qrj3uuyUyGx12LLnUX3K1eihX7tzZqsOPaLuamqRqFHJu6Rfb/Y6JkzG6Aebo10ZqEMtgoUl
C+1CyECLqrl5kLVt7eKuT8aTR2V/XmXZNep3nOa7sBqYX+LgtsW9MzMeUYGhdJH9F4wM086jd9Iy
J/j496Y2+6nIPrQzPDZfPvcwTnFh4Y5xAz1Vz1okWZDkZRouNa4A9JR73zdugKlDGzpJcbfgw0ao
i5XROEd9vu+aGoqxzAIdk46dBTrFlAco/VwFSzPfVElh7D93fa6j0aH3CzpA3MFJrDHBDWnbQ7xd
yLVNko+9DZkyb+O6VUfjGZyf/HMDJ0CobFdX7U3WcHOse4s2pwQ+ievLhzaJ+kHaQZ9UN8DXgZ2L
Y2b8r6Oobm1SwFIY888AN2IzxEPjjBjRHhLPK8Oyc2IfS1qGje2cLV+H1pwGKqvDaYigRkSDN+5t
SH51YQXMb2LO6AVCYI2pKrlOybgfJoSfDonhQlwgnzNqbvK7RcdD3uFX5frVNMvVq2RUTum5o+l7
7dpPtntJBP+qnVupWghhFBPSCeIaDORja/ziPFuuiThSLYJldOwz7nb7vO1tm8FJ6Xn20JeqrPjU
LHYVzAIhW8mWbAcI4YXypA4KV1ZQ+rMMznoWqLULgOfQ4h4fyN7rioehPfgeojcz+/pEKtz2rvan
NTjD464TS5TXiLon2vtBaQYTFlAYh4m1mMOh553S0vmYIfYIZD9TTIXgw63zTGgV+DF7qKUnvW5o
NkGWauYCd2en4zwVt8Eqotyh7WlIa31CzkkJU6jyICggLNw2WM7yoVOL3jU9pOMgX4O52XOaJezM
F3chRSgVJjFinXGMY3PwEjHvsyZZcYI6kCxB/L29aO6KTskTFNfmZK8bs0Voiox9qCA1h6otgJ7k
VVgUuFeqjM5By2wMhxXu4dLW5mS5BD88DLoAlEM4VosK0AX74ZjxiUIHy/NgMqSCo+tOp3TdKEx5
TuSTs8bb/WI9eRX+kspah7ztIK1gGGRuFWa0wKnORHvCZK2TwbZriiY5Gh3bpUzizktf6NTjz1G5
RrTI17/Y/IgeYQaxAVSGJYUznE2KYI8OClL8GqE63dxi1Kgxn3l7XNn8SKa03/v9BLf37euLtSEw
9uB0o28huABUybzQbRM38C2iT9tz2962sSjWsMWtj/jINyeEKuJgRBYncvnosK7HzLV6z0c7P2Ms
sCHBQWSqKwGTrnaSoBqGD6TLIQmPq1mI8NcdyHCCFDicUuEswZxzmECujdFo3aQLbtjUMvsK2vBp
2/BMxF5iFYd++ws7LC8USYQ8UAIKGvapBRnLLvJd3jjvpIVuMTbSTIEtah01mqCfHkYLFwBibcy9
MN3I3TTuOvSo2MWTsnP709T7TxuC9gce9wvl9Vo3CFzS7I+Fe/98+H+ea4V/23qyb0+u6/6+PUKy
4Y8Fg//2KBSwXdPiu98PWlvz52e9rVy7EnJ/LmP7G3L3Y4nh/8Dj/e2L/5ewHiEAJP8G1vt1aeKN
79ve8i9Wb10GDWsJI4RZ12n4mdXzUN9JgL8UKH+CRWmAmb+xehy17AUHi0fWGhBI/nxj9bAKJMXq
qlBVXRTvxhJq/w2rZ/9G6jF8DMqAoxkIUSlBTbxfSb3CbijrHGYdetX7O+qZInQW/2yBhjo06c5W
TXXoWviZaQcd0UiRh8sInfOnc/ZvkMF/2wyxwodoDZQSAIi/AIOL3ekZcwjr0DZ1E8ySeuc+Gb6I
jnz1qz5K24IGeddYMRAVRCkE3XBGjXP4h2YAgfyZW1zPhg9s1mGoVC/AWOKn/5lb9JhddP7oJAei
WRMlEjHNbFv0CLXdGcVxmuoPpZvcu7n/Qc7aCrK6x/iraLBUlbXvnHG8YensNv6HZqFE0V8ahlR5
LJuDJbdhM6G0wa8NM2XHW1tAxxbjXAEUG+o9K9o7u868i8LyyIExzEQw8K2TXigJxGzsyBQgcIK2
g7A8ji7m1y5z98mQnsam9i+2kfoiBCbQiXfpaLUcuK/up5qyy/znRjZCY4oxlVEze3NcTTUPMRcy
d0ubz6fcml+gjDVnk+hVO7XqawogJ3Br8s1qPTBGDzx9bHkKN8RM+9kFgmMtk3VM7eq7n4CxZE5H
QsQ5cdd3B9HKa2LLLnYJZkWjLvsrUd3X0fgYPKYmxJ9dXUmxPHm1TnbW/JqkIL+6ot6ZHo79KRkn
6M5C1lE5j+e0PNpeDI4N9IOrnF1rtTdRfPXn8h7hf3aWpfT3PgSFwGnlfK7o9JykY7HzhsGNO/9M
LBUWlFYXOCkAx/xiCLg4oDjIdIG8VxxhTEfuiKGvnD22oyKqE3mE2HSQBZpVqu9zS9TRaqDtYer9
rV9/kCoz1yl/UXBM9qYfVIQQsoMFkEYlIACoXuzke04f5b23n0Y72bdz/q1SFkgM2MTKb78DKbyv
/fS+BV1TsIRC/2kfiqdKtl8moQDajJVejcFIA/29K4ESLCBlcBTcjZTPIXfAxQk9XlLF9p0FDNMd
Fsy2gco4GsFtog8C/EIAiPnJhkG9p3ZxHIesgPCop6DJ5oir6R3ymJbAArsWWyaVp8a0X1DbeZeI
exuueCqg9DfcobD3khffgM5tbFNDayUPvelvopTfbAZAtldOEWi1iLBzMMiRacyiSny0m6fcBvvh
V3N+V5Av6dg4Yckj4YF+zUASgccle6ecvpm6DHmDqK3rfHtfKcRjRSMlXBzER0llrsNsdzsvHZx7
pkBjSp3hqpizvdG6CeD0vs6pDdCssBHTz9N3gEYsLO05CeQALth2IeF3Q6v2tkz7HQgjAWew4dcq
0RcOkiXK2w6Qj031wZfOqR4cHmUuG04Wx4ZZgiOIWXdJMf28UX3Go7aA0b29APX/y5zLJVbUwFcx
2R2wNL7TaYPp6/rUmGoM8NvjbdMP1Tvbp/KnQ7bny/Xg7R1v792ee3u47Wluln1h8dUXq04VHTEP
AyfzkiaZG2/PDWtEu+0xuoiYzfKFZpW9xL3VItTNWd2d3w60J8R59aphbi9vm9q3M5hI6+G4ZMAo
4ZTqsLLsKtze+OPJH9vtqNwHf7hMDvvxJr2+8+3jFnfwnAkWGRr8U0tmQrJDAput76ASsNYufrTw
rW1eaiE+/vE927Pz1vjt48XWsG233ZqLLgQBNdhQ5sJE4YX/bXAYLi8Ll6eV2l+mElYsZbh5gEDO
oU7bcw8taDcWyX2XkP00kSSe4dlqo6dTZsbnnHVf1XA3JnPxHtz+pVLuqZqq8UG0y3vmDN97xNqN
rBV0HbBtSZP1sZwHdXCWbglwX5CjhY49gMDu3aTWh4Skj8xyaczzrAhGUTwWCE0L17lLSuIf5rZ/
oKnn78dq+CSlH4shcwIo0CzKfFlBomzcve2xW1bNyaWqPiFb9GoaEEZ9MdcB+u8pAGP8rR8xda9c
fagcYO4J1eCWeCFhL9pPfgWeoB6bm2WS7LRk8sjGeXmmwAQSq3vtxBwvcOdjjel3qHhdontuH6ql
9wKTdJgYZwB6cgfqtPILDptmBg4+N2k0LzISFKZgnxfoDkgXd5lP4lqqATO5LtQgAmORK4rud7mz
uP2txf37sR3u3GyooxwM7K7/WorUvbi520TarQqQU+vkuV8HLR+iscuWWHvpDorJsGuD2pB+p/xZ
AOzN56iszbvZtTGcVVTvRstjMNjOncn4vYAJONE5iSgKQ+/y4aue1De2LF9Got9xiMuP1ijaA7X8
g19iqEunvLmrJFGBA30cLmNRn9l3xHt+kICgqXugpGM2Q5wqx8/dqqMKPdihI/I6duHGBUSDuC8H
dMYEMyfcYZqX4diDzhsXGyMp8EHlFm3QjtCLkyHq5D3QzAo8haiDpsm+5/V4Uq195rr9akNM3sGR
iZv2rjXZhxyrXUNmKbKjaIeTEkMsptx5cYfP1ZjTM9JFMOeTrTlYtfVkD47ej8AJHDt3g8p2v1DV
fnONoWGTQ7WaF1aFli/7qG7Otmuu0mNLyOrlBoAuCxYOaZxaFaabGjwgZn5YoHEIKBy9TjiAsvhh
5vQCEnyPEAMEIQH6KIo7l2bzjqSIN5mbNgda72xKz+0wmjidMyi+fWnd14hmjqP5tsB+AbKcLqBs
l13aT5/yGqg+SyV4uuxB5uoVt/hx5O5DXgoVi4ZfFrDupaigYlXgqmr97PJbPT56jMee6R9VMkDc
1vSzxkzdySoVWw1outzLPjg5aBwCIQYMLPj35q5YpMEvUZ8digHKJGHpt144Qti7YOW4e5IJ3HvL
4+g6j7MaPwB79kIBUuOcJcXOGlMRUvcekd+x5ClgPlMfrByOmpuaR20ztXPbAUPu4nz3vRLXFj2b
2hkxWirAtE0DLoN8Mm2nYEU3r6wq+2AS4EbVABKjzTGKlfnT5FPg6+PoRMN+JV+d5s4UHcMI1WYB
vN3YTgcrMEei+hNV3r0n2nvMY0GwWyxA4PTRJNOVMPFeIykl8BWuQ+vUeqCrlmm+Nzms4HT2HhKY
2twen2sPgF6TZ8BAU2lCz/IfReKhd8kyuPjpEBvBMQjruYt4TQ+NGF8KMvLQS4ugcDSYtQyqXNkC
4mV10Dr5xXXVSaRI0xjzQ2bmi9sDUuUWuVTSicwyDme9PNIlozBppjRIk+ZTA9Q7GJj9vuhTCMLM
eRYLZEfoJHmSXSGvP8+F+80z5PNswtJK3llg40umbxwhbVbUT6mvdJAU8wWQ8ddqUi91A6iH5Acf
ZB+YI1eJLHJSX96ElIwANTLqJlvXifNqxmxqfWV77sfLtnQRS7lzXNbNc4tB5iBH+mE7KmmUjpvB
AJrA8H+zEMSAfMVl01Ovxx9jW7uiVNVtqeDOUAOJLVPzDdp93FNLxbKVbVC6vkJ6igvlSTe4G+mS
RqL1HQCmsFZYiRwaj3wXh7Fu54uTtiJGbuKjZskRFSXE1empuE42Ir16sc1ODDrIG0mRM4IhLSGN
udrWcy4E/sK1JYz0S+x2iUKvCqy2HAmIIqcMJr2MUTNwjvP0Pe2X6s44NTZGAxEbx89TpiGdlj7c
mHpugASa5DoImGEjfu8F/9e1wF/dqysQhG/Un7LQsswnq3EiSROkUznJpeiNd1Skvu9y2GJVxa4V
L6OWLsPNU0gYIpCVLcu9K4VjTkuf3k3UcTDo9c7NBpkkEimvX0iBLBBkGBxJ7R5pPQ6niesrm+zu
lhrywCUlR6E6dWkATWee1eG9ogPnjR+xUarYpRIEBqF1DavCnmOvHZOw4eNx1iJOFZQiy7jnAR7s
sW+b4VZ2U3UzGbJOkvLWQe062HP7Ja/Tk8OS/uwXU3nyzfKYDNN8A9HJIP3Bs1Xl98xFG/1y73Qj
vkbhyiqBnd8mjvQTEAIIGvlLW6Hf5x052LSN6l589Dh+FakNVEB3Hm9Uk+NYEsDtzXzKvOpOlnZy
hBCuQ8arJFqWlmPst+LWnucIwmt79ufsWPXedIODMN18On2bvI7tYP0hNljeS3+GpngophSToR6R
CxPlHJIk6W+ek3/xUzMdgNSUF/i7kYLpf0zo8tWrzT33v7gg7J0axv66GdeNVYvZDrfdbrDhe28v
OekAY7TFjA7qYMOaP0zsInMhEb493l5mjW4kOFQcmW2vYyL/s+n9+5NIHYhKZ6kh7dUTMiZwtt1V
f9z28lVb/I8Pt0P0+o5t7+2929veHm57bx/lsRl9lYR6vn3y9gHov7nVe8dkFSytVcTc9t42//E5
r2IDgsZ/874WHT8SU8ooYUvz44jtMEELoLlvH61a6Ofbwx+f9fZVOfX/dSTLziqBqYYUzJ6I4sfx
P72essG34+1TSs8F0vn2+dvnDcPwSXszBeykexLCIOlOZcvRUW+7Egw90LF3ciGICmDSZFYlEXg6
8sXlat/XKTLjrM4P+nLuQoop3rFIuz6syhFsp/CQVjjIPi5TdZ8V6UNuRBroBVf1IIcgcwHma1ar
6zwIHbBedbvWS+TVU53eWVnXBdvDMbXlNbdWxiTjZjc1E7vYnfO+IJztF6jSAVI8aczkxJvIdZE4
VWn76HmecxFSB/CFngRyhjKGBL9Ry0sBj/XSZDoLCVIReztzQT5249HT5K6AedcjLAKfO6N5Aahb
GCD+QfRLfZnH0ztMxJfLWFnLZdvzNEWQUPsYadcX7HVTOR4U+KQ4dm3+x2HpYi8Xx531rrSR21E5
+7ZBSxb+Eep9dS1yCMbLjDlBVxKArE4SeT0SxUgPQgZEInCkJL3068aGdtEVyPAr2hYmyMTcSN6Y
ZV0pZiqntGqdM03vJQY2nCN8IKbzGF4WpCyhNzUXnqrnFggE+mUcoVNrupTWNAVziVymTrrQgUSj
ME2XUBhM/l5Q3VwXz5OI3YDA+Kx6zQDiAxdsgs7v2oOXsbNaCD9bY39IWswMF7layn6h9q7JPyet
WZNd8w/ad/N9irzKC0Ge0mXb2zbONBOwqmQJKVIYgoLnO2g/Fkz8y7iUFNT0+iZwxdUOygzIAM/n
51ZV7hnrwR8qDXJ2tsWrj+n8RXCtT0jpj6310bBeKZhfQKdkLjiIP5/LBKQV04GPmx6bClFvsSh2
2S6sbc8bp3RXcApWwaYzAsf+MkyDe+Bqcdb8K2dfFsXL4jPaRGloSm5fxPrS9ro7Nc7F6w96zXHN
KP6UfJrilNTLkTeYUc51f7ZAoAWCI7vK4Ca5UKKsy7YnU2Tl5U5eIXOzuebqIvq8O+QDt9rI4VYV
S9m+LGB1NPJyY9rCnwCbWwLckOXFEf1H7ex9Zuzd9mxqzTpyHQWFp/aKi/jzyO3wbSO8c+EOz1Bg
y92wuvLOqPyIzRiJ8/W8Z4r1ACFwDvv1ot829pDXyGO0G4ytDSaCvDgv2fTHxsrTEVl36+Mfu5ZV
zOusvQoGC6zM+sKwvqUuhuGXA7eXtk/bXt8eCpJnYNYc+8fXvL3w9q3bc28P/b51IjYg5H177u1L
G6cD+zW8OAXgjkBneflT05vUxRQAOOtP7Xv7xrfmtVvL5QjlLIEXgHwY/E0TLjifAY99O+7ta9+a
8ltrt0N+a8Z28Hbc2OevcmivukjUPmWSYNxNMStoyqdyEBdvAkqpAPtGDOvF39cQnA9O43yoJbNu
haYVcgUgTyJKz8PSy/jVz0BxiA4J07V/doh5JdoC9g2oKDBIaY4qLkGpSEovEB/vU764B0T1GZIN
7tLipRNkL6FZxFSXr8hjZLGHaszopDDTZTVgawd3J0OGX9CgBsE6t8w+Id8mR44ueJIOmQ+TWU4s
p2Sv+gZXMHI/2eB9TKqZAK6WHzLMa/ZQNzAddZB6iYf0iEb0gegQDnIfia6WfZ8uc3pdkuqTIrP3
Mmafmz7bNdrYdwKp2hrwo6XHh2pEP9sjjTacMXkKF2/UcVmVHzNkTGJWtEwX1kJImgbndWDdazlI
dlyVjngskDbSm+LWs/Fjh4Q1xYm7s1iYZmV3LuwXzNP4Wc4yXvAbxejPkzipbUiqyCQ8I50QOEfm
PyWcUPD7gI8t5cEAMG2UzOkZcX8SIAd6tyQdpk7ImuONj4RoMh0r3IKPtC45FPRMwXHU5d4nNY+a
qbszGk9VdT9BDTahzbp8vwwuWKuOfJna7lNPuL1jMyYWC3PgUX5YCp4+qa7cez51d7hIrtOE4b9m
xf3Y0nwntLmzxuQ2zhB0cCuzkzwshpWYglnB0LsadFaPSgh5g7oPVnVIZDKd+bIEU35n9W63L0hy
qlGH5gJYbonqmmYQoIfm1n8qEte7TMAfn3s/P/WQL4/1WLBgqID1QvziuwxOagg+270DQMqCWrEq
YN2yg+/OH+0i3SFdGVhj7V4na7KvCUn2RaOck6wqpEgh6+7c5tM3WqXzHhsnRpw9H0w/DTG0M2QK
+sCnE+TRBl0yICeHp9YRAUmNVDgL+WLTHBMFAr4Qlr3LGKomQCOzHgCh3QYPTLNbKagcA8x0PjT0
UM/Fd4ZEvzvCaj8AH7kqbQ5EvmmPEh3DzrfGaZeBtIoHOX3BrA/lJdwlLj1Oj63yjqXt9j9suf9v
+v5DhRb4Gh5Klvxn1/entQvearT88a5/Gb/u/6BsGOXAA7knsNQiLL1/FWmh/+N5Nkol+gyVrQTK
w/5p/K7FSj2HriYf6isJLI39p/GLJTQZHFICj5JRsprK/5Xxu1qZbyVaGMo2cYHCm7CS8XG266yO
408lWqhNoCzyzD37IFkOIoE8yvpHblf6wFsz77x6zG4cqlhjL86xAhQbVmSOc9Qi3g9sQtG/P0/f
vzOAyb9pjqBYhQJl8ojn2vi7f24O0Gza0Ebxs8OpF81NhixN+jrOorkj1We/SZqQe6oHadrcTWB9
Tn///SjS+5ezIZiLs+ujwL9H1+b9dDb8wl06n4JZ1Sb5CN1qeOImObh9h5IoYMPiye0Vsva3ZOp8
//ffbf9q7m4/BS4VXCucu2RdoObXL9cZMveH0mbnUk38c53M5d6Fy6DmwUMedE6fUWLjDHanrMVy
soriqwsuqKwLdYZ410MRyDUETtR8UMDm/ztL/EfjbBf18VAFDzzT1vifzswEbXomlmZnmYCBKjqU
l5BrGnWb2DvVrZ14l0FpY2lkcYBQVq4weKegxkb6JGtrPlaYXk3ITf37k8ZWIuC36xd3Azwu1CSF
6brerz//YqaWnRImZ+cMUOgeWfEAOvuGALv1vxNkzb1jpNg7VKKmwMImSOMjP8lW8ROqJeX78tAV
jB4gpuxc2c5n5OiJnUUSVNIQaXFH7JPvjxEzg34C9klBqUHZc9PcPk+u+epm2n0Y6o9u2wlI/Qzp
GnMboS54/cnt/XcWfPdHq2zucZOVV9+uIsQu9oNLCiQwgf0b/PkBOeffu4rph6S2aqANnnNE/vRH
2DovhFY+Fnv829vrV8xj/RVRDdRzIUjbwhXsd74CeZPJIFPkHuR1TXZp0rHI5XYPtwPJpJ2E37UA
oQrzGumbXqVfa+RdAG3+f2uIbaPnQXUKGzfUbzdaWjhEZvPMztzrpxMKlVwVSZzHZTD7hvZP81Lu
eTN3Z5awY98rZJxY5vnvT8Zfrxx3xSjg0QjCPcJRVfjnKyfvG2259QA+PckAPB4YPHWUl5mPWEri
nuXQ9GjzT93bX3tbfCcCzfV3QE0s+tvVShCXiJ5KhmiYH4xGtAW+/WktHlInCrKuT5az4sWN9jaA
gkVAZYfb09rOe635P9w69K/9DQAKCuYHGCZ+iN+ZHxRrsMfFAjZal/2lLifn4vj91QMmTArpPxJv
fuUCyfqqAu0j82ncLSMSGg1mlh1KsERO1thXFBbzgm7m/DR5CFJ9Vz46pOJHhDEDCiqVqEzQ1xel
u3kHpRsFQkYFVmMcgr//Melfe24XJTcIRTYNdv5CDiWoTpYkbsnOE5vrc4UEtDutUeKLm0ztTUGC
NvG9S2N1FlLsEXzLjg9xMrufnLppH7s10mwIwIahrHag0R0A27qEi5WNx2FyziNsq5vs0jghmQ+t
31YxGdZcvzkVO9CLCP7dEpPjBpFy4Xf6H7pfcF6/9XL4o0B7IYESlytqx/56rQJRcY0qG1w3JW8P
xmoUEvzQ3Aly5bkdPwypqf+JNlqv/197VlQiQ2lAbmPJAYf+fn/ACtZw8iHw5Nw3jypN5/sm1/f2
WiAAqQf+zldets+k4523jUeRCvi1bCv1D4Oy/RuOtRZoQf1IFPxChIK8299bAie8lm3bWKc+Ka1d
bpMnJn25F25ahpnJzZ5OBdk1HorEqNRyrhT0KkA17Rw82g17X8IqQgrVU4Ukl38YtNeSfT+dJQQh
THiIxhD04ZZmWArw11+mKRdkQNjCP7W+ClGURsQ27yHKj4pjoPBnRPaFCtG2KxG0O9v9sOLy3t06
rqSTpBBVBKi60bEwpc9RLcbkBz6mDkij9lwm3N/rGpdxhUJtBzN5sY+oLMjTzo8NxRtReYQhISU5
G3vgF4NkkqtftDbyqtwW6WCeHxmWPJDUCxqwAHHV8VOvAfR1hUf2BinCyNlC3FdmKt+r0uxQBg6O
KPFLWPA5jYqijm1r9A8sbcg9NHy7rs//cOdikZFfzyFC35X5w42LRa8hL7q/Xd0VaENmlMNOKaTX
sOPIuVqyZVfnrrXD7OjOgd+IQRsUe2EhuWpB25GJgYxpRGiQaZM1ew7lOKZTSwwoZo+jVBh8LSDJ
SCoqLED/K9+d91OxQ9j1STF1XIoSGdIGfmK2pnnB+3OQxuI+mAlEgyxLgB9IHYxsmHBlSZGlAt58
P7nTrU2LNFTpCC9sTcPLWAr6w0+KcFmQloT0ImRzFqqa4Xqv+WXbY1PAlux8OHhEO2upJOF5uwS6
tLM02dGSI0oDNQ7SaTMnx4xP+6fJHDbrp5qWXSIHdYaNWaGah9vvEB7gEprKc98ib2WZvQP6jfzB
7R1r3yIhJMirF9mU43HJUNLM44/o10DGICzScvw0Iy1+lln3lNEWVfUyQmO/tVBHAYTTXcmFGxDF
7pFbUkNoRz7S/7J3JstxM2mWfZW23iMN87DoTQCImfMkaQOTRAnz4HDA4cDT1wlWZVZnW1s/QW/4
U/wlMhiBcHzDvecqsRXo8IblRP1/EFUhr60M293g5UFaO6zUg1VGV6YHA0NYUBXSs/XZ7eYsFlvj
xoGGvcW4sUPObcWVsKHzsB8v87lBSglCmJvwS9P8qLrqm+Md8TiWqTXjIA5UqfHSgXnbFvOjV3kO
vMX7OeOSSAck0vjiUKn0VtYfJCOcRAcmpuFWOeebxQJmxFCCnVT35YyRWkbVgU26unQj2KopCl6W
fMNO6GdsACbE5Fvmn9dtfau6crnqyjnanlmw//b/ABxRe8QnIm0CRijQLMq9a8GGC4opf1TKkiAL
yqPTMH2qu/XBBcjSZqV6DpBVyMWhkJ/mZ/82Cs0a7JC5l3VY45hR1X3x6tYieCoY47PspvBo2/Gw
aH86laFo4Dg0f6Uvc+Qk2d/MtLOULV+bsg2PUA1OFLN4Qu+6/L0e2BT1nDXlDBFgylpwFgzRvy3D
mOP5vxPVElwy6EUHCtU5rrNgSa2G9X++ruPrrICpjMNhvqlbQ7k+h21x8Bgh3QNQAdpZeuk2mKw6
uKxPVsTqeGKSgSfx3hYY4M3G245ca07SjzP1jMVr46BNYBbdhbyVmiUR+Tz85xU+diampIwrFelQ
aonsb1SO8tJv/WeUcw+Ooq1/XMIe4lhjIw/aokPuVGj7pLmeo9m3Eil/Gbw13jLnOzSD56gu7eu2
UFk4dNIHBEWMRjt1x9htv4hVvEgnZ5S5ZI8TY5Fqxdm4Va2VRP4fMBlT6rXjuEf/aMVRrfpTm2+g
AIJl51ZVsfc3lkhrJX66jpbHUWLolXnzM8NGyIERYaB0xSO/IHP7agxYaWY/3ShbL1Pb/zVcBaJv
tswk61F4mLyqO3ecy9fc4wrryrO0yvXdzV5GGyVNPs/B53QFJFM89wzZdshLROwGzvggu5o9ftue
G7Nz8DP8jRbLuGs8+VM2k3hwA4W4Y/uVm91y7uYVyUWN/Koux2+lSYq8CD5kP8ICQPrRewgKe6am
ObajZA2j+i4DPbgsgXNmegpqow+YBAqOwE0wAGBKeQ8BAg+pwatlojtFr1PA8wmM6toL432kHT54
CEzisQHBJaP+d0tJsasl0hemfI9DncuTYu/b9mV2ZxesauytezF1ke39yDkpY/tReKuTVvi4oLoG
zUmAO8uE+jEWWIdbecDFHLBPQPQ47aoFRBveozK0jqvM7qpIyycn2ndZaO/9Sc3sr8eKt10vU3BP
tKG9bb12wTGfgvwV+BO8naZ9G91KXw2rzt6F6/7JTYxq4bbWtNE8EiaGzlMzDPAf/CV6n6O6v3cw
BCVY2NDZFFgvuFl3xzJwmWIDh7Ay8aGp0HaWm4/HcZ7B9anotVhFyfsNw6223AfUJKmGY5MIDQfL
6bz1Nb9qU1Fdu6bcBbl5j1ep/qFyEQPQQXHv0lO32jtJKSBFTtajyAT/3J2vGTaPO2O7G1W47L+a
s47OeG9PE0/ZOBYDO6uyP4xzF4Cl3RrqxZdNsl1CHC5OEafTUw0jqe/0jV7hXdZ6e+wmxDqM8EGp
YtNJzUq+MhwLLjkA2lQATctav39utwhV5FQtKUgK8CNI7z+Ua6n9UGmM9BxOzlZzh7Dln22VedIt
jjp1GU48g25ot3gIhbv+sNAzJEXhrmnv15qLxH7KDQlZ0aOXiOys4K1beymoMTcduuY1MHRzdSQL
0RGoai/mZCeHfL3M20C3OOhHeUOvuEMeFzIDXWMbbxFaKZbPCl5vnnsHPQ+08TXu+2IMjLSZOVOw
W8aacTlu08B5sBcEdnUg9yy5om9Crt9UU45H3bqIbyLx3RCU2fmKmg2ugA/usm6TTpiQILeM4dit
uQjdRX6ulZ1zQJbmpe43FEeaqZFwu7+tdIokNDznKorgCWhW+xBKWDXRNGhQlOFVqWl8og7f+HFR
nkaZt2+GEX26dEWSW2OPlng/BBrsQEH/4qwpO0xn7/eFgT4T89UeS0W6FLV/WlZNd4l+3GVYDEcC
Rbauh9jQ0EztSeurGivksVU18jrOUH41vmHpMr+xRDheRWicPa2HS6nsJkbCs5w5hyEgV/soWAP6
cbUkfg+30Yr8h7EXAhYRG5PKLSagtZZ5wZJ9H83jJ+DV9UcJ3aaZ7MNYrMadli4kgGq+lxmyj8yq
o3RU0X0lHAZ929AfdAe0I5wYeRExc9uUs/CedAcvbOVYhHoRHrO+1alq+yUNpT0mwLBtdGJttm+d
srpbGwYOOwHbAWYcP7ESxXwYfDxutfe9ya3lChTajJnkuclmV9612BSLnHa0r25zdloot1O3eqei
6MI0Y+lxp7mD39gNuCswTe7GxthzZ7RS+B1/0Br+LXq1nGTo/lCd/zkMFe0uoLguAxCHYvMXYrKS
lqQtksVQj6qdvH00aq5/O2KP5IzpbYmPVfm+82caFXf6jnL0NOmLsXJ9t9bwx/WsH05k8+6yIell
ujpY7MoZjWCiWorUVe23ua+Lo6pLjuk+30nLf9at1vss9Hzgd8UP37/chmG6cIpD0OuVLuWv7tC7
KLv9Beviw4OfE7B58ksdAeNrwXR1HtRmQLfjJl80b9lUwjKMl+GHDIf60GpE4CgYd7nQ06mJ8mw/
AmqCxtYCKrTuXDFmsarknYGb6Gh2+262pn34qhY0d6N23kP+u1q8bBChfni69vdloU+hJ3IEFuhi
2ev+NNv152whpFjxYqfKQimLj/lFrcuN7VO5sTu4x3Z8N+bSjrE0Qp3zpAOL7dNuvC6W9diklSW2
3dxA7uDF6Fll7dhRiV0/2N0OtdT9qm5uWQE6Y21qL3YGmNMd4KhsxOe9rL2LRrF7UqaIywCsgeVM
aeYYgGyGuDZXuIIbktGxrFMkQFdx8/vWFRpeuSCVw49B9QtfSqJKxkAiAW/2933lTumkwJ1g2gaA
+jIPG7J4YatTEkWINE03smIJWW3nLs1jPkE4UJs+Wv5K3asGeo/cSwtvoNnBL7PaNTfZDC2F8up0
MAou53zJcHyg6bSqaYyFzhKrtIyUpg+r80ItiyW9ioDA+tuDqO8Np/4+1+aPtmjDveuDfZvgTDle
92AE42HOWF+piAOdTi2hRgz3kSznBJ/UbhblHzreo9uh+kI/2CVqdN+5MTxSi366G36jBZ9vBXEu
oe5cEswQT6FRAvNEP+aMntgDvnxuwEKkwEYEi6xiT4W+gx9+anun5QjllAvM42CIP6t3o+H1bCqn
4WOE5oyMFT+O01JW5mAy+9x+MQtOi7adI8C/CK2hAUC1rJEuT2d0N/AWh26KeaAHVnkr55h/jOah
TCrp4EKWeYQ/IWgPWf3JCvvPoiHwFo4Z7OVaHVYdvJaZQLQpsDRkVZa2beEkfp5f2dGJPbJJc6dC
JWJ6/Kd2qO/LEMkHRTDnx+TSU0a/lcFRqUbG9Kx98n2kYR4avzUwckd5L87i4m1ZsrdldD6doUVG
zEpRtEGTjKJUibD3OqrTjERojO09lWPP7UdO/g1a8svpHrem0LsFdQp65jQ3wIZtGOdqz0F3pzz0
nP2vxgB9MMHoP9b2Z60WiYFcebtma+LAEKm1dvLaoxpbJus77Nox9qfmmlMIxnWjjl0Q9fD9hoCT
Vhcf22GC4xQCYY+zJcrjxpVPNng30JwD+sbIOHkZv4U00fooOPJYP/xN7WsEevet39CtByzPC4lu
BKG5aTVnz//ujRamC7fXD6s6ZpVt7RyIwHGl8CktxDDuuHRDnv/63lZ5m44W7bjLsCp1W/cMMb/n
qPhV/uh1hBhJ659NWXCrj6iUQ5u7y+zgJIsJNaDOh78X4/IDmgD9k+CCZ9dH7DrUzrzLVnRpEgtB
NXJ3bS3vUDfBh2ONsUY3kI/W0e7aXeCrn6P3rbGnTyOqKU+m8+0WZut1TnI4AtIBsUGX4xyQ0iIB
nzcWumgojLk+u0txhOL/3pnDX3wdb3jUEUIvEe2wF8ZT2Nzn3OUyu4V2FfmPxrQOe6ep443x9DFA
jBvbZvSMjDNpZKeujECXlzzqrZTeArlOxJTI2cSYemEHONeoq9S6MX0sq4aBsMJsjdwfTDzN85g5
as+6IEsKNTdHK8ddWSttAqrpjKQBRxQLEax7rAH2QffiDygC6873+6viGD5bWP7sJAr2phphbpq9
n4bQ6BHJhtX912eN7qr7Al2esxbb6b+/LicXQ822oibw+5KOysRtZfO++Prj1weakgEno88dd8Dl
F88uDggt1XRQjSjuB8epTapZtZ4FEI/p9rXx62vrVHyi1S+O+Lzz+8U2jrkpzXMAtOX+6wNy9//6
zHcyxC75Ou4wob85i//NbRx1nH3N0KmRS3QqcuPKzoc/Bou41oPHJVTHQ2SxJxClnQ5lM/xo9v1w
U6oZTXskMAKdWwVBsQvAg843fqCNOJ+uWCdQvZZ9NHRx7fMSWjnW++FTghzdhXU1xTJTT+FyjEAa
cLd26/2AHRwfFTUMYoDLKrl/m35w5ldSndzPHmJbRttgz5EGqKlCtIAuYaZ4TQLf+PS88bq5hdzV
OfMxj9tM7c0vVZU/zE1BCkNf7Pm2Dwxl8hudXcSRFTW7HVvael9WdrQb1foqhfNzLSXwEqv6O2/Y
0HwXBKF7mzEi0oHUWCTQoEG7MBJlkD4G40nCc3gOLYWv1Cke8VDUVlncLS5U3JKJqCN9db2dlAuA
TO7cOWVtV4GxyJeb+l+aJ2RlLhoT2cYMPcKLHubpChcUtc/cPYAw3u6HvOkP3KT0oXR482RVaTx7
s3V07cVOaKLtkzQ1App2+1ydvnhhe3EX2FNxDUMSGsbhRvRas+jBn3edJ5GhgK49jpQWO2w1wQsM
cgTvuaUSo6jbi/TaB+l53KzzZjlW7UpqRb1GnNiTJuYhoqKBK+wUIj+bJY5J3VfoAPEOSSgokAaL
8jDaqn80GZXtdNDH2DbkNau2NLCXj7aA08x6w7vKrnvxhXjwyqq+9mO9kyJAnYKJAgYKD7nL7RCY
gFgOvnjsTIl8PwutJ694rptQpEtW5h9KtvfhYBW/AKhPGExQAZdBMgiP8AF7Uinvlu+90TRHMLbb
rtHCiIO1AXAavFXBxPGOfOqOn4U4vN+PmvtAPpfjS1OdGtvtL17R/x5B9T+4TV8eNxUOjAK5u9qe
/hGp4H2zbXwwo9Ve+NWLwwD0ONU6P0M0PlOo1ocxREzKwsO/6A7eJs1t7Ub5HQ4Se3MC3o0LQIMm
i/Bj+XNcSgDYbARhgHjj+jxQ3k/5LC593n/YNwxhqRvvGAS1cQ1F94JLBaVML/aEx8h4mpr22rfM
T3D2phPJBB/jkP00Qrs8+334vC7ueOOXvlmNB6xEo6KEQIOYfjPezLXony3HOdFuo6wSlht/NZ92
L3Koev4dk6L8cZY5iBKQP3GNm+LQMj+8G0wFEdutrDtpAqFlHxvB/DLRgn598evvLJ2n7sKXbqN6
c33iXVyzeFmWWu5LdsAMrCgB4gWQx9q105OK3OnErRBhlW56kcy96137TDtp6zvQdhA2KYhybAKc
GbJQ1OWHIHy1BgM0RsUYY+uBTnX9mgran+Oy+K9R5kRHMbZrEvTjzmcsehgWge7IZgfOQ2evZcNp
HqDVuuDIYqB0we06fi4265upvxHbcAu1KCUW7voqTVPxGoBGXgdtxAY20gRCn1VyYJn0oSlmHqfk
3cij5ZCz2ySvwGBCkTsuFfKyti8+S6fnpromttvdsc53cS153f4WHTSPDxENGeaxFakrRKLfjl9Y
6WYY67kqfaJV/Oj4xc5y7RmbRP4+qHk9f33gffS8udVvl9yNXR9qwbHLqGULmdHPCzP7r896FGlY
CSpbph1zgx1eof5i0vQnkZNp3rA+tgTp8aw0ISPNYrsZFhqCF3zrDLugvCh1W8rR9y/TzptJe1Ch
tfMWZd38W2A64aLTYDA/QSzud7w3YGpdTcgg+6iwTq1TYHeJmuYkR5oQe/Vf1sX/DSnciyv/63y1
XhehvYOyhqcFVEKsOa5T7emHssqZSakdLEueZkdVu34uO9pJzi8JfAqZYHUuHEmN50wSsuGfVrj6
FLjyghWfXRWleuK3RLnUTKNF3v/1xtq4cPofmcINO2d2Vwish3Kg5Vt9Zzl089icwyF6G7agfCoD
/Dhe/md2BdzLlUesPeKW1MTpSEtGjsCY31k+sMyhJZyoMmAaoYWGHdRnzpEuNocpAU+N7m8oM2wp
AqVeMTboCJca0SfUCZNRxA5cy7uDm+6yNMaLHs3bBGQXGLmfRgHD/TCfcvZk0YNZM6CKmvGHopc8
VSWDdavhiFJc3NWaKbxg6aw9sdukiRS5aXm+KxOOFj4zRj37drXXM23nzl2r7dGxTgasvQNTfkxb
7vPASgu6/CxSY0ZYgrAY+neUzpVJ2pPrF4fWYI/hDS4JVMvJXI0mtoKNwabhfC+BcByMZryb3LE9
NfAAWN5msH+aAyuFkJSpwU9t/ZvRnEG3xkgPjy/aeoaE9DvhJj5NhkRtEzDCFbeRj26ntBh+BrVd
3Bf6CZSee9xq89HKh+mAcgaUXhfel60L6NMuMjIcZvB4yxz3/cgaG6f0YI95yjAEE0WJv2kz+4vy
8fTPYUFV13G/Gfw/wm3nfRDVTw59No0PBCOj//C5Mezzha7Hco+Zl31vI3PBOBQRXNLCfG2xJyED
7VS8DbpEf57olb6ab8Yypcaf5A39k6qzbG8NvyTD8KMfLce+iADa+s+5q5pksrPP0Sc7KHcaInyA
BFH4/SjR8+yMiOLabViliYA+qCyCsymIK+KAeCus9sUEQJ3mfvZ9af0tqVTY7fXIlGCR6Bpqjv3D
2LGngZN2bExAWp3znuX592h0lnhw1iHu/BA38lpaSR+VnAp0qwTG3mI4WKbim8CXrlDKaOS5N3Ol
dGyYttX7VDhsPOrxuRrn35ueuBT/LqRwHAVrJ7tchkvWwaJiuxdWDEXKmWCXb2T+MMLHRsu3Bxk1
hOt+I6whNXo/CfB+XWjgie35HQ23EQcb6WRx67gaRQv1lPwR+HQ+gnA2wtzxGo04y1oxcKzlHhnZ
m6dheC2yeff8cQAhV9MNeRTN0SDKHbYQkdSN/7QRE7SaCh61G8INxBiw+m6f4hHGMSjJa1gzl8PC
uV3exl+vWs1kHEWT+sDaDgynGXlYkF4z58DylTN+FZ9IxHh7hPLTzKSdaGzuu6kixcaerZs95WaC
m+IooADfFIMMM9yLZXsz2v4p2kIy28zpKKfFPItBiXRwV/2oTITRFJIMvwB+lyU7UqbaLOL0iATM
ql40LfyFoBUH7VyyUnqfHSx1u8GP6hhlTUX+BDp6wxfu2StHriCxfQ/yaXqrysLDQq4eZhXlT7bM
jhHQk9cmDlmsQsL1r0vDmZAZQ3WwDfbJC6zmuHXhjCzUdnaQ9/u5JWnBH65SHNBYvwFj/+k3PYSv
NTiKegoehn7eRczp9xvAy73Z0Fi0Nu0TBpqHclOXdnb0S8vKkIyN6XXLjexSuF14deeC+spNFifK
kGO70WEIKJSGVhLixQCU+T3dUTuQEnSDz0mfdf5K8AV7A66/2XpDU61T6dZJV8MYVm7+4m3ln9lw
GOX0W0csmL730CQT3eWI1Bza392NxcMQT5LdFf5EsmXv8sEx3+18y+KpBIHQ1fI4lGUMkOfGANOP
HQXXueiYvLjRR39bdmR2/sPR/Ue7jNaO5Vp+pCr9bff8NjgtVRy2LSsj8KKHqQq6FPyzw2rWejTz
wcSf3OqECpDUkcGAUpo2RV3uO5xBKBcIJOuGKI4YNcVZ2ZusgtkSKX7Qq5d3n30w/3YJmoMjbt15
PTJxp1THGjXJCVA7CXlOEzdF7xxsq1lSx+MOzQ4phP8OAnEuhvzY8c/JcQmbuJtzQsfMUDKzmq0D
uphf7KOx6FYCrGfgHpywqTDsCnztckR/2E24l324gQ35MgQQ8PIwvSw9qONKu0+5hWHJof9sRY14
YQQSy+k2Y0/brQRVJKwW7TSPSIwbVutA9s7zPHomvEBs9LkO/RRhakxCAm5XAnPWtT6j1cFOYNyI
j93MWpJ9ONB3exfl3HSzYg3gltjfM8UrVyCOaGwNglrXJ5OTMw5LlqIMdGtvak6b4mrPIFlqQDIW
NTQTwURWEsOVUZwdMAzcztlnVloU78Ms8AJSivRsbmKITNz0t5p5QaDIMSQS8OR1ubW3zXGO1YY8
Ktr84RIV1aUOplOnxm9j0HYHddsNuuZChlRW/V3LFV/a4vzSRHwc5xAfR7PSoYs8Tya5HkQumutY
u6gUtRvsgrLIT4ZRGy+ZOIQQYsYSByzj6PbBDwJgI38CcghzPbjXftJ+gkTF3XUG+k/fw3De7zte
pQejo1R1Rm7eqGdit8DZMQcl2zOCCIqFDBg2a5OUJIv4A1doQSYGY1D4FAZWNG2hNRO01xB4j04f
zqeqpqEyaItym5W4gU4pZjZOgxAUYN1ams88cG/mlugcMjB+RET1aqJK2/VExzWLa+zDiQquskV2
sISV+t9s3Vop85n26rJfN4j7o8sG++lGIHdG7y9hMFZahUgGrfLYlm3OBqS83TYkSupouUFR71Uz
HVza0gdPKvajlrzaI77fxs+R0M7DVfnjnRIZkJt+vbiqb+7FZtF/blbA5IAQwQkt+W5cb3krSguK
Ellw81qtJFPiLVh5q4RG8zaY87AvMiwSFvlLmyyIHEOXkXjK2+5nnjn0NNPZDfjRg1S4JqNwuzlW
WKqVM4mewzG3p6MTCZsO17BiBhIjqwd61woe1C5woYFHObIrCd8Ifz4blBVIdmW1fbpWwfq4eCZF
Z4YNKJzFFdXClHbu9mj4nUwdurDYvhnmYUV0cSTd9h7g/XpQRC7uRjvQMFAmWlAnzM61eq9iX5r2
Q9CDG9OZKfeBRkFSKGCSM+gK22Xsvmo2OYNiZxK26jlHKvjSRvalHnnegNFkN/5gPAAgkYb6KHn6
YhOvEQFgY1Ll0WXR0Zu3Vb+suYAION4A2tX//uHra+rf/8fX14zGFNwRHL0LzdpI3YFl9A2uWN6g
3NUXIv/r068vfn0QAWkqUvpLPI/dSIxKdsoEuMcvgqKxWVCUvv78318MbrZiwb0LJOXt06+/CREd
/uLEkr0NAvrvhdNil9Xjyvae7wZl6UJ0W3WozR58xddPLr4eztenZtuRAWYW3EBuWPF/fRB4a4BA
/uvPwUodWvrV7y8EpODXO2+e+Twuq9i7Xu8dDFsevv7ff/8FEAc+besQxl80yq9Ha+UbiK6vT78+
fIEjg1ldlSgrynpgiV+4pC924sLbv2nr9fgF4GSt+iJqp91/kSthEz1Evs8o9Max/PoSFPp+L3P3
xW2rlhM0rzGeQzsvmbBODOG39kB0VnlUGWtWQWSmv3mfX/8cF2yPkz0cD1b3Kl2H6YmmODYiJA9f
Krv/b+F5XYc//+t//lvK9D+DrG8QRsdyLeSE/xLJ37CR/5ay/ML5UPyP+OfYN2X38//yT//LxxOE
//D4VoyZUW57mDT+ZeMJnX84XhD6LtjCW2ayhbzxn1nL3j8QJFteCFLCd/E5o0G/HUi3rGX7H6aL
lvUme0QI7uD2+Ce98vE/Vbj/z6xlou7/DxFlFHimB3SFb+o7FukH/y5EZQFad2QR9sexn/KDlang
Wor5tWWqjwrvY1yUfFaSXf2olUoK/DfXar2ojfDYGTjk4YFRJHGNYdYyHH/KAiNLoi3aDr1hnZ0+
14lbZFgP1/t1HMajMqPf1U3FZmx1lfhkY8aOC6W3LCXDD19jowa/0VQvUc1KeuyctzVrOCq0QxG3
zVmCHir11to5TGYO9hwfMoAKaEzuSBKcRJiemrd8Y6/rKng/DatyHe2DLvcu+MFvo+ddbVssOnig
oK4pJZGwdac+K+G/Emw2mgsrjjGPDt1QpvXK6C2bSB7JF/9euij65NC8BBZ+fSSDPnX5diwN1Sei
tIaLSe6LI5bw1JYE+4GNeosKcD9dU41XwzvMOiwvg7b9eI0W+d1wmK1K9jt5RYKG0ZTufTYxyc+4
Xs7+0n2ONaxGzJRogZEjHSR+K/QwGg421UfqlvIbE1TELUbxPjXdsaIJYUomcFaDC7G5qi4zwSnn
hnJolGUdMwBHiJefgtLyXiOBoqIvxQlMlUsdU7TXHMvSTNF9tlzAO+wo2ff/3BS6HLrAyMOKa7Ai
YjCBUr/qjsg0C2b9TXiHlCxXsOQjv32GvOXBwZHuAxh+GAARHWldwF3P8sC8eDMxQT64kaKeyvtK
RTo1o+GNkEwKhxkTzEYjdW2GWyROgdxGZaiWRqgI2bILnWIhwAXPy9ZbH92wias5Bu+seaA4esTk
rJkZPC81+hKSHeNMYMlgS7tQ5jO8XRdC8vwJWWiZee8ZN3/GA86JAcazS5biXlCFh2IoUiz7jyZZ
TBfHF2Ws7RJJc+GTa12DwdCT9zQGTv3ME4qAxCfsWS6vA+SqWEYmfv6mYCSuKuIkhwWaVA0UxKhR
Zefjp8Wvu7MZAD0iZEFE6nwfEGn8XAkfJrFBdU/GTZSMqkvFzPr9j6L0mG6u3rEbTHJog+Yh8BtW
yBrOmZcTAReK9a4tAuNRqlc/N4dLodvnsLPTcp5eSH7fzutYpGGRw7lH/BbJzAG5uXhHQfv3lA00
YHabA1zPj0zfxmupabGdiXEPQ9pThXA6JZGY6llONwrALC+TsT2JXtXHLarFZfusjH47o1mSXEDt
iw+a0W7K9anPM5B1ITHQOBJ4XTucHvnc7QvBdAZoYkmdSUKrYJeBi1EnxtAtR8NiQ2VnVJ0/gjV6
FeUoHsj7bivhHXihioUGa63CKze55ZYeZ7CPldG5Hus3pMcEiEXRdW067H4UBqEzP2hbNw/dgU1d
4F96X1cX6jIyznPTTMlHOM8QGtLIQGkXFaDNvL4/ZyyKDrWqilRqe3xYNh3j099HTle8jvY7KQRx
G7KG60yrvM/zAGVyZMca/eEjYYCvHEHB47LMfwvpMDK8+YhJOgLG1q4+SfAMtQBRptFMDlRhuj5x
JCPZQXXfMQgW9zovA9oMevQmNJiClYTBIls2iHOan9tBoFUvfbRgy9rFC0TK1KhACFCglzw/9g8r
cEmcQ3J3MIv5U/o1bKHcPhhkHB0rh8gFyr4/wYzXRi+1lcDALdKlCtvHZEUcdVlG442gc3tfOjWA
8KEvSbFmcdivPelmufG4FbjEN12otHDCv+hV30cHs/dgkabCzsE99B8rcpr7NbwNwMHZ87j1A09t
XDDAehbdH/ZF8xtNMEsI5pugHI4mIdIp3dbOIi9T40mfCGg7jRaSJSMDg0YxrhOlEH6T6pUU4U3f
vf4hbQrqvghIv4IQuZ+k+Kg8Qh1KlsiJyd+Juu7bWJONR3hkz8hQv3UBCbCrnohf97JrYUmbnrz7
vTF7mHt8bEa3/G6tvAUqNZ3msSLBdS3wCTRN6lgAm9rGOlggkHezw0i2xEqRWRM7jnzd2/ScKevV
92EFMNg7jF/KrabZBvO+56EfIdGfRFgHV9c19CPqJbQIG5hz3zzPQc/tYePgQNBCOm2+tBzz2mVR
365U/B9umb+tkvmnN6B6JTCern75xbZUxzhwiCbwZUvXI74zWPlFsmP2REq3r131LNcZWor3FJpu
+YjxEOnyBCvW9eElrqzvYumWT7R5HHErb82xdfJkJk2rq907dhaIVRFs7K06HxgZWqBXaTcbCy0K
XiOZbk07JaZ5F9KWPUxBRZM8dOYx7Kpf2+YRs0x83W5zU6QDBC6azJECRgc5iWn3LROKmLH8Roop
ZW/r2wSEd9AOMAt79MrrRHaWSLOAvQHeSEQLzvjhTH5xtKfS2lkds8Vq6cg1nWI9RdVp22oPF9VG
6IOnuUq4wJBEccAGMjr1wyOGDxQS9M2tFimZsBu5Ne7nyrrpbqtAW5IizeEz/V3bEM2vPJp9+80K
luGZMfQHmR2/mdcy5Z64Ztq1hDjmyf9g70y6I0XSdP1X+tw9dcCYF3fj8+wud80bjiKkYJ5nfn0/
EFGhSFXdytv73niCYaAMdzDMvnc6U2SIJBV4YG07krRT6uLFMsJ8g46mpepE5qCjB8HcLE1jbZtD
fFNERdi9VBJyPRZYMQK6OPwD1AL0lWXBMqCq8DyqTjpqh5YghxoBHpGJCTm3ZGJWTwDaN8vv7spE
8Z4bQf6Engsgp1q/xw7+gWFphjNA9WQq7jtmAeXcCENy0nxCj21mMHO3SuVNSGrRIkQKcdMw6B7z
wKtFLjPmyTnZpIg0nOfO6F9FX1UnxU+0hR0cDFdobw1KoEVrts6+MhAJ5dBUPa+VZ6x/zDfYt88O
sKgnD2AWUGnuk5pE6BRk5uAVg3bfmAV0X+xVK5zTVgDo7hVNT4uviRdv8BPCfNXHuQKSarir9e6q
xU1zVJsiWYhByjaGu6Fs6H3gwNzOqEIHtxBtyxrkAKPPWtXPQcv3Ae3HgCApvI2ae9ssbLUfqRsw
NEaHVvQfHmY+pmdSRSMBcabLymrIM3cN77WnyoZVctErUGQpZUHWqwDZrmGMjV3uZTubWIh7G/8y
vD3U5ntH7CuuzFffmryn5XKb9c4yStMbXxVIUOln27pS65XhDPFBBb/aWzk5t65J5Gpu1fwoOpoH
haJG53v3VHDGeVYTDysROQQ0eWQt2HH+wLt3ZRTYUJs5nLla1q91Vl5Eu3XSwnq1HI3sUGWwb4NJ
lIc31mF9pquM1aQ4RQMUR9/5ELz851oFoJgl6kBUMV9UCEsB90CXoAAzNnns1B8EKuM7XGnGJk7k
iwWvcSifNKzs3tXafnFE5j/LEAXmmGXwggs07KZhjKge1Gs3feysoFyg8CeaXiJauozJcO70wXtx
Lni/HmHvdR8uuYGe5g0vfanesDX+VtpJek2gefdafWQ8YgSxCD6PiLI0Wss/K9yWs67Gkdton/UW
wiOogztP52SRQIgqPpyK39EsfeNsNRruOLG0lKUfqlN7uJskoGtygJ8QuAcB9Ea5VMwQeEeCYRKJ
FuevwfEvhraIXV96tGptxzwOoq2VyefUkbyt0obveNqGaAKUfgNU/pSjDcgzqZ/b/WC/hE1xdHL+
9wNUl5vR67HztUeSVXDHlsWPNiaYm3lPtTDHbAfVRx3KMuGdZFwsFkW9JwhXzOSMapQQ/uOUA8fS
Awpf2sQLfTxnOhF+QY1WLIZ/R12OAq5zy1rKckMaQlNcp0GE7kT2IIKl5lxrundiruplIDDBj3K8
SVrLeTRkCXJhRvbLlHg3fTA+bz05u5MgHhJiOgDx+kSBc8eJwDilStOsmYAdO1GjXM0gqmKA0pJT
wUdr+90OjtKLkuak2Pqk4yFKBqy1NdLdimVjAG6HrmHPMaaM54M7QPjvXfLszIqg8smvzmmDZBFm
VEPzLHhSUG2v6io/SaXprxUAp7kXUqP3BVZ8bVnvXbMu57qnlaw4R76jDDovrKjftcwtl2rcjtNm
4xvCNmJb68Cc29EAV9Kp7nGiQNZh+azpBhdhNnSKuDebBSHCd7lOuhbe8taW6cmQm1dAhaXpfZs0
V9W7B5LD+iE4xzpUd8iv0N4UJEdd5OKzh4tS1+xASeR1WBn21s00D29LJAhJGGwG3QrOlikT4O0F
SzcOcBayTPvYDNEj8EU+60LNvxLRSYHWmDe1zQTZC4OrEpvrTM8/RrXMTQrAv9pACpfov/C1xEN0
AczzIrU4y+tDIq9C13pOhJ9jBQwiaetk1PBIUnD3dkHizapWrW5DAGwpudZLgCNsXzQelGoCzCLz
hcSjdZVhCdZ63zwdgUYYa09ScaR8P8srm4VoTkisCHhpNc5wrqv+pSLieEB2IrcRFfRcQglmkO07
jmyeDI9EbrYsTPZhElB3P0U+pHM4nKMkS9Plft2yKi68Bi5oB1ZbS2Jd9lRKHd5Zs3jQme6yBpwV
0KA3NXhI5KHjhP5w1ozO3CHQAKDRdmqdvzVA52Sf6VepJDncljN5CVs0RAj5GLbAZrCIeXYvSR0+
OWpG0FgVo6iUTzh41Asm9tOF0qFTyIsIN7kDzaXMeHFkGHg5MuHT5vAk3FhQieQ59gqLZWFTOXP0
YmjKxtuvDuOWVRDlA0yx945ti61TQNSI437dx+oGM1VjV7SojcNQOjfYWFd6om2xu8yX5hh95Ar+
TWVjogOKRLPwbatcEGV4Y+C582uVOU7MJDJ2hL/AEqrslmqLJVMbn33kKHsXAkR/zrpA2QLqSrsa
gGNf6C5R3dBJaxa9hY1iL65riUVgcbK63lrhWtwtCJSckC5tF0tKzarHumdlpe80Ndd35LnqO5t8
+LXO9TIqjHPN1aO5rEjAS+OYZtftTRviF2Ccs6h9Imnbtl+kEvMo5jL3Sp7CYLTNFtflrAI9ckGd
W5R/rosy1tPXstAf2s5RF3YjXROHwnt9VSwlXIZVS8wEtspk1Z3kAV9Yd8hI75bLR9kgLlsyvKNr
Ru+xRdoV6bwadhtr/Ok0puyYNLYRXuamBj4ZYgWhjaHksuw8wDv1FrXSf7TJS5l38U2ID2OwH+PO
d1cCu/i2gTgS1njOquTcriPvHPctMkjDbBedlG5rolodr1P2UNu+gaZsoKsv8kGY60pYl8BVXkn5
KTGL2hLi81JRA9ylFhyefjBnVV0HG8Kn8NDCnYyooIWqvNlUJAB8qjVwlL50Q9Y2RZ93c1d8QFS3
j6e6t+1XQaXMKud5DXWipTLmWu7eKGEw2GXf4DhbrVK9l2dejx7PrZALhWp7rjrPm/tyIFa6Y8GU
jIODYKo/R6LlIrck8Kcps12qIV7kx+hJKu515b3toPRHiL5WBZUR7ktj70iuOfMDq1mmqpKfW3oF
evogZ1WwBISjFq0Pi5KkyXkL2XeOnMdcSprrnc0S3NBSiftoalEvHEJckaum6lzysXeEVjbLua03
RdQtsyG6hAkpb136QUoFlX7PRRsH41WKunP24JnVuoVuFXvFoy1pxSzyoktpk+5R+q/CQ9gn62gz
4tHwIzYfvIoBLaUUMogTz/UKAtwu7uKPrOJ2AJXGECQnvaJoCVBD3BVjCd6JfjEAG8y0LHmTAYHy
3LjlWFjAGYX57uANJzS5g09ev5F9u2lU3nK2Wp4E7xICyCS4xfpSquCFmjrvhZQ5CxFOBFTOfO3d
Crx36obglbfOjWs0zyo/UPEcGuELevCPstpqBb+cghmOZtZr3dHvvDFjrmiitxQdTNPh8Jl08Qz0
fRF60tasHIjIybtV5PBDQQyjSt85SYnrhpcsNWbKs1jGP7Kp5K1WOdmBRdVeDqRLljrEApRntwju
/Sa7WV4GY6qycYPmWyiNK89I5WZ3MI8/DBEjC1CMJ7fpTik20BoliiLIrhSYdr6QvvmOasy0SFtl
YbCTLTKkNYb5kT3lyEtA33jFoCbNVE29FJVREtzCiNtoHrPWp8Euvg+t9hEM5UOsGcvB7YAd20c0
XXCWu+++E+YLpeiPkq9+k7r8NrQxUiD/vZGVqzm0C9lGnh4mL02kEEqeUj/SQ4J86+gNawt5Zrfd
u4JfogME2Fj8DixUTnD6eA3V6tbGzZb0AuVBNfRtn4VbF0KOjeN5kVUvaa7ft6wC2hSTHQbzKMXi
p9Gw3x4zRqV1TLqYR0wh/9iNN0sllR8UvUyY4RAnySqaDxvRKKEmSPiA96qRLgMkHzjlFUOgtYwe
foYXTY7/NKCqlX2jDHzxUG6/p4jOpaI4qkXLi1UO8ZpEh4ceoj/i8P+tEtre0ftt2uqUVbrksdPd
lIUUCoWQeVklU/dMo49e2yaSwx0ejasbKyZWc90p1jtalxetgfgJ8WUE+K2lkSXnfMj2knqJSHqU
8seEfztWLhebewoeWZwjsMP6nYxTftiQjBjdWWku3NZKpY4rRuFM6atLEHKkoRoW67B5y1mBq9fM
06UbSXL4AwfaY6g+hKG1s3XqHxgKzgZq0BhzKhRDux+ZBoU9C4m1l7QefcXw4gGA8qfUAaYq0eMh
1RaMu3E5Uk+VbvY8nva2tuqlqFDRY6ZPZmL60VMHM5JsSQ6qCrPQkjZGfc2xSUWEP/OoccxJrOuX
Wjv+IvW1tDuoG1bjbCvbOzph6bEqj1YRPo1LtEXnGDkUD5vMd+JnUGkZehVdIZE1addFIxM14DXF
fHC6b1hEvyZYIRS+tweYj+eswiHrxe3c6oudRPF0HwFNeBugx2bdyA5ZmI67QFXkr6WCspSW8dRJ
tYBQiuPNYPPGQyA1LophBfpYDeMKmPYHicdKRJCc/TinJkvYTGlm2lZD8Tnr4pqJZ1zOpCR4Mzy3
3XZyDhvW9ucSt/4McZw8t0ySb4Wv44CI+3dHQoqQRolWTIHf3MW+xRyo9md1oz+4ZMvm7cnQlbck
+p47jfoAE36bFOXoqiwH+7JXkA+ZersNUjfBjUqOGK6LlYJhMaGZgjkGloOSqmFwyEwraQICGoR/
HQJkbOgtq62bU/xEkMRK3ZUgn3to+vRsUzRFfdLPQ/1dzshvaYfU4i3XM230oIDg2LBom+a+R7Uy
k6TrkKk5XwMlCdm0vaUXIBBI7BHYaWdhhI7Rz8JuzXtR24iulhZaFZYL/OwQ+zvJY08VrnDd+8yO
dBgA/lNYFVSfWu3cMGjZCtQB37Avcq7dKx5yCGF5/tEooDD5bqTOq0a/ZmVQbHsPgUUdNt8Kz72v
DMTKWuky7rjUVVMxhoGWNwvbc0YD21yYiwgaD4vJbdWTumlRAZoFGW+IjEL9qhh4OnHhSmalJjMX
UT2spFBo6BiJzHo3505x5ENhD83SrQRUpIQ5imX9SALcYxLGKoMszGWTGxsvh6btB09FL2UXDQmt
glw5QrW1rGFbL4lmWHpNOvdt+ZEJbjE3MzPcCWoizECi71CPxSwVD25o5tvQZhFGqJd6lt3htdQJ
npEiNT01XrGKo/whdpA9q7oTzfU+YpHXZgspdt6ymhCWVhHoFlSkU1kfrbFRE7OwYb2dN49U++tF
W3+gmse6PX5vq2ZRYig6GyTjRTOS8+C6SyPFdAIj91nQDM8J4RMzw05uncn/lHxnmSkjD1V9dCvM
h1+F2ZI0SQnDVlp5mekUFNyQZwChw4pVxZhrEGfQd7Qa4mThIrIsepnoJH8VaPiEK5g0KMTKL0LU
MloFT6+HIlXcHEo6Prj6zAxYwMkko8etcyc5JuYQzplpAaX/wV5SxiRqJVAXJs+4XYqWtWYAGBZS
UACHuPYFzDmc8fwZdP43j87wj37E/Tvu3UdTdsRCyYD9VD+7CtiRWI4gaFnj0H8iz+G1aCvu2OhF
Z7pLXsoBxtKc+i+ynaynGGZiAqs2F8Tks1YdlkxnjlX8ZHQghyi6mXPJ+cdA6LjtxaxSKHepECvq
O9G1T6CLS9TliwKbGsmuiXHH2EXXyLKIigUkvidY/UQP5wtffVOdcinC+B2yV+fad2lv4O4qsrlp
t7hCG6CvTrWMG+Ou0BfVUIZz2yWzx3AJLS9fSzNckvr4yCxPI/bGOtWdeZSMYOFCu0QDo0T3TV09
k3S7G69V6OExSbU9M9Z1pT7nZNOCWLDY6nak2zK3ateOn+AwcM7N5NkWcHZk42rX5aJy1mgEn4Uw
D/ySuDwuRJ+s9QCCrW4yT2H0UQmqV9aCIRJXg5qUM30ZMUgV1bg+kYeC3AqWOll/VDOGSshtN2xj
74mMf+4odFQqRB6zOcQw0dQ2fYi0e761BU/p1peLZQ0eUnT2WW/r8/h7QSDdBnFw5k+eZJJeUuPO
qcrXNqOqNQRYzxs1a+2uhcuOelNyNk7bbmB8oLaP8MUp4IfONGrrmVrgsdHnd0ZUP6G05+sueQOI
qzCsmVTh5GoMFwNVfgGhBDj7JdBVAr1hGJb2HWE7p5wUBuzzV4YXEXLGnLLN9Ue/xvtipAaSipcX
tYp4UbpHMV/xzd0FAZUqybQBa7wCoksUPHZS9w6qCMMF5/wMExu1DjF7w5smQ97ZVcVei8ANSomg
qBD9RdZo51xgUF5772k0sq1yzDE6/5HaM+RdpSBEQxBBbUCRMk6O9kphC8PiRixIlFjaTbCRbXed
tFjbskomlaRleNTqi2t0y4p7RFL6o68pa58Iojrw7kXAxFtSV0PVr8My2ziOhL049GMD1CVLdk7W
gSrBN7OcUSle3xyKwJXEmtZGV6al4Da2fBCpv8Sl+jbe+JUUvKURVQ/eaWlzQtNNtkS+KFTzOQq9
fSHZxJjoSwxDHgDan9swXQR6t2eFzXCVy09Ka5Fg0v/AaZ8Evri863nkZwrhLCg6WgnDjmTP1OOA
dckWnuM6LmHMac69oPqQMX9JY3HqfP+UBNkb8PVL2VkbdNlg4yJem+33BN18AuypScOiYOKCF8bO
qqRvSEre61h76IX1UHrU3SlGvCeVcd+HBkbPYmtU+SM45iuCE712XmXdudOG8gfq5IckCVehHt6B
OW/beJiHRGtZ8CvsBFvLBsJ4fm949QKQauXb0TchgwMb6i1x/aWv198pw2yGCu50+FZI8K2i8iXm
qZeS7EAI4LPI2pe2ksy5q6mLJjQ3YRxfhtHsJAX7dknMykNeQGiXrNjeeWaA9rvcWob7IFTlkvKb
4L6KOnz0BPVw7YCGFj/IIGkG789ciS9Bdw++9OH0Fo5b4lRG4WuEntg1g03kuQd/6E6WAedESo6D
qu0LNfvwm3BehM1el+pnlYfKgNOFXidG1TurQvkuKv2XJBakqiP8D1jg1gwmPGBPuqQfdN9fyBQb
MzOfeX528lABqg1gily1Z+iIpMYUJCGrJylWKD/zvrTcXemEh1pp7yku3QreKbMBRCTFudFFfVul
3NqMnroiz3qLxzMWlxq7L+cKYxerqrlL5tzcqKs9JpSsvopiGe3kwTzrPe4EjQ75hdxDj7hoHC9E
fHHcCz5RKy8j39infsU4I1EqwdVr7iQUrRJoe3DuYU9kq7QoiIY6I57Y2FVyr2jWskFxZaY6uR1p
vqzk7Iwn2rI2b2rQbjHggZxAhd8Vz3pPWkTcUQIy+5tpjNWYFkG0XpyHRiOsXlxsKf+mdt7GxTPK
i4cDkQvQQwcC0svXuPavpAeT2Y09u2k+9darY/dbBErfUykDSVHEqSrDqzO3hu6hVfK3tl41RXlo
y/LZ0/oXs1aW+Dg8ehaPXKKhlCur773wjxpVcGCRdSanoJiC6ZRapNuuEoS9uZsQCiLQGMgGvBgy
jfct9np+DBgdpsfAw547ZI7EiLFE6cvCLENi1hko2SQk3rWSQJTHmT7RbgqGjovGVB5At452At3d
NXescTa+Fj1qDY99O7hcfdjLlB/QI28SpeD2o/CkaxfmvB89xx0SR227X2ESj9HLfRoV2FjddYP/
VLbFzSA1btTygg5QLvfmmEyyrstWEnkjlBftpaFoP8a/G/bGnazaey/3jh5JnFBToeqMfzDWlJsZ
6/7C9+xD59ZX20t2LDs2juc/iFisqiZ9NOeFMhx1BV8XZ2RJl16zjnRrL3ngz2OnLs6falRF3PEf
ovSg1cbGfSqyu9pbmd5cbRdRmtwsKCVaPSzC2P6GIoIYU1W/ygOmX7a9GFjAzZw0oDI8BlwQBaQO
9TrQSyTL5bpEpW9oFEUkkkhA5TOEpoICcxlKxxaqLpmpvA7IBirMBm2fQZlQ2zr4z/cS+lNX3bpe
tQ7wndaem5oidn/fDIQF+f3Gsuqz5r+4YymzTT+C1vpGtRUvdTBQb7ToNb/l9gMQzcZ1og9Hs44O
ESkjP39ryeUbfm9XJw6Wbe1trYQKTq3O+QPQtMsI50OGyCwO15Tw5nVvviagaQsdhDyK0p0StnyV
IfIxog2VuYkZ1sIEVsUXKYa6AG0ABCqZI4dkbhuLl3HIdMvu2YjzZA76Y8yl8mxYRJ/bgZzj37yx
BcMjrImj3kP+ZT6xS6Sf9qj/S//8Sf/8ntYYVPXXD0o9yZ8cTgGt8j+QPx8Sv/p4/69b9VZ9lP9y
3i/mp2H8wzZ5zPAftTFkMX8zP1EJYMWuEVZt6sIWtgEl8xfx01TghGLPZqgjH5QzfrE+Fesftip0
/H8xPaacKsz/CesTMutfSJ8afteIBQmExsYXuzTIp38lfUZKUCQgDfpHrqZHPZHVh0/jPKUxxEOL
jGQRD4W9no7KFsY1k62eGDmZ09Eogmv0/zz3s/O/O1exwcNTb0Eyb76fPiws55A8/N63me/uzfHj
S1sALvDPjlIJUF91G1cbisPnR4Sv4R+7vhZLeBVvoEWqT26GDEI1cByh2q4+IXRCCdl65lqg6noS
JumfCa9utwOYgYKYmkitxiyGVz3Lsf5Q7KfG7VaEfFQVwW2jNjNyBgcD8NzB4pwtI7OdfeK4BiXr
3/uho6BeR1wb9rK71Eynn1WFSm6z1Q7KvosUM1/xtlX2075n1GcpdeRvWYhfR88i9RAMXnqIxg/P
6cw5SWgaEqK/HJh2pw/DL1KsJmBhzqbNbGO7bXiYjkUdIKnrdcCSbt+sOnWwTkFZNCs3c6wTMyrc
miHCzgpbTxeZsk5LtXxkFSldKmqi61BCpN1lDVWA8cORcLlzzJylKBw+gkwgpmUzLTbiRZZDolVH
IgmEhJObSbwkUyoQonFcbAEK/ea5GVaHWfmQxzHeRZ6sN9cwDMpdh8eNoZfXWo6qK/8OAEMfotLU
Nn2Mz8rMRrq8nXaNQbjX/3TSdKFIbza8+9NtSyocE1+/7vetFf75MbVlwuz+ODC1NVr28Os3t9RT
HzQbTWmjc6H63o11hr4uNYx1ChS8t44i2QxznA4FDus81A/qXlFEvcvMttlYCiVpvQuMZWIN6VV0
ljrXpdB7wiJmjDe1m32GPRzBixQqg7YMHqet6PdW2Ur+z7bPLVMVYhMAl+LOWfgohhMdTiNMiPm0
j6+lvnZjm+KUgq6xGSgRA5x6N/g20HiLJt+AslpUtajiNVIcvHuwJqrci18rkpHhfEv+UYcue3DV
EC1y1Tsr/M91iio4XMyglOtUsZx0RdJjevLwPTjJZpGe+vEjN6kid5CsV9MBVqGewnPDEclj5Wrl
2Xez7o65E72KIGZSn9k5oaDsJknTMMkxBwnMF2d8VKJ/7E5E4BJLGHWI94NeqYT7hBo4XYIIdlGF
KZy6lvX81PjzeFAq34wMX5dxBrTE/w7pP65KFtOM71IVd8fQdNRT3NmoNs1oeGyiFsFa7rvWqBlE
xIIwG3sxTFMu9qB3Pz8gSXGG/2cLMrtZmhdMHjW6dkSXdpro15Hp+nepkwoE+kX83ae60gV194R7
yMlM8nU4jhbTB6Oes4fx92s3ngaTz31+wLODkfrMLJTgUDVKfPQKzVzwuhmeXeqERimMd88fQGp1
0uItu12yxMN6k7jao29TjZy6NslwCNBTP/3xKvylMfivpI4vqHir8v/+H0X54laPHbMtoG8aGsw1
XljyF7d6U4l9PBU86yM0/GhLLDfGO2J0NZYyI91VoWB/2vy6/7XrH/v/svn13BIWyVyqiHvS1EF+
ABG/5nrfnWPfDx6gYTvEcM6pqEPVGn/m6UMxBkj3UhwSAEtq9vTzoy+FEzhuku/HQkAqnOXU7/O0
32d8tusEpaqz6Yy//xt4pB5zMrxvvTVatDRpe+ejpjs4LJvwcamyNzdsdi4hWo+xLfnbUVwBaGJl
b82+8t3wrYzTclX5qbUxorB8xIxyG1NXbIcKsHFIUKtV+jX26qPbm/Vzr+veZjAMbamYVf2cNHk8
w1gfqFunYI2aEJkcfitoi3vvtXEw1CSeE7PHxOpvcZhfzLG9tDqP6vHgbEdfjaehludTe20H5qqv
AkGSEZCIUsH778xnp08QANeFtpyaXSocVZD5D65tVftKG4iVbF3/VWUK+zd3n/VXV3DNsE3o62Tg
qJbKDIdb8a9zmyHAaA6Hev89UEKVMjCvrkAOh1fKe7ia9YI5Q+ao13oglctN+1cZk3wYMlV5GPBx
vcJ1fup5YFcKWOCij1irF6ocHuKs+LU1tUkwp8OERO8v7VPfDgOocjb1+zyME8elQFqy+XeXm9pk
vMIzr74z4TIuu7puD/hX6IeJsBeng/tcGQEYOw83aPElNzT5aeoqPO1X12YQAbqNX13RDJjvYJWX
AKXBk+Fgs6MgoV4U+EWwIJSoG2XJxarbLY/kCl5fABeCLTnSQjJZWM393Prr0a/9UKhiE5pyxl/7
pfiU7gSw4NxKKKzhSvnnh50hMVCNYvul/bNv6GTyYdo19PRQdbGz8cMeWvNnl89zpzadjGDRQrme
Tp0OTu1fT8NqgnwVAcMjDfFTj/p7Xp4kfVlK8Wz0FO98yJ7fILAch9BlFRygHPV9yO2z2EfKq9vF
FTS1QHOQPChBF5wFfugPv/cG21UffD9/EA3FX2XcG49Ne4I31WfP/6/zhvEv/L7K599z+QvT3u9j
n39vPPa59/v/TE8iEJTMr0c42DtaGQBPp5NdGZuae5zapq3Pj3A64OLIbqA8+tnv33X2Osf5m+yK
KQLhjyAJ1k7quExCqSQLm7CELw9yVvcp0lnVekfDMPLJdaA5dM+sP1KFkCAh3U87Ybhp9Uy6z8D3
b/7IpMW0nOxRbOYK5hO/dzNHZj6B8dDPo7ZvFne22y9kRip9yMVB1SJ3U2ayOOjjFrT6X1tT2+fR
NMOI/LPftNX67VVJBv/QgkjOSdDpVtVochUO7q+P6UBa2x3LiX+2TV0Ghuf5dCDTxwL6ZI6ljI3T
ZabeU0d7dAz7z6Ol+SUgZPyOVc1iDUhtCHe2r99x5/mS8ApVevcD+VYNhQW4FgTHMnSa+TRqMu36
XlPAvmN66R/z3+0W7UDzv9opr7Rzgo76cZr2vTN9+4/+U7vqmt8j580v7KtdRQNOMlasHJzfI8PP
rbFNHsp8idQFqYFXkuc7PcfT4eljeqKnrakjMxANXxGNK06NPy9uKSPePngypAwWHnkU4s3a2Mk+
Hxce2IPKa09W/cW0KydWdFcpwc89TP+w03TcbOZ3kBd9/XWo0KY7PfZTeVVS0MUUqfLD+HvOT0SI
YPcKmhQsP3sY+rujw+2zjK05FvgqxeDG+9zP1L+ZcRn/+iuaLA5xViHmBXGA+SVMxNUbHyqcp77r
2E/NCTRXDvXvD6P0+Ran/arSmB2SHqlWfrn7bMoTHq/Ib1RqU7p2kvxQI2qc4iL20Eetr7WTGD+m
dj/QiOvpsTP7cmA62mEAWBXgmFVtS9U2HXwTOl/aBAtfxM955yvbSUBRdnV5VkcpxdieagYk66lv
GGjhWavDfaM14mEQqX0xTX9ftJn6oIa9dRmP5bL1x7Fy3NM06ukp+rhUSPm2bDOSW8etoO1/bUW/
tz6Pfm65rYmzhABR+M9PmPUlLcmUdWFolq5b5PQxlKlfRrHKgJHXh4nzHbx1oSgmJKR6yFmzyCxc
yCaLsSNnF0mIQrU8IKNyYJY8mw5/6RhYnonByNR96tSN15h6fnafLjntTpe0Mv0cCVToPsDRydfU
TMwq5BMnbLrHlqFV+1M4NZtZ4GDJBOUt4hGE7vD7OHWsemaaUbgecAg9/Tz86ypY3zWzooj1Zeou
s8IC6GukujgoAdHci2lz+iilyNljLTHtyKNx3h+dP7v14xGP/MK9hMlrlnG5qennplP7DKym6qyc
MkqP2B32FIwRZppUI45T2/Shs9ZCozX2sVrzkGHysEVj6v1q++zo2dWvK0xtNv6cf5dCNEUhcqe5
aTIqyTXGWJjzhmboFmlEZDF9UVh7pudEGB4V79A2BlS3ZmavJotxLBcvmdSheBsNx382mYozzAoC
GRauasGh/7n/+3gQ+tDescjsE0s6qrGnN+veTv+4zHRgupZvCG1RpVjKOVkRzAOg7RddEO6SFRCu
qZARWsd/XfXSiSR/bR2M8GGKyDghDx1++5JzzDM52AofnqZleOoxZNa0VNqguKkxjnR96bmv4xW9
kEo2V9QcN7yi0y3WmgS5v2rz+Lsmy+u8a/tnv4FyNEhmu1Miw7lMPSLyoU9RAIGnmsarcXzqYNIe
EHYwaLV5nwG1uRF4xz+PfHZMRR0tVLdJ5uQFlHc2yugIdc9Ny23vJtoaiAdW9Wpq+92j6vJwoXQO
gkSUxKhUkhUBYD4cXnanNj8y41VuM/k3p5KD+3t/MvqcOk5tkh0Ei0EJyrvpwOe14qlykeB3opQS
biU59PHKSk5j2tZp2jJFnJ4yPdH3CuY7X9qnHtPB8cyp6+dJ+nhmMZ75+7JTj6l96iZ8fEvHy05N
X07/62UJ3vibSZuifVn8M97Zssbyi/U/N6hqfbnbXZtIXzsDhQ7LcElmC8tiqbDgdaY1St/xzfL5
LrEQgJ8s9Ga8XPwko+v0TuljUHaMnX71n9qmMzFu7U7Nd26k8aqf1/rr9X/+UT8wf5gMcOEIvMN5
KO8a8+rJWn75OfMbp38swT9bXCsOL1kAZgWvh1HoDt8S/UYSgrsotVRbu46tY7hpBHsjB2mdjnZK
p9/GEzSH22BqouLKCUh5orJM1tMMFX/nGhzISjfTrhuTRCEiJd1MBgee88+jU+X98+hUW5+OymPn
L+cqoZw8pGhftkPW/XB6oF4PC/OfH5LbvA9ZqCDyoWk6WFv/Tdl5LTeObFn0ixABb14lWtFJlK8X
RKm6C957fP2sTKqL1bo9fWdeEEgLyJBInNxn7ZRsJb3+mWlNfp/CAlyMnk6SKuqTvFvF5H/2YlUT
98h3gBhap2pSu53TWOXSavwAGY9yW/uh8TbP/iIIqmLtj1244LslfOwrI3zUknHpBa1yklVwiwoW
WagcB0sk9XYDllGtyAJXoh4/v8I7Vabnnhxxhi0UJhL2nG6vDWPimYdKEcw/ul3r5SRdCxnw2kCs
cL4xVHxgjpFvzrue5PHMSliTxyXUXMX+0U7O+Db1BcRYzZrWdllOb35XnGy4ZeckDP/L58D5O1bD
dIiK4bynYrHgsG1j2F9iYN3gu7VazePHWBPpBwY2Kjn4idE6sE57KJBfop5qzZ9GH3q7OVb7R8K2
kNUdFKSyKA99+WQLzL0skOnTLUzH8VeyGGq5dQhi60GWOj/vH/vI/5kI6aneKyVpmqV5iXNNk7Is
hkHZyRjWJVaVuh745h4q+LUfLiJ8sLzOX1YelkzpnVyEZeS4rpMyVckVZaVV/L1IdmS2aJ1yxbaX
dTDS4lEG9+WhTLL7oK/Loyz5/AmWqYHV+2U3AEDltX+hgXLuWaDeYbKDNkScZTZ6gmqq94OI08h6
c0pM0nl896l1y6/1xoBCZYLZibJGDfz/spIDv/L3XTP+prB2bUO1MU/G+vLr39St9KadGrv4aKbB
xSnWr7dt1h3jccLCcczD8RAU9XiQZ0WSN1u7bo68a2CeJzuLInKPmEwp45yqqXPwiijblJ4X3rXK
kB2ceLaXDgqtR9ZRgAOjKPsOx26XkPnJ8zV1b5we9r4zTfFNrlpHnZjggSB+ToTLReXMqxvJKSq5
wJAi8vvcwXHRmdcdaUQ3Ya8nbNezs7lAHkJinlhoXQ92GDV7lK5EwX419DkiSW0M0Gl52tLj6d6S
JGfjzFNvoB4Zr0YcklZfmtbWIh36tYWU5+teee7SaTjHrb/jKzB5KZ2T48zJnltJ9vJMHty5Jikk
7ttd0aTaRtbVXs8OkR6gdZSvdGw8PaVl46+vL4HyvfFalC998p3wV19ZJXvYSrnEYaDdSvLy9YAX
xrTLgK1nGWpawwjK6uIMJLtcyk7IhhUpvFsrRho828Oiy7PqgO7FPMmqlqfOTm3HgyzxHfNZ3xcI
S6dYHUiH/atOdmEP55uG09Z6IMZbf8T4nS4HsHLAy21ev8opeM8MWNPELqddMWX5q1bHl/rC9wsE
xzDyiMyF70aBG0lma97JzHL7QTPbZ1vU4yTObqU3+utccWCG6EDzB/L4Rg1izzjYjzk+dM9tsZKB
JxMrMVGQ8SMTUs2vAipfQrX9b92CaFXFaK3//eWIRND/+Ejx3eiQTuXqrBywhvp7sHY0BkCM+Wx8
ZCGfF/x+3b08KO4cI65JBbLtrzpsgkh+0gmEX/rkaaru+eRZv3rIvl+Ksj/Zh/lNiv3iyqnaxxDj
gLu49wiMisNkqbemyUrkWmVHDeqrSs83lV6Yl26hAVPDVhv3VtaR5aQtrMqrVqrnYoQ4QmLQxsp7
qmxFRS5UsqMriuVs1gi2IeLKYoxOaqcVJMfJIql32qlXzYMsJZChMXq7DJQ1mS2MLGLnPvCiHzH0
sx1AWsFrGXGuEkvWSaw/v9SB5mUx8vd+1zrFYuf6stf2ZVxnuNPOGgBvzEqAr0uWvDR9ryzRcvNI
mQL/YM9qv0hhK76rc7BVtc7+4+9d0Y13O1N0tSpwUQIps3bJ+WXnBT94VxwqlXCuio9JGKUhyQZV
pqIEokGWB3c8stY3t0qtp2S4iT5eb+HNoMAlIeU8X/42rlLIxAOX0uyrMEwR3LXfZgdpewz0YWdm
BG5ksS4Hc+0kpEnJYgOlZmm4AzRU2TkFv66nfb2TxUCp3gDOdSc7qLWXMAEObVh/dj5qNtMyrMfJ
qqJDaWtv8ikmq9ibw/Qqi0D9ec4+SEyYQuRwkWTFql/LZnz5NCKC14X6dVUuW/WKsOCX5TqCf3Rq
WkQCDaqjYdF2U3xXYU4ZjkhDY91lyx2ja0Mcgqxs2DDkjMTwgm87b3Gtkmeym+whi/Kgtk6z80lq
JkdV2HAFnbvWfQdOJ2aVb3YBhAlj8vmQDIH/4k2nEG/NNxVW8450GXK0RVGHHY9XhJptZbFo812f
az784vjdb+zviTY5Ikl4vPNCpJptmO6wE52+yfpI1JNj94/1DjF1cEVk1Mnt0BEG71IW5Rap3A2V
Dddt02tdN7ebcla3SqMaB5yXixUPP5VNb4rXg/er6KtWRlKmSWqOqAt49Z0uvetKjw9ztPXLygCM
H1fLYDTJOZ8N9zDyFgYYbKjeeW+cb6MQaFRPfPm5hFOmjVH1biaKuY71tF016MTfK908RDzZH10z
9C7DZ9Hty/CMlBVZz1KJZM0oBsgGuOgqfzDgI6JEdYw7WcdKQMPUQuPvgGhiyuFhWTOrRLcLkpPT
PUejD+2TGBQvB2w2ooNTSNMX6B9ZZ9kaOxjOswct7PduufWWDLz53ITwrR7M6TwT3CsgauLsQnJW
tLKMLnxUvQrx8HSuhPbB7+3Tvz8hNBID//6MsIj+uyww0HSoBmFO9+szQlWrvIDUCkW9Y/HXIY67
zYZIuVMHK3iLMo/dS16FXKcmcGiO0Y2sD+JO2MpE2kqJ8vDNU4HP8mZqHwk+TM8Z6lfZLS8sUglC
b7wUC5K7IdbiXGC7UXzbji2Ef3X4KMAK/MzKo2eZWKNiAHXvdL77nmVNiSKy6s6mzx85U6tq36a9
c6c1WGy0NeBQjB8C0hA0/VXMQxJ59BPN62UeXTHvI/tGCcoSlUxooxsp4v5ICtzBDZKCjwYGATeV
a8IM0YPugKtEPXTdUfaS1bI4ddW8MXv1u6yXVbJRHiagrAutxZH1cgVZielcd2w0cHVdjteDrPvt
Yi65t3zbNLvf6rI+z/YtzFBrqJzPm5KXsvJOJcGnRn8tZr3UyT6KVWMEbOF+KSu/3DVgQb5zCJmt
8yaotoHa3Bvp6OTk5Gi4xbl48xYJ6eL7uNT7XZVoPonHndLvZLlwC9IxAlx/XRwNU75qAD3NsFwG
D1MIB3/RR6cLncNs+ifbDCmJqi4lyNq0qrWNPAvK+wi8VjGzn9ceEKd+VnnsLBG4JLyvMVK3M7wL
0VqQ78scnjikY3bf2Z11kD1MsFubin1vPqM0yjqUMssmV8L7y5UyVL3ZhGr1MgfcPcxb2Myt1xHA
p7Os1Rs3J/8H8OtlhsKvHgyigddJsf+JFkWEIa+c1cSt/hilwZ1r8UyFGYqBuFf6E0z6y3UgF8Kp
ICFIdpfzjDO/x9bF71gW/dA17xRtJIIqbl0eqgCZXGrrezmK1HPhd8PfRN6VrDP0/A6klnuU/SMT
lwTC1zD/xRzT6H8TC9S9yxb2qcYTgf1pnojiYMwj322a4S1bTDtz1BUJEGYne5Bdmtkx1o4ivkt1
vVjqsdmuvX41WU36HS1OuhoxsNqail6+kDax0djf/k7mER5gbaGTkNOPZ6XvSdP3k+9BPhDNRLB3
dAMvOen+TCqcaMjt8WdfOcpD5BcJW/7wwuQFUM7viEe9TUU/HZ1U6bbOyJ9CXiT1nwoAXO9A6EHU
lIOH3ksp34ij3hLX9QH3NPGK1zjzrLS7Ia7m6rYbSSTn2yXeagRHH5WJX1k55KwExkitUKPo4ETw
B5Stmo1Fm40gfS2LIamS+6ZIv12mwh3vVBGEPLpepz6ig45Wvo5XmSyiJVFPsUQFisvCAEhJhJgL
AuTGDzkbGX7K2jOxRiLcpD3q2HmeM9ag4rYuNbwnkvUbJpdbdZU2v+O7XcVngS5GintG59WzdOIe
SYX6vOfSBLLjz+Fa3kdXqCY7qPnnPQ+2e4IzlV/uWfw7oP+y0B+IKVOrmk+z42xkSV5F3repD8Pl
vv7tnuWgsVH+456DBAJHiwP1qc3HFbZlIDdrb1smbEfiSQEHRIHBg2GOOJ1SxCm3HXkAZeRYG8J8
tLhKUfBPk+LqfOnZ8viLLbwgujlguBg4qG2+8iP3lQTw8nMyNW9whpLNl9qy16EHJGxJKskijHgA
GMlj3FTaqqsrQRmN00dC6+ljlb26/D89yA6doxtL1S3qpSyWaqKfGSw7yiFZOrmLIRzylaxrCMqz
sXeLpoAE8T69/RzGvKjyk4XdYfEQYar6CDO6PU2avb72yKqp48fsio2ciyWTd+A3IsJqZclqnxuW
Q+tghNaqjs1W1uWjOuwnM36fq7nbugZ+45rqxmuzHa07NcmzQzDipwL3FaeKrZsU9fOsQvhLwxII
17xKc6f5OaXzj0HN9Be3GBzI3H5+RFDkbtkdcdag0oKHEfA896Jn35BW73IxKO6iNd8I+ney29jN
aOfsLK88TgXkkpj3aAS969K163Wiz84Os4g/jUGvMLxU1E1vu9Yh4qmxwu9XWyq5DwcvqbxbFWjT
swLbyYQvlEaD9t3FVLnIyHC7GdX70B35JUOsX4WRXsBWCX5U+Fy82SMZfeYw+Y9NgIdGi3HKyTXm
z2sHuV7efblu1AXug2/N3q0DO+2lE0gMXfO/XG+oIgfAQFOuvKnUVraTiuxEa1j4qY9fb685C2vq
te8KeAO/15t3r8mdVQhYfQM7oHjxTPuuysSsNV6gaEy7gzH22imPoORdRorIJyT/R9/TyjuYKVh6
iQHA9FEPud9MPUxXWjs0WxHEfJoxEJTtRL5BQWgkiIelOh4dZcpuLwOxvJg103niY9eSgh4mq0qv
/W9kHV0GGpBE9G4mB0Lt5kfMN8gWEj8CzB9S1/nF4ajSH3Sn0kh04E6iQYFj3uUvsxtOG92d7FXW
dt17gvxSdlBgzQjcQib0ktXZcxEuyUs1VtOSZqtb90EwdHu7V9OFbFDILPH41nztXMNcuyXm5GEy
Kq/4ul5++rLCF2sOXRwrgzl+sJUeibC4y8IwIjKI4MTaituRolMblynrGFwkW2Dv7WwH63GGbgy5
bHqZC53MKEYmmWGxUs0yXpsV7wQYChdWHknPVpY/V9OAq4NbZRtylduT3A+XB6ttyYwJ7Wxz3SjX
AudRGV19K56mtRKTgS4ObsrarjLwnJWPz4j35HPp/ggRn10eqGUWAQkrY2xfRH/Zq0/Dx4nlJK7q
PJDtsfPuyCHhMVwU+pplrnaHX/mNQ9Yc6a2K8gABcgcVOnjFdo5fTpLZN5GOTVxda+O6U7FUlq12
FqQLUA79Vrb24PfS0sWdXPQVM+qDGzznYsZ+RtQvqq2K685ZbbEJwXt+sjTd3t17quXuO6tnddpX
o74ZnO6ki4baFwCN35qVEdx/UtvsgMREhoCIEn+09L9Owfaqt+08/gGlZzCDeON3PeSswjMSXl6h
L7o8I9cVcXyEowFZ6j3a7sYqoIFhs8rmqnr67JxjtGWNHWQ2OVjPwebrVdVued9nsiZ/DGw1fkjJ
iDwPlhVgcuf92dkpbTocXJAVDf9m8kK8UP3oylZb6jjULKMuIupd2PFrGij2MlO8Yi2L1QCLxw8T
jBVE62joG8zrWUUVvtiEgoE35clrENYJmcpqLxbSyatrue66Vv3P1jgdE9RNPjZWorVXne9YNtYn
OVQBaWmo40tN2sU9oYdneZ0M45I7eVOZmB8xyD/flGzNcDKVN4WDBnYtSVKtfSHy84WKxxPKHlnM
h2gCl4oN57XODYWyB54rsh1ZGyj4pMlOzkXL82uiSyc5ZyQ6WaBDF1UbLCfovF3mxY+Blc3PBBJh
SJXdWZbUoWCJFlkPsuRqBpBUNbmUCLTuDfxR72Wb33qndCrckywReX5kw6G4lHzDeCVXXTvKtjzI
PrTQio7OPM/PKn5PN01qksEgLu+qMCT4bPh72aplQX2Te1O7v1ykK0i+1FJ3J1tznvM3WmbC8RJj
fdvy+Uylzh1v7Oqz7UCTztRDa9fJFlVR8TTbDn4Iiop3tCgGqdoe3Np/c4gU819c4RsA+/osG9WW
SxUGZOS8UYqnMelxKYEqKvRJxdPgG9kelSvacTkWPiEmNVBP6ZqR+otMO2DhLrqG3dAvcXJOV7LV
ayrMITD8AFNzTA0zXKQJNADEqM3RgjmBo7M4jUMXm7c48leXyipEKnRTNdp9nIks5yCfyJgRc6iA
tzIje0Ojtx1ndinyxM8f8f/KjlUUHlVFA+JdpzMvbJrhbGWrFTXtjtxevIlgqD3KOiDv36xM7/ay
KvIGfyNfhCY5waQ1G+ASDd++zD5qpb3ywxk0iSjKETqZCUmvnmWNFrLWmwBLrWQb+I/hvsOPRjbK
wzA6/NuVVrKRRTds+0Nc9OfZGb/lft/uZTVgF3QrM4hAWQwaHKN8njB4AnFdeRhq/clo0/Qgr+TN
abPBgxwy5a8eqrUYh2zBP0p6j0uGujTUDv6HrWIm1hbOQg7sC005D39eftqm8ubFRMwMCiHXQQqt
n5IUyynCppef1sIx8lZXZ/3z9t3A5B3IemWHOihv59leIR4GHRqb96NjGPe4mqp7T3HvrlXyLBlR
fevkTMjSpWrogS6U47gOq+5zOOAOCDCzMBwEZBqWo7NMzUCQiQlGyRCUPPiNe1aj3L+7xKCyhq3y
ccR+SPYzvG5YdY7TQbHAcHtIAu2gWWl7sJIwIxM9DX/A8xFak2u7avb/2i7H82jOePlLi1XWE6as
IqgTHeL0G7k9ci1KQe+1KPdLCtEZ3hudhaT32irHNp1bLGpPHbfuWHqnxtB+VqExvdluGK6gPdlr
S2xAs2o7THXqnVtWobKXHzvPE3TOG5HlvSIYzhhde+5B7T2QZ1g9pEb6EqbJ9FbGgbtySrREmPEm
byG/LJtU8hDSNSHHJL+HTso+v1Jn+5DXliSJQpzqf3XBAwABO9yXBUjvETx+wU6K4yEWUPQY6yX+
tJe6KifDFLR7s9A92ETbcqwhEpWjuu5t1eWXFhvP4WyqazfHGKgV0CDZmjgk0pSujindEKxgoFFS
BlBkml6ohzDxllrdTveGOEwYJtwTk/6YsDW6kyVZ73bwI+RQWScPqq1AMeSl7WQZgrU9ouqcHBD4
WAA0ImupWQ2iaCqaswX9HN3K1sKMERzUJuIpGmVVyQaFZ6jagyxhO97fwGcsdnET/D4blIgoqO0H
tKItsvFDp+fDg2YozRk+Qr2FrqzeyDZZZwc4RqGGJSAk+ss6Lzm0dafv+zg7XgfaE75hsvhloJFb
cJUYNIgrRf78eSU5IMYsdlPA/kmPOQuDfNA0QliBs1GUXCfvcLD/44wVPpvz/guccaJHRNKIUpjq
2UbnOlS9tZelblSsXagZ32VJHhwTHlSsktcPYlU796CNzj3xVDFYTuNHrSI+3SAqm2TObsWMbWhZ
e6QG4dkOVxZc332UzS+6/JGgAADhCW13qYpfnzzEdb1LDUM5yBL76tl+HLQXWarJmNvXhTuvUyQU
e/LzMUIXB/Y6P8+syIMSk1TvskcKofHSQxaxBAILXcYHdLMtuDSyOGEMoStOFec4VKl3UkVDJhoK
E2SJq6rOMSywAe1H7XME5hw/51LHhcdKt30btWdDm80HM1n7s96cs7xrzw5f7SjHCaPIDrIOeCEa
JbP8HNSgQ36AqJ47B9uC3p7o0d5qc/MoD4M3Iq+d4wCowcRNi4bQTchEmkSL2WvL0SCkJvvJVmVo
nvoccJ5iJeMh92wS02x3N9gk03kaOWo3skGWRaviBz/wWe0fwhDRTu4N+uP1LFCmcIHTl/6okPWx
MBPv99ZrP5CP+8JrP0Kx6UFwFi4/f/4jUAL9XJXeg6yvkVwTNoPAoorNjZDXpGws7Ze+Y8EzFeBo
Zf11eF72wEsHJ7lv9Ro+GequV14kMHQXZ7Wok2eyTrbKfkNfh19bSXX7HFvgungLPw4HhNkIDm4b
hoc0rMe7qZyWsupaL88Kuw0OnWs2gHST+QnX4oNSViBvOEnYgJMnYfVZ49SGe+PFQY91HH+JDsjN
nVJr96nPO0Qk/3LytPFgrJTuNBAg4W9qi4NsMGY9vPP+GuHykx7tLEMyTcJ2vXEdaN16McLAdCvt
iT+lsoa5my9kMW2sdm8RtoHvTGszJrymsVII6kjvYJvoq2GI4wfZiJk1Xpd88nZKa2hPcuI6hj/q
iSLmecQGc2LtPhFewDMIrC0EX2Woj0epk5PyORWkf49ralqS/Wkar2ocw51OslL4q5mvmKMRrVXy
atPCxH6ty+Z9soz0PiD++fQPgyD3YHRY6PYBEpiiKKSuERkP8NiGTmIuInkyzEAqSntjg2tcZYqe
w9XFDFE+fGXRwH5tKR++sti2Hr7MWVg9TFNq3umpp9yy9z+9qWoHt6ezMjTxU/+qaYfcNKc32Sss
TURtpTe+eS50n1b0Mnqc1uglB/9TL0OpNOxK7ZBoSNK/mkh3xQygRj8vK4tfLkuvJh2KVaUM2mLS
9ex4PcTGuiCmcrjWZBrP8RtUU7d1bZV72cBGe35suqLbq2VPGl/GZ5nnzHPUpvYmmyprlZiq9QYV
ZZE2dfQRO1q0IInJ3ceOo5/GHpQHmd7Rhxjp13HyLBDhl5Gan11Gyg6Ijj9HVjr0Nzmy0Nzwo0rb
h6nAUtOPq++oG0fLD3+S9Uz0peztZ6vBGgKyUXSoKyWBjzTqK2SixSORFva2nJ5UEl745KikmN67
ELJJSzB+AdqG/X/TL+/w0KrXvoOOOG7Ylg8AzX1EqK2I3Uc/E58nqlI2b3PkVbCWyGEsOqffunXx
zqI/W2D+TCwKKRxQFxgyLDg3oBSjn0Ac90lc64B8NKFFsKJ7rfV1cCCJvQFyyyZRRCzQ0ocRBF1x
8DyereC83zseCJ1meUe/0oonTI6EmXwCM84riieVrSoAv958C/27fBqmQT21fQLun76yB4YUeBdM
6b2ssmsAKrHrYk8g+s8BedlVpqUL2UoQn2T5EWceMVxWueG4IPG6e5AlzIGBHEYqBk3i6lFUKyu7
iK2FLNoBKIc+KL/JvmOR1ccsstQbl03zXedG2ROhK2wc8+KbETX+wkQGeleDq3nR5hxfK634Nvlk
x/JfzD8Fbh5vpfohuyuaG61Hl4W9LLraygE4/l5A4t6AJGhwOWHSSTgum3H2mteZLgyjq6WctFes
O3y4FISMrbeMDXNb1kVyTgpw8ZGZs4BweghMRe/zKKx4VhNNPpdtkZ7CqV8SlR8SXAbqbuOCzGKD
VJT/j4MvU4mr/eMEmFHgRdpiuMcXw5vfDrex3nvPsZY3h04rrRtZn2vjvCiDwbh0q/Pxt26tC0Py
2s1msbQlma0+YCnFeuOGTcQ/oqT1bhpH6/b4V5qv5OkQGWiiF1X1wpONPTvwT75EWR/gRBTnaORF
0a4s6yYhULCXRd947gO7fQmN2jyOWUDasJist60bB/lwUuLBjc1Q96NpgPfpOcEJlv/YHQOTxoAO
f98eHFdpOyAfklaBBYhOpyYmh7lrqTzEk1bfhl0Sf7P67qjL8TN47G6I6j/K3BK4xXZ4Ho06Wpa+
lx+dcuq2EFOnDYjbFmg2fuYlPl8vbBD9mcV9+DPAFkE3uI9K05/d1B3fHPHZU8rCuI/jSlsbpt3d
teEcHhrsLyG4xsGTKr4o2MYcPxS7WSkVMTEz8PDeNVR/M8FNxcVVNwSexd2UFUEIWZwMvgHJTYgv
RQVjr43uNcmlOAR8SrNcSRdqEZvPqTqyW27g2aqLYmvFI0V8UeRUDtvVm8qOq0sr/hvtBrwFv1PR
OSwc1nkpCHA5trTZPQH30F3GYpuTbXxT6S+tmdUmWNDiYCRn9rwy2gRwoi6tqVDRBr2mXlpnvJfW
bLHrlwvVDhshWLlhMS5+XhTG1po8TeCKohhGqrFWW4y8ZZFnm7aeuwYcqrjJfBzmtW753qUVOhEs
1KyCiTU128YtMZ2dyFttBeWj6rPmIA/8eT/PYoMc43ncf+0hu4Uh6bFs5KXQORnalHig5KGVLorR
907CNPDgzS3WD6UPb3oynJuQzc1VFYSYkohK2U8egiL+wApF28qSbLQVn9BvNqziv3eNU2JRacxe
2HW4PGt19UnP0+HuOnczR8rODUnAQwnu4DXFfflx7i2q2ofJISaGIEVLZBXHzAqa3fVi4P6jXaUU
90mr/n6rQ8JD1ZzzeCn7Xi/m6MkWi/Jyf63vAiW7s33lRV75OneUY6hIYAwHPXEPzqPvaCUx7aS7
HJTI7PahF8JpwXLpV3WahlaLhTjdYAJeTy220goevKRgKNlCRRayv5zKri32RJisNt6l5V+ma1Ps
xwG4bWWfScxjBx1vRbJsTop7G+QeWT8xqEkzmd+8QfO2VcB/uSzaVoK5BRKrA4khwUuNXE7Wa5BN
tlWtsowdpvlNa7COshu3O4RlZz5nRANkPXCwcTuHKL4vk0M/Yo8kGuBDWixo0Wjv5QH0vLevxUEW
29ZCd+mT+CXrhqpik5o9fvTK4CiITMXOAWK/c0jg93eeMe94CJvExkSD7Tv9ksAXz5VEuOLIjrJF
Qxwte0Of/5zgOpXn4yIuh8kBl7F1gHVCYY4pa6MGO21d2SNpSF0zO8jDZEb5YRAHeSbrIjaMFoGj
IlP/ewO+ZPlvw2IFNbtaFndf6uUkcijb5D5AW7hC/+vF5Fit9j4IIIrIHKHfdPCnlSpU3jKz7pp7
d0nIS23X24J7X9Yyme/aZzAC9Vb1lGGtN05MOrYVPSoYKG6dMktBywbpCwT3ByOYsh9z48f8W7S/
9/DC9r/08JUKduTcQo3w9GzvdS3BqzbI97rqgPWIMdD4VeWkseDb/ipfR9R60mGlXR1cMYmsv3R2
JtVZ9Fml3lpd195PJU9o01SJNRI78djuq51NQSLhTTVZ7f2lsszRa+uIAGVdIRpAJ0ZL3rFhu4lp
Lg2a49zYqF+X10zMUcF6PE397vZad0nhlOWveZ5fc0N/a5f9mwbmxpfpvk4ky/+eFSrTR2WSKJ86
HuxyiJtjQdGvSC5ExMOOC4jCYCK1AAwmOztFpe6qGNyVEVKULZ3fYPAQAFfDS6uNVrLSrm2DsMgE
JTepYWIaQ3PGKozvEj1ytq6XEC4Z6uRBd99km6zBEzJG/I//zLXOtiLzJsI3FUWKVZ9xGsvOxVl2
l4cU8scGWznncg1ZZ4ZqLDzSG2xf3WGjZSoamCxLUW8O6aEh9rEJu+m18gso4RasB4w5RIvsg065
vcU91lhook42ODg5rIoe/mWRpfpdYSV98wT8L1talWrza8Kp24rGdy0DMltbWcs+dFWv8AdCIJGD
Yp2qxF6zcAzuQS7UpMKa2kvCqzMuLub0hxELfLI1wKIFwOGMhodmydQAmEfdk+KzidcbdXocHDXd
qmkSbxWx7lKLqlga4zQ+lQ1ZRZHthB+ai0eYnAkKAcEVv/2j7/j4pVl+xIJsURgtuGJLZx/XmdKS
3aG/yvJMHpqoKTZmYxxNnGQO9q8DobXggGetsocUr69Vt3mXjdf6L33nEfc1tG3/OMd1aJi4/V2b
6Us597Venl3r5tKN9pH7eK25dr3WyZtJ5oOuuPn+Wu3mCHorO8eQPbCaAxYNBUhjzFhHOD1LUq2L
xZw9eE5rPSpF6z6VuX5fOlNyUtlIfWo63Bxmp013/ZB5T7MPYJq4i8PvgFazGeyVwfJ/qYuiN03e
dlaQ4MiZ4r7WDsBMv8tGC3+As8/HhTX3vk6scptNASneiTz64EZ37EChZZBleZrxT3SHorXdWePo
CdL6Nz6UA+QwSnqnPUKWHE6XUmgS2HLH+0vJdjbZXKgPsuQlREjs1DznhvOq6sW8zIZ2PsmDjhB2
mfuGikSBurwyPxtqFJVAc1x3iVCys29S2aLVUHTJXt9cZ6iSGOlZEK5z0AH7a303lN4yN1BfekOV
L9Af4jNBVtV9i+jm3ixg8U6mowM+KpGWiINBVOSQZWxU+byNsCqlrjOCtVHPoMFESfaNI1O/qe0I
3H0X9/ddt7BjZdyr0TQsMiJbH/AwK83+qLu2W6hJBtJDKZ3j1LOtJhsqi28mo1Hf+8GCBD63f3qZ
4q4nYXyfYcGrLn87jS0kuGzrNvNtHOC3DsahXPKCgscSSQctrkP3tlWXT+TQ4eYQ5SSD5Wb5lLHA
WdcYIy5ka+aQ8lcP2QvB6FTYJc03bhc1wNbYcsWdaMZsaiDfLfBwe+9httzkXa7eNaSBXw5JPvxe
/FBmG+S/pgQ7okLBTp75cxH+VpQNX+pSMaLEoLO4kUO0uV3y3WJtavahMA5ix2PKyDYO1XrXB1H8
oFkAusOqqT6a3n7yRtV4wlrJJEPR9Fdp2fuvcLMIC5T1B34bHWKtqT2SoWIcRnY7b6t6zE/4G6rN
OoA0uMxRed3bw+BvtQZUkNno/r0uDrw1VcfBwBogJty/RAPLIr0ZjrJRduMR/Sfh6/hOziEPsEgQ
gQcrtqnQpYXm/FLD+g9MY/pmlOWw7NhI345OF6+jHkW4LxJIYiOOjnjWwc/HcIZIBMVrQyiKmdki
fTImpBe/RihkqBwUhJtOhdeOmzfOmxH4A289tQPssSxfh+7DFtUwQ+xtJ4KD7BJgPptirKypmbJ3
20HZlyR57RuU18shIONFNsg62WppvObeyDJy2AoHO9IVMqjOXotC3HXM6EOd0nNTVYBukHYJD1Od
1PZceYPdgckHHchXShZdlZh7OdLPkeoEHQ8IRc3Pmaayv3vR2ngtnl6wxo1TbFv6iYjksAoyXOWu
dfKsjrGFEOGM1eRNPR5dvBn10+jyj8lYebDqVD96xZMsGAVfEDcZoj8Mipw/nBoM+JJ1d7o0W9yg
r6MqMT4wSpi3k++sZYO8FR/tAwh+YPwyoZA0HNSaTfgylW1y6kuwBWzoE3Cu52ntVI2zlN1cny0C
aHQ8d0Xr/3sU+JTquevwUTH0/h6W6P+wdV7LjTJr2z4iqshhF2VkK1i2xzM71LwTyNA0maP/L/C7
fq9a9e1Q6gZhWaHD/dyhv6FG6G+IuE4elaSnr/4uKSkUz7PLdpDL1hNZrmJY4Oin9UlrP//vdJza
YYG4HONKtRuEfXDtb6qlfhR5Zf4lFxdRq/NHiZoYaogr3p1Gsbe9B7/OiGIki6WLq747GFdLNP8+
m3f0A/bwXyPq/nC76BktdDr47vLQqQvcni3SPpIwzzAWpe/rRNuPV5wR1UV3Dhm4cZ9X4diqCkt7
/RCpifu8ttb+pWu9ypvj8PBZ+NXLCsLfIvMQk04ORvGyCkDWw7yIQlLsXT5FIdBFQQRI3DrU6dy/
xm731GjtdLXmon/tqLpvXJiAp/Vkgsnrfo7RZq1nVScfz0VpLEULniqLLn6Z4HGtJ9culBZQbc3p
urYIDHIw+ngK2d6UWNYORZCbXkTUYqducXYDi1iamK9Q/1keoffmLVvb43JNUystiT5m6auOO54k
WsmHi8v4VlfIs2HJOz8UFeGn641v09Jau1RdJyOoyp/X6xu+sgdkXsw6yxUuNKJ7H5sA+NzMQ0wh
9S1MMX0Tkyd/sRFbDSTQXUKR3yfVZvVoJs/UpdQtL2i4zxYekdhnMG7eR9kLyJU6knySBcNR6T+g
W39EmJDdssBmsLk7aNLyaaLamhMficIc5Q/ew3uzyiEJCAWSvq3glS+oEeflSXFkcvdCBncM7oYf
LkC32aoTIj8s+Su2spf1kUJE7rYWOvE7Nh9rijyZIGhRbnPK+uBPzNJAsSBnTMmDGlaboQnNrVvp
oLjZwiQ/OuN98pYVkYeMOOLv+yVU3cDQ5bx505Pw7KZpHvD7XxIWs1+LxPVFqEZ0wojhu9dHRKVE
HlEfmoefmwK2xXaYWTLhWzS/WQmxMvbCZnCb8ZRKwf/q2Vs3uUBvt8gqFPFN1Ia3j7ubnoWwz2vt
tTO0H/hVur4KI4w0mBC0U3F8ib3oRp0g/uBeu+kHfj2gBGW8ndsmxaiyU2+ep2IFSp3Q10mQXlg8
7Q7Ss6MEAuHnlkoHJsId87KaEzMPbdGPq/a5A47HFS/5nVmlBmHQaHdRpdV73DGI4DAhmKI63JCu
C9Ep+a7Z3fyzrbtDaCWnZrauhpDq2cPJzGdy6ndegjk/9jt/w+6nLItkw973TzpqvBfN9xID0dQr
v/UFZBJddHtjwl0Wtpo/kErv68q3qCS6UtZMK3X7LKvY/JmXH7bI9gbvTOlJ6jJO84ekx2hrme+o
AeoAyjG7E5mQMpD2QAYKsfT6TGJO61g/9ESfIXyzpvSSCiOsfvqOOnInSibYqeibE9Gal8SGWT1H
1O2srNnLseoOsEV/KkNZvnbh39rLABJl86aAjrJOmC9iBEAqkggV9JgzeczOVtX0C3xM/pO5To+4
wUxQJIc/eRrJC6YBw7bPX7u+194MJ+hhUG5IYX3V0IVsK8SZmFzYC+JpnipZXsx5DCo8MV7mrLgM
OBjtNCQyuznjw6DQ2x9w15RBEp28ut05usBVvpIGypfh3mmJZPHZ1qRDxSTl9N0N6sfWlNMAC9kM
tMpViBRKCph23cOZKwqWUzVvMWaQQUxaguzg5qqY1WF3s0mVTj0OAxqzyiwhvsLrCiuPan/ivEWV
oEzUdm5Q9FbHcG5fXGeuXxxitbqa0NYuCTySZzc2DMi4dO3jPKNjMBnifHzPtIBtubsZOjTlRJti
QsByqyYUBUJrgIa7CVhFJPqunmo8wDJ7lDh98LBG95b7/3Vu1sl59cvK7g+wNU+VAOiCHcml610w
fuX05w2iUmKFpvvFOA9YRidlMEgyGzFxGLcjpkdB7CXEUnbqVdVFTTotutznMnHlNWd/vG2W8IiO
lG4mMRuZzOzdGyyqcbwnEIXZLwpsfZ8p5GaFwtm5ce7+finH7nvqsoGbyMf2S/0fROYPTI99nZre
KTK6ZOek/S/R8PHE3nwTpp0EqsAmjgp8VeYbaLPeVeY4hLbuHvZr/FomBM/nHURk2f0pHEKnIOo6
qE6F2M1K4l57GZ6K2V1q/n4cTslZM7q30kJDnwrxvS1zZeeEDR9eocF5CPtn1SY7YQAN3GlN9WiS
/kckzXafW4l9yGwKKoIci5Ck8w2vNzsXxXjwEt6QQhSer5N4TcYdb5aWx6/FQF1fr9m6hPEhS4v9
DKB8tOPmqSgquceI+20Q6iZOwyKYXYpreeQJKprZvq3CJynkY8IQfKdq/U2E2keiO0A1jTyr7Dfw
FOv7HcpFK1B0JQazz8xTHqvDVrb131gjbstEfK3Kv0TDp4T+peOmJvHAC6N7WxraMS0CGXXWVtZ+
5TQPNY/fa1NN8LkY2fq6xSUhDGovjQFLpAhuqvSKk66xSMjc7KMl14zvkUvQSPMk8Fl27cn2Y48U
DacQ7r6i3HPpoCzKqGkvpdWB5hZiH46sodDdkPuoNN0bmH6KyYX1YVQRiiwgp2useschJxrDbYJK
mf5g169j4/3dGoqXzDKGEynckPBjysVMzuNmsqDzVXhRboChcREt+X47We3XeVGf06FlDHbJvbFD
mxAYZRy2Rq6957kY4a5ifjW53jYVPZnVGeLUeEjP66GPrfRMdfScFxLdEXJCaLz9w82aUweyhI+D
QkSc/Jsa1rs1TL+k3lIDS8wnyNhnIkR87D4wKLDxUDJC+a3BrAaPkPzVTTrrMjLdY7iXy6OImuJW
TPDwlKS7x91MVlKR7woWdVsdYRYBeCnGz9oAl7bA+Vpril2tx0YgKpdI1sKNntKYKlszGMl59grr
FLJSIxc804J0MFBoJuV8rtJsOJZjOuGRaRsHLPKn5z4pIhazyFqhx9T7fhh0KNWNthNp5twKorV2
EYbHHbIeM7Yppk6d9eIJlsRlbZTHBKY4weG5tyFth7q5CSXeimPr1Ta8gSjAuH5rmmOvENtTlqn7
1lK030jH6t5lmihEe0IDMqaeFCwY9d/mmp2TVvfVh1JTE/WydjwJy7S2iFMbv2W4/BgtlD4JupYP
ZMXkXDZwH+Cp4sjQ4W7EBNb5LVKtj9HuOj8hDfKjItqIVE0InJFFSCXD+vABns6GLav7D80Le/Jg
4+7DsxqwxdmVH1HFEDGGef2BhGz0td6Ut0gxgmRihYTRPWHitRNu1yY5M/qlVFARjcnH3GZigy7J
hNMdtfvaHJlkTTNIbPbEYWT2l5Ys8kvD/3oeiQKDcMZemQloK7wCqWXuWM+stUGUvJsyS+W1zXjL
BnPT27xKEabZpsuIHBMKoctdZCwoaAdJMyYA14waviEj6SQ2lPG9qpJXhC/yT7fPKTE3WLPUKvY+
6jzt+zRqsbQS9qYGIvV7zcivtUXCyRSTlpUBAfsG1nQ6OfX3kdlvP4tLn9XTsWvS8DLzvyipTUpb
+ZYnYXwDSO38nE0Eyw1FvWpRJ/nZzzfbnJiwKzmRL44tVR8vi+qQnazap90GMUO7N1xrE3W40Zmq
kV3toatO3qy5gZbMxnYQ84+qq/atrOZD3QysKIT3Djl428khRfjC7z+cYfxOtRvzr5AkA3iMaAS2
Nj5FBBiTgZMDtJKLQOwWD/dpimQoDpGskABws5Xsoi9Dd5QDXNlFJxebmK0ipMXEHSN8ABDYlF1o
bTqvIEWwqChEMj20OIe+DIL4O6I4901nCH+oADUqj1jLrIpsv6GyvGsSYZMXK/vAsGybSCIt5Us3
w1togMs0kwG1ZAmN8UT6VBo1JF3jaSISbtdb+F6i7ahxqnUsXtlV6cf6qE3ZJVaa8NzyU/WdSPwy
HbLUiY21jr1qPGGWDoQ8OdqOfIvqUEVxvjHTt8bW6ls0jboPovaD0ZsKM1nzAQYI/dRjldpEytUW
TXcZ7VHxS8r1z02M+65ObkOHX3yQtOj5KmCerJU30G7IDR3En0p65rG0RHhwNC1+5Ngq+gL5u6pl
F+SNxI4p46VtqDZmsBKDKHTLTVG4z7nKKjBScr931asJoLMz7GnytVYJWq96i2PbeSpb5Y8c+aBG
SzOeTVGXu2bKfjcG/B2Jb982625VJ9OnvB8Iu0snh6ACYrSZ9x2k52Qn2kVQqGa4m3Dy38Y9Suku
DAOCLgvCgJU/5mgOBEtD3xpFskm6kXDWmO9JJ/QiUOIeCagBMDqN1cmd+gGRTlU/mQNhgJItlQFV
xDAJ1FXSFLIsK7K4sM9yJOcQF3ty4mTfHBDZ7pIRFwm3judjYZF/jXnMa9tUdwXrhY3bUXZ0mua7
Fuf6xpCayS8s58fn4VnUjajk8Glxo/piL5hoh8Pbblj4S0jnp63K7kN4SRygUSL7CI/0pjHgyrEs
2PKjwOBxYlSexzHe2p33PQ8J1mqJP3Scdk9suDwTHo0rSDteRkiGJQPsPnejdwejnd3oEQ+Zxvlu
HiObzXDPG0Sew94moGAXO/l7VYzjtgYy2+USRnmewCaslOgyFzrR1WMy75qQKaqwTcN3Qi/fK2nv
bNoibTdxmBzA4PIgm8sT8YH2mTU+8SZWezTT9GZomnIQ/JD8cLrlEDiGIo3vDfvZyKLQjGUhcz66
krZu2LGqUmelz85OGNF4KIStbVMINn7sbhwrvRKVYrG8afpNAUNyaznZPfHiM2afctd6bUTdulD3
xEhYx9khnjYESCd+gpw1vc+KfWfpu7mzq31C5dmPFN65cCIo23Glj1w532MqyEgSxtGuTdvvWmbj
Fdk1w0MrgIUK1De1TpKq6nnhpjVssKcwHQmRlg8+KheMxf0J/Jljqie20UQGaQ5HJgKUg63vyN2Q
SxIrdeIDjGSM3xPwGXSuGwVuIKT2VpJnuKg0LfLXa5wgYIdX7UudI+EyKAR61PzlCIM+H0miVFlJ
mx0pdYw//2CzMJzjNCcOtZ43vaqFz3FjfLdN6vBzL4K0y+ITPmOmbyrQuSqqGcI5O+wykZ6ee0Pd
ajNweF1rKuNeiHQuhKeUNUFLyF5fjbkPdb/2kUapB1Vhz9LXlvw8WDMsCLMq+i0eAvfQy+Y9Gs1x
Q5RLwUJWYac+EmIOblmftHTognGI+2B99HWIbLMLyEwAsen4ZY4OcDv89sNU5u6BD1cERq6KwAbv
2rczWSZjNgdxzcSQFmzaPHRJm/VubksxoMvHQ02B0XS9M+iF6wP1X2LNk0FWl+/SLQBQSnOQR2J+
2SJ7qJrdfAowG8HM1ehI7sXv1K9srcCGxiJ2UC/NU6/kPfDCYZzmMmAWKdkEjeHO6qp3O4EV0JJe
wP2BWhoLByCz2ihJhZHp5IbBemD5yjo0yS4WsPs+VFQZzB3WrPlgHSTDYSDVDO5iwrKUCO/qFZv7
X01bdp/v1fpofZuS2dJYqYSz6wM8xodQK0p2tOwz1kfu0hzZcfB5b0kfHXnRHOwxHAI7ekPUJBjo
dlpXGewuqMp6TvpulFGpbRq1zk4t4W41/F/yqO6a4qW7cuQfo/hmaWJxgmAF3zRhuGGQWl5Afe2r
5pIpDBdxyvlsCgs/UUPMnPL6OGBcTK5h6PppchpadIkKizVosKMRrK8AMw/qws78RtlOBEwM7rxZ
H2KGJtj+hgbu/5AosQpB/v1alR5bq8EEr2lcLYDooAdEKRJd7qBjq/9x5/wfcBeXdzYc+ebqlsvu
mHap9z7u6vFp/ayEPlaBXA5rcz2YmHnwNV8+yv/rdCjISvm6Gvv4Zj8R2uPChNbEsKl7+zubk27T
mLlu72zFxGCkzI6ke3gUdbggEm1AkDYByNbkS0/Cz4ydGsodhx7G3376TbbdiQrgqCntE6bQySlX
CrJLr53A16xL+nsZiqeMcSAoC4PkdFH8nAoMARWjcf2i65Rg1q9N4eFLOSvuzsmk4kOMppwQpfNL
WBclY/dckKUR3R2qYmHxSJz+TaqucegXmEC1rCIgUtgfpdTPkzZvkfB7g/PoJL9hr3fhSxbVq7fK
IB0gxAghZT+clMrO+Om4E3lDCaY0jtKwagJn9DBvqPs8wPVJPWJGyrIKMdaZt+aEF4xi+TNVZ18Z
IWm5RKgvGdePkchIIbLAq+bffNjOZoK0ejKH0vVdPW23CSUyfWi9yxDPxgFQWaAa26RsIbaWbKqr
WiBq7NlGbeIcZ6Yuj6qrlVJxrioc57vygNB+3lKF8bgqIeFyjLWN2lA6nrMPWP/yHJapuQnx1tg2
ylw/ZRhnGFqlvAuG2b0zSveUt1F/9xR2yrM1t7/GLD44c3voIcs8HCeuDvwESmIc4/K9KgkgK1Pl
ZxeaYoNxfA9jNM4visq+p/H6nciT+GdEGgtI0qZyRvN7H8V3O0ycP0UMnsa8oJeKfc1Dli9llNa+
VKdjbTb2PyDzLlgAY5Sjtt0RsOSF0iAal65GaAVasq2iJjvpCjVNpzDnYxd682GmdLCFpWlsZ6Vt
diwft5UY0oNaL3iHByJVgrS2cWdfIPoflTruX/AFvBtplXwPSfpBCU4xQX9kxHgu4pVkpxr2/NIM
6ve20T7Koa3PYY9gkmo/dZiqQPKcevgADeU2ylD+ErtdIG7NJgapXTsV+bkuxHC2FvRuguo7ELF8
9HqpvKlTuos9A0gVxd427PLdGKXRG0zBf+LWnZ9NSfCEoWKYP/XqsHM7QnJzq0r2uRzd7xL8Wnou
3PomnM4An9E2N7FT6qkgH40JhJpMpZ+NNxgbJ3O0KzsA4yRFQuYl2rNHYrao3qmE/5Hq0bS89Lec
+MIAsRh3r8oFjimFefQwjb0bZGRtWiUuf+WCiO8yoUZKOsksbe8B2xgn98RBMFzPJQvqbL4CMfye
9PY0T3H7GJrWvXcYWyQlfOapZ1rIE8lwtNa/c15ssNa8M2ppuf/V/jy9Xrl2ru31sF7+9eyvvv/z
Futpew7XcZ6UWuWEvyFupUrCrPL5sBo0FtFLe320zjd9onLR2v6vh1/nvy5f+9bD//St91n7Jq0t
t4YqyLojNj33oQQLJtXloeqwhAFO/U+v0ZssCJbzuQJld6cv59f251M/j/FEGVCxlH2UxXWwHsQy
zQ4mwQT+2jab6T9t0lRZRfakck169GJpKj8HtyDd013CgJc+UdiM7il552vfelDRpqvJED59dhV2
dosYxr6e1A6edzJ1aD5fTyqbWVLfYcP/X30p6YCa1qunrz52nBgz28a1MnNtlxAPc7BERDiJUlsX
VZjqJSTqgqlvbH9KV3svICI/dFUZgzmMi51dxjbR8KQhO9HkiyqvvicwLg6pIbIjhRFUy6gTh1zb
ajoxu73MwVLC8tmu+ubJTPODyxx7lvbIEmnO8hPKsUPGlv9cSqc5YO7yVsrcWdwh1Z3CtothJbKf
h3ZMWeGrz9nYBpihFGdvYO1Zs7khAlzMO8PTiABWCvzjqvln7BjRhjfaewDoP5MOqn7Hb63cxoNd
7tRZu1Fu7thidmJjV9lImEZdHkxZUelRMWTSdIRyLL23Wd+rb4TbQRhts0VNAZKUFxZ8eDMyPlLx
22i6hp0yhMYust7nwRTbAu3cS55gUiDG6h+wfExoly4Z6d3FywnxWlrrAaFwtG+Qfm/X69e+ttPf
PKuXT2urT6qZCtP43LaTB0+tjbdVkQ0vZRyWyGCTYafgTfiy9iUVi13IUZe15XV1fU7q4g82NP9e
MI+Wgx1GDwdlucd6KPS/yWDF9/U2nsAEUSUExf+6oO/EsryX+WntI+8xeWqV8OKRHFJN+Ayi3r1p
c0HYksymveNGCzzBsL32RVZyL0oqqGuXVfXzOc6rX+u4vnYlwzxtVKHph7WZTk31MoGKf96BmHJF
h6i00mpXkit00FsqUueYNoyvWLb8h3T7eUmDbaqphd+++v/3OiD+Ejqkoe/X+31d2GvJY6Qax84G
d24cnKpnLAPNkzEu/jk1SRNr33roK7V6bpdDlCpEfejTvP+fE18Xa9nsHIWu3r661kckh1XPX31u
WvxRiVD0S5l4viub9LnSKRnHY/Lvo68+W2khEUgvWK9QqDB9XlZGdX4k/zphcxEO4NRmuLi3tG8R
QNAuZM2wX5saNp179iTorh2reYvDcCH5LFjhcnEyxMUxjWNI1UtziDtxGhN4Jlg1sfeK7TfDy+G3
Eejy2TQpqh/1BuZ+O3T221jK4YgBfL1dL87HJju2UkzbyEQr37e2E4SSRYmdgc6pihZjkpbbr05f
sgXz4ve1ZRVa9ljqBGsrcUP7FbduXJLa4r52VV3EaqIQZIwvz4YxZW6y0fpe4/Ow1UdMea0EW1ul
S5Sd5Xnuq8bS6KiWLOrWZoXVC/5rLHLWiw2GixsKhvN6MoTR8fpN52vdb4bJ4HclxE1dbpq1LHdb
zyuf1gtrj4yccOqIkwzt3F/7CO8Md3GDC5XH/p5IxB4RDVPcuE5s69zk6qTDfpZxiHZUpo1h6/PR
yZs9Dqs53M8oOZS4hbxGw10IWezJVc/2+bD4Xg72A5DAovirdbsKVtabkvWgU7n6DS9QZvepLBCT
jBPrfEY5z7Fz1uKGc54T5M7O0uyVkWKLF77XeZe/QRGu7l5nHtZWLQb56hgnRsdkZ8/1wYEVFDi6
7iHfyrTjWIbxWzOCZOU1JSlkNPpRKyNnE1MTWFA+h5x1V+yS3Oz2wFgLNuaynMczsDOIvtaL6Ojp
W3tRodpqL+/rQc+PhqlcjVJ+63Ql2UduPV150dhwVCN4dc7eRTGQRaYUjzeRLZAa6ngI4ppV/WzL
/haGtfqaRjhNwrjxpemFjwJcK6tZq6tKzfszabCLlsP6KF7WGHZlPkdllH92aWOYBIrRv6RN/kvY
rnFsDAOpOEF9/sQS91zUxQdr7+aXa8aXfiy0PxL/hsxrLDZLV7IpfRbkRHYObQtdwsKXXcd9Klr4
13Ep/cjVrDczbU4JRN5fWoExnHLLPQvPJrs6S00t95UGTlsqabmDwCIoeiffWPTVh95FyBC3XkxY
e9bezL4imC6xk18y/qlGs33wGm1h55fudlLBCEs824k8cQFtVZixZOcSIDCUr0OXLurCPA7WJikC
z5RetCeU9/Yt7CbqUN1Qo9UwxlsizUVfljZ7WMHpsanxCLGU8mj0WblJc1seAf3kzlxk5ezMjReW
/vz5mRokBYotJKhdqlDop6hFyJTeJoA3tm/q90FpX6KZEchgqN1HoV49D2kJ60vRxBvhzM1VFuXd
Yrf21s+udm8bfb+ew1zUO3cEsvij/btjcH4zY8d74Ivs27ZuvfWWMT1mJfTXcyNGcGDN6mZtqfgt
vtQ9yP3yPPIY5pdSL3dri6RW8dJ42T4OhYU/eq3cwfcP67nOs9S7gxf+Z0uY9b0d5pOpZiq2Fvox
q/P5UiyHVh3IeGh14Bpaomv6fe8qNl5Gun0Zdc1hzzsVPogOngFrp7GcSS3mmGkqzoUu7Ys6aJwN
p3bemQkRGp/t9dR6oIBpNlV/WRuftyrqxqKoWgGjEq17HPoCWLKJK5JKLRkjGMI5bG1Wyx+gCGDz
7IX2TNUCOhHNsdW5enbV+dTF0+tncz2jSdEHiZVdirz/MKu0OhUgXpe+r/894IDp7ERm15v/OTGo
3vis81K+rm0NRzP8ZtRqHwI51iLLXZIWMGjUUwwDiB64Gpk77uMeMaWWq9GVXxIiAbufp6cEetXa
t17nTiK6rk0y6m4o7kAZlud/9c91g32RtBV8GSPJUi4k5HgKYxSnHMq0LSEYI7EcckEReelLTEZP
jIAi6Bx2+1pY5ZsI6/iytjxvChdqZclml5NDmyoHZbBTNtJl96rapf5sC+cbjJEW0gtX1NBS2Rw/
1kYsqTEVMpuf1qbWQuVAjJcf1qaYyvQUDh7M4eWZ2HgW13lIPv/w2mVb0yaRefSytqxiAGId8ERZ
m8mQjjvbXIDo5emxbYkALYbtr81cd6ybRIK7ttbX10b6MbcLeVtfe7HwvEYrVU7rFfVCLJp0TezW
pojVma9mWX/ezbMLbJBSjKCWP7XeLQn7Wy6AeCksU1qztFIldr2RgU2xACB5qhmrzao5qjaVocjW
8jdnZIxOo8j5CYH4LHkUozC5GY01/wW3eJ9AQr+LDrkIRfn4UeLr5hPKUfk9+5ULDI78KCo7DFpj
jjE3V5IjdcjyWGHiedWL9D3Hnu03YTA4tMfju+OK32VR2X5lZmOgESF5dVPYN2A/ye8ThfgGBJ+N
gRa56SUfyxQmThSdKZEe0nF+tefS8LHjhL4hcvu5nbtq9ota4+vNL7XPi+t6UGw7v4KGGhCqfjo4
PG76DAW6OxCyBqDZQ7iCeo6GTsVjs0PF4rXjGbL8fJJN/Y9ocoVYnGJ6tbqar91400Kpv9tz/Kuc
XVz0s+d+EuE+tuM/dVdk1yRN8K3NHWWPTF99F1aqsWht95qr22+xfaAkln8z5nnYG8oSXKjk50jx
frFcVwNTJn/MpPqnG2OT8k7tHDUYo1TZ3F0qMBobZZrjwIT4wYuN7MdAkSifLBcqUk2x0uGHndWj
t9Vjyks1RICXqjqAyKeU/OL91JbpI29xJ6ZKoH2r58g7Wh6VT4jv+a6Oscc0HchKA1z4punDJ+uH
i+r7MpTai6E2AUL02qcKFe3VCkTMwu4S4GUE71VZm0vHuI7jD71lkXSvWts9TkWH/eEIQVluwBmV
o6ZQV0PTVO/RzuvYg4RG8Auqh3rJQcC2+CvZ29IufQO3yhPTIxabdvS9Llz5mHUmbbr0q0PhHnK3
E4OYclDMMX4avfTXVBKTPg54586z+DsjgxGt7v2IuqjZWH3c3ineageL1MggskpQ+US426hUjXeY
n/8QkiT+mrhgUgv6k3QdAVPOkqNWCcwhhrbzVUzqSF6Jhhe10pJbDUtlba2H2mq1PcJ5wLHlivUQ
Ch2my+idQ8QqL9ioaND+0iPciF1qDyx4NFN9TJRWd55OrXttWhgpXorUe15bPezCx2Agxh7t/mnt
MlAfHJzErreNm2kPrzdaWJ4QiJbW2qUZFoZvbZ4F6xOW2edkMDOzdkmOlRYubp+ie0whlFYzEfe1
VRVatMvdsNyvzZGdDfXqNlhbnq51j0TJYQg4/fTZp0+eduq90obJy93WA4uSPT+N4rY+IXKVaZfV
mQobgStYVae3Tqf6sNxNWQ7jAPCnIBo4rVcAdQ9BWOEC9XXLyM0DzFezz9dcJEO1SbzpMaXAHZOl
6Y8mdPCWk3GQFzEzXdWmf+3WxleatdOLE9sv+fBbeLPxCqa5mQxrfGGeMF7FKH7FGUYT6zkgWnWD
OaV3hDFqvtpaC5+rJ7V9vbY09CioyWTYrGcHlUqP2iQW8fI35nsBGUZOBfkKrCCQoiUv6wFzlGpH
XGu1y/5/nz4lhR/VHubdtp68TNEIyyv08P42D3mcGA+36oxHNisM+nBaTmszVbzupM3QQ9ZLtME2
Hkxgk1Mkn9eXDWXkEZfWo708vY7kHrp7iCE62rZa6ZyX9ZClDaNdM4wnJ0qdlxZv9MuYKsjMdQho
lRmhji5mcJ7lGSCC8R0vOfY0YVtuYP02O96gcQex+d/7ye5vVSjhDmU/xCh9Ul7Q0ul7RWu6z+ba
15pyKzXms7WlRk11mGsIdp9NPeRZc3EIIW5c167RmCnndam6IRkteqx90xwGWskPY23JVumPrSUr
ruCProfenq4CcsjzZxcqyNPA+t83nDK5OS4/8xbvLHsiEZDaLpViY4he1oOnxge1MubL2hpDt7mQ
EHGo9DzJNnOzoMCydvz1bJUwy+eWDnTWZOn+q8/wsj+eqjLp9aK5a+Qg+3+cbm+NjfqyHvge4eDR
U63+6gvN4U0m6viEo4/60kdh+iQ1++Prgox9Cs4bTXP46nO3wP7j502bfsCwAhuhjTXa05OepLd2
9IoLc2BBJlYR9IgggrVFOKat+utDL49ftNZsT//Vtz7Naqp/ZBtGW02QT48ltHNfD64EJXQQBKBQ
p0+oCiRdajFy2GZoVB8yDcUjzATwmpcmh7WvSEqwyhSKeVxWYjPVIWk+SRGe1otNw/0RVbgUGyb0
H6Ha7S5nmN1FXSIfchYvLUDhM36v8lFlmNyasRJuVOSgZD0MZ6cze94ATsbQp7YUUmFKabZ8qJNM
r03qntaTa5fmGhrgfeOdtGkQl8kcz/+PsfNqkhRX0/AvIgJvbtP7qizX1X1DtMV7z6/fBzFnqFM7
s7E3BDJAJgghfXqNWfotz7PTXiu9y09OXzagggYvuZZevk3zrSR3+aaqrHKjGN4I8MitdrqkWdc2
gqIRtvjRJ7q8NcziS6W5GXz49uLm7dVoPRTbfdak4CX8cJtwZ/gIHkQGM52MEQCG68WhDzDssVMQ
bOVRbj2YE5IPpltu1U3NGGRdMfpInW9VqCarEZTwGq8QiKQuX3Ox2gc+Bna9DgZdlroTiIlXpbSC
vccHgQC3DCQdkHLbqmd5RGuuViSNxQXYSba0j3v1jXkXnQ3ohU2uybekiY+DZEmXosmhx7adfUxa
CHCa9hpWXcj0z2aeDNozaX37eUwMBdV26US8oyaYqGWrJB1qOFMrudcaNGmI1kMnqjZO3mK6PPKN
ZDJ8ldu74lfO4yTCN0BiMIdCh/foaRe9CuWd1CEXnAVvaLq+sCK0CWol32VmbZ/bRBtKAgHsLpuh
QwHe1IozomVfQFj0R1eu212Ox+sKpIZ7a9NfnMY/IbeirdB97taWrrFym0nKJWGsmhi9fNdiztwV
yXg2EJz1fEAiiTRuM9xVOwioh0rpylPZuOVW1u1uU1mWd4ntctzItfrF6/EPADHVbD08Xwp5zO8G
8I97oeqvUhgUB2zz6gsyieBK+KZs48qqL3mWESVRO/hbo7v2iqG9ACQ4NCWCjHUZrdMy3ztJ7xxT
bShweAIQZba6v9ICuBFl2xyMYkIEeo2y1Tt8sAAI/0Cq6Tu9XHLQWSVfc7faNXC4Zo06GxE82o1Z
ScD1oro+K2zRSQCuhZYEM/ZG42uvmbBt5B9FpA7w6vTy3AE0OEpTwEOr7mJErUzDaoYoNKOGdZDY
R5glxeDsGHS1/Kom31tTusUxPF/EUdZxeAe9/Ge0teLE+pvMlzAq0VyTT0NWKE86DA+dZs9yr1l2
Efgbq1hrqR9cmrTwTl7PCCNReH8HP1tD78Rf0Omm1psnhKysFk0KK3gd8AfYahExVLMoy71vDj/s
yYCst/GnIhRY+4RCZ7BDBcGtbE3r6LU+jhAeZBoFXU4lK6dIyReIAOm6C4NfVZJjEhvoB77lbQRi
BXmrcscN/VPGWMT0hOFZfcCUoy6MRwIj6ioEXbbBcvQZg1s4Znal8RJr2dEv6QdDScfdr63WeUNM
oEwf0TSVL+1ksCvMcy19MFiqh9qRrnzVc7d6A1LPV1RmKJLV0Pca1daLInsNKGsXZN4viZUHlBgC
FIUIZfxsjS5/q5E156N9aFIX3xMbTpPqsQYi99BTHYbHV68CyDPemZHUa9Y9i1zHBjJOVjIxyDiU
fS5vGROEejNALn7oHQLspdoMrAp7Twir8PmsCxBKLkrROcpSlx7kJWZEYLMIxgIYl+Hw6DXB6zH2
dqYzqc8W7S/PdhMEyjTgjbaKcTAaUwAP3b0/WujtQ5hfNQpUpvp3B2kwAPa7rTCw9EvTIupsrfS0
ltcITWdbOWtAKDcSBiyKLCEfiV6M57ksLOT281AMT71vVhdCjXgpNgOiaEn9AHv5iUhztTLQkz86
gwoKVHWNo2XaJ8ltnZMUufbJmHA6Rdh8r2znkgd0s3qFO6gcF8VhRGGpVnzcmDN7XzTNN7wPNDjB
preV8mi4dngVXSyCx9lEIPZi9Tm27DP4h4FR9mQKp3bfembtRDc84Es4Bqpa466qDBJFEhYEKmpP
Z9UtNw6FXWQrIzLrPdD1DFCcYwC64WOwg8x8slIWpdQMzS2kY59zo7GJ8mTKJgrDfT7U+r4tC+c9
dl7gMjVy7f4czXID551vqTNBZKSfgdauUyPxTmrv9Wu1kKsNM3Xn0AI82xvgQMGdsCQluUzeGgj3
lpER9JD1DSPAq9Mb3WPcoVFkkUJMBjNh3XtJE8k8L5uiy6w5aTLyP5olFLFyNG6Gy9jR6QxwjHYC
0LNwnJ2Lge/ad1BfU+j61kyZV6rs8Sq6unYey5BlU0Yfv+JU3aZeNJzkEfkmhKLuSuj9NiaHKKg6
F3SLRWNkdsaHeNpM4jl62isXWS/re9fiOVyHU89Nysm9+l4GDHWLMt7nnoXtXWzxGMGEHaWa+UfT
xow8jOAtilV0DvXs0dB6c9enAfPvaePa19Fp4KHVSritmntsVdHJZ3pwil0r2GgZBADY2MHZMPW7
6mmwN5yeFoUJWAfiivheuO2k8j6qLsE1YjC0fwTOlOQgMGDmtCINVRhYom5MXlcgMP/eSA3rRS3a
pni+8qr6SGq5OUiNPnFqwiz4NVjInk8LAdKoblX3JBUYbsGRaLaRA8faa0FjDV43MON0OZbQyAVB
6SMNNTtX+vA4OY1D7XDNTY8qzRq7yp42x7pfq/Ow9NgGaGb5MbySBunJUQFd5OjZGUTGoRtgpABX
ujV6c5dq/J9SPYw2alOk41pg5vyJwG+AP9ta3ZDCKRjtWx8rCkPBJnlwWJo7hVXxNgI3esVrA7Rh
9t3vgvhVTvGCcepfdubSuEWUwJpCBeWoMtOJaVCWYytXsRn4hAGwcqSNK2qjAe4xqBRbCbCnC1Jg
KFNMa6czZKPygj90ekzCnC67b6xNaYTAQ1hSAASXjesMxbTAykzeC3Ot0+VdOwVKbwlQQGoAVkUV
10NyxL2GBFgP0ei/+UjBIT66w3Ux31hWD8F9whsB0N5gs1ec0P+NJdS3yj/Ma+pz3SX7si/5TIIK
jKzI3csRJKEaHmdZHi3/a5bm2hck5FHk7J/UyDMOcSc9jQQBJnorbu76ZDwQfpMb7RA6vc9q/cYJ
R+foB8YtZCltHavIKtVyivCfBmLcPNu6OlyUOHzpZWapfuEho+hDGZ5MmgoXXZuo4npAgd5mBQgv
KZudyYI3WK7cnIUj4uFP01nKM7BdG2lsaWAioNNPKxOuPo3bapPFpvMIC8B6kIeXEQTfowYYwUy9
aleE0ZecgQHylVgotjmLqSI5xmrCmC9PAGhKuBw3ts/4SYuBvxib1Gu0dZFn7QF2RPbS6GV1wObT
WIukGlkVeOPSWPmVVF0ZLvN/6sbcqLn3azClYZ+F8XhG+OOxHQF767YZPXhIuTx4lVKyMowUptVa
8dYozWKfQwPXPNgZUoTEXMLPm5gadodUsOWzyJjhwjv2yZZZ9INGnINefJMkD40PWAxPqxdMy+pj
MmFm8glX54OwOOrWQzDhRkttkI8AI/wJSSo2gxq8SZLmbsO/s0S+qJ5Mr115yj3uq1NDp8MhPGYr
gJ6VCnJaKQtv4+4GWWNg6L+EFUgB97mvvHjnQec1aw1uUdc/I1SOuiGed7OuhsAICdxQojNhsEML
Je9Je0MUNG4MSbL/MdiVdwKXZYxbBqv8ErEr3mijgEt2ELvRSAQJFhZ/rysz0L52raIglEv7YYIU
MpYFONQCt/YqvB7cVSQpUxyBXA8s1pZVla+WlG4i2bPuwy+97UAxTzeums4o9hZ8oonX+rgVUEWR
2Y/JkBxEzcCquTPIInp/HV9PJxG1FF8eVqaVxBvxKyO0plmARfhscvXbe5W8FwojlrOG5N4dwXD+
bKbn1+uBdUhRoxbLwWITifsvdnFV9ljSwvhOJJOk2Pu5pOI/M/2mFNynh+vGQVxS/AzHe/CDokOc
pC22Tp7/EsfFvQfHfHqM8xMWmQIvlbqsuhgTaXTJ63O12SO1gicToI8Z+ytaA7RbVqj7Ie63slp+
F3hgsemAUTcl/DriqUiOJEVnYkZUWDF9vF1txaL3jPPyZe9bC3Nx61R43SPjALWxjqpn8ezNyH7o
iPvsxlKjWze6AL09hu4sb2Wn2GL6V/toti0PDeywCoS68jbicYmnIfZyxWZZV+yKVmD4qsu6MvYj
WZue8GN0QJ+J3WkDEYG2Ie0LhVkU+oLRCBABmHPMjGbcftgVR1s4UoBEtrX0NO+OcQsaygwO4np9
VRGjrjZhHX0Ze/Uk7tx8l6CWrjIjHjbiXou7EtUZ8/9aQXxlgliLZyKOEHsib24OIi02WoxjSNX4
QDQRfeyaJ/Hg56Ypbs3SGkRJSeRzVYBh34hbIX6k2pbcn9rL1DURdEa5RvGjnmxDkLuc76+eWu0I
8ErbYQhv0OqelSKtYdr6u3SE6Fyrw5M6dR3is52EprUfvREkMK57Kxk6J0q4FXpCRpRm/+vCH36D
2MX2CrK76qtzzfnpoSaTgjTR1I3oAsT3vUFu/GACyOqfYri8882d4RQf3poPoIrPd1BjGS8LYE2O
1U7zU2Xchrb/TWoSebvcYTrBk2rZULqXzkVuHxNMLHfit7Ru8RDjjrxDo7Ed11XiX+pOlYB5TP3Q
9FqLI8Xev+Y5TT4iHOBHG9ES2jDeMYRh6jI1BLVH2kmHY700n6mCWYxU0NV1hwTbQbTgvjG6w5Aa
TEuKbWp1GB/ZE7jyX69rZvHR9cEKO6kGXGECpCxtbwyvtjoBGLXMLCd5G7q3qVsWLUkkl7yM6M/U
IxnqaG1dq+jArMSPlifRR4r6YrO8rR+a6LwrysfC6Q5Opa9FS5gPwVZgL73VFQsEoi9kwl7tUeg+
Lm/40pZFnkh6UyuU23ZXAdLb+1awE2W6aOyixnL85yYo0uKpib35GJGedz+Vi+SnvLnZ5oVp/tX1
YCvHAn+sHz24cqsYeEwWA3JrTRDO04dDdSCaeioT1UHd4UPBOj3jAvHEO1PFGNR6SMf6bjE2YH54
UYlYjHK2qqFOpIBSurI5GxNWdezze9rZzU7XR4YSlSpvZC8jdtMiMLNigXcnmAVDOtlF6mNXbrwg
f7CS4sODF1cV7WB+nZa0yFyaydJWRJWsi+tDi/2gaIxiU07dtdhTI+hLegjnSdx9cZIMPOMAZoVm
17rQ6tfiLYHVTq7Y/ZDb2dp7aiCiJOYtA67BW0h1X03BpfC5YU0oxUfi4FBDwgnf0Efqa9ACd0fG
ZCvusdiIxx5OwxOEcpkjD/GPdFBPTqglO3nsz5GeI1DmNAfRySj02jWc3Rz13I2fefMXQKt/QcpP
juKE4smLPXr6emLDmEH3a+ycR/zn7Bmz7Ebms4vn2S4VLWLpDGRFto4ct/w+te6VTTtAvF/uYp5Y
9KTR9JlJ7MTYuAZ0IUEqgRfwDi5ZYyTuID8qqrC2BuVEQxelV4ztrGMmBlvgdYv9YFvHAWAO67l7
6JFoFAfmOsExbB5dzbOoQPEy1txUZe6E4VLfSi3SduL84ne5ZtAfa/Vh1NJ6J+vaXTzV5dGKvbRp
fobaEKz6LEPpHwr5XxO0peOQxLdfpOeBHdPTHEcapg9g/LdKYqaw8+u0uyLIrh+AphUnwdrpgqY4
0Rb+5H6SzM9XPImlj1keDB/o33iPr/TBKTcGBGlkMSwNh5OMl8CmB9+gELjNuWXiyYhm7cnEHg3g
wW6Gb8jfnbmosPToy5OcG/TU3y83YSkVe6LK/30qxmo97KWreJ/ESEH8GJGcx+JLWuzNmWOA7QcD
WoQZxEBXasyDjMeiqCIuOw+5xC4Om7xq8y7r2n/B6ucPpfidH0YZ87F5aq+BBVxYEMQegw+9GL+y
OELoWrwmk/n8uPYG/RtaK8ST/TY6ZJXvy1tRfd51py9oABik8eJ5HCdaqhjRLZslbxgTlhwUlCIV
YGLTIEz8nWUzoyRF+sNYdv71+djDxLn2GbpuLfsV8PSdySrVuEavN2MR6octfohenlRblY/iZotB
ndhb7v2Sx0IQmtceBJClsrj6klyOFXvLY1wKlvN9OjZIXxuEOujD6DNFx4mEG9gikRZvHnc8Yho/
lc8/fsyVbBVInfxhGCke4dzyxu8eRPujaK6BKluApqdn4DcNkhuipfzzrjh67qoA5VQHO483n6kg
HkyRZQr3iRMiCB6idClY5oCiQGyWeiLZuT87pUyP86+fWvJM9ljemXk8MzdmkeuoacP6yd/vndib
a4ndz2lx0HzWD7U+X+DzUZLCwkZtvigjUrOiX1lGD+LYf8pbqojSeZwtdpeNeB5LUuyJ4/71rB+m
M6K2qPjpUv+U9+msn67kTR0+RnNl48Pom15xPJxZqyjGea4qXnixIZQCORMaEZP3Kcy2bJa8McET
FPoddYpaY3euJLpbcfKl6ocSsevqHgghluDnFi1eluWN//RSLS/Q8qKJvOUwccS/5n067J9OP7+u
YzqR+7MQtF+/sXFoY1g7jYXFh2vZzDPZJf0hVvFP1T/lzfOJ6bTzFcR5PtWZr9BFzkWRuj9y4/hr
0TWIOajYW77Rog9ZkmJvGZAtlT/lfUqKem6LYED7UymRRIgyEyIfLydr7wxvRROed0WuSI+EsplW
J0WyU53seeneAVNBG1/S0jjRyEVa9PyMhTwiSkZi2HPoyPWMelyL7oHoP5KsFcrAf9HV5k7DlIkh
iN4ly0dImIi/bcSTFJuluxVJ0RQsMelf6izNYMn71ISW0/ReFROysGF6dfKobxpLjce1mP9GAAwI
F0X9i1d3wW5+48VNWTZzt7qkxe3616QoWF5dkfQIpPzVfYv0pzOIvDGJwE4oEa/R0tnPA+u5XDyf
5cgKrxImb8nRIDCiTRGSDzPHpZo4VmzEwGBJir1P9UQnuuR9+OOi5NMhnVNI21G7ggp8LKFS4Bog
ahAp1xSQHNOHK8cRr34WXZebRElyEHcmj9o0OYyytaoSyziIJ7w80fnd/xDM/DBUWKqKPfHwg6wl
ojdXmoNcqYXoiRYGyKSoaGV3o5OzHIOaizLcxCs6xylFC+hHNazexYv8V1SrlL0t1tksnVQsDqZp
coyQCIYlDmlNbMqK1crVknYNT0L/zDdW+aQ7bI0GBmR0yEvkw1AVb6+r7llwtg0WAAIZ7RpxV8Vz
KROoTGqRveQhPBPBJ1enBzzWiO7Uczzz0+0XN/XDI5qnrvNdF3MWsTu/5gGLk6OjD1txl8Vll434
AUtS3NhPefOsTpR8JnMuNUXx8pdU31fXJtZ6K2wMsYrzUvetycJ+ryEEuFVhzJKEeoYAaXbEZ5JS
Q2XtTLOQ6ZlKHQeYpxpFeDeV3nOgJHtlOocclck198p6JWqNTdIfpDHXN3KbANLrumxVBbzqYuMk
tr42HQCeCpiiSxzZOznwjXSLZBCGy8zst0QlQQ0P1rFSveoBThZrzYjGQjxPLNyLQvkSu/3LhGh/
8iClPMG/KTeoxvWocpAUeQmCR0nE8kTZowIRmkX8FDoWyoJ6cx1CtBAsYAs7lbX9vWO442NcVD/h
Ox5aXcnf+lTHVSt2v6U5Q/ISH/iT68kgxZPqpXVG47tDtJ6VXddjwUGpUcfpupVXleWXcgTTy5Q8
f1Xl2FyjqAO8KkC2S84mWwCdUPKYGgX6TbK8KZAIRhkqB8eNEWNx66cSQkmYCXQ4CviRsq8yM7+N
Q1TcxJ7YJFlmoXuWpggLE4Q3stDb5AXyQ+7QfdVZPNvX8iTll8iFhh0JShybKQC8sl1mbmEWonot
Q/jUXIxEZRQMN3WSgQly6o75cJXZJ5AaLK85BNtrVL+Gdggeu2kD0SV4dOXoG7Ka0lFk5Qkm3egu
osqVIXymGazWWN5jhRr2o8xK6GMsKcp66HuPGQQFoekArYpN7mWKpWjHHHzouuamRI3zME6bMgG2
Z9K2YFdTYynw1SReK7mFK1rH6ow+YDbX9yq6MO7vIQrG25wCzYHyr0WbW44vAsN5QGUmWBd+vUL3
VNtaiqFvhqFK0XgDTJ9pin4yLaDOwFqVjWqqUb3CCh4ZDBzAc8fPLwVUu0s1bZYk7XMfZcRQO6SN
TLhpuXpKRz3W1oquKSexyQbvP5lZW0jrwYHl7vgxwWZEDV5aF8Cobfbt16hL3zWW0sGFQ/fn3dLh
M4NMBK2QFajEtONvlju/+Gmkfh2qCLQCgjgvXp8Au0YH62FUWEs2hsg4F3bantQ2rA9xHGY3HoEC
5b+Wn6peonElsX6VtfalRDXoagfRQ2cWFdRXqXwKWxaOLMQetyIpClgKfUV+Pd2W/arFuGM1TNVD
JcaULwTLNR3HCjZZlgTtlj5j8+FgI/1mxaN+FqcqK125WY5/gByGU2eCLNqOD06xWX5B7UV/fH+M
5vOW2lg/VE29TWVkbdYuFsutlzxjVDgStM8q5sqmfoZoUT3BPW9vhI6PIoXRbv2EaR1kqKRHrGmq
IfIsLf98UGS/yDZ6XLgGAtSG9kPEYtqVYNBd0E9rL2VHWDmPUTsRBRZKFkdkMCPQbNwKVZfqPWKb
ylokxe1JYnn6VFlgwqb7Y/Y9QJdiGuiFe7P/M/+dOErdvZmVcM6m+4fgNIi8ZHDwp6fN9J2OcorY
FZvCG2G4L2nR2voaCckPmaJYlDSQOzbdA8AZEHgeOtfE6r+jH0qnpJbvZen5h9bsPDTe/eJbnu9E
edj55S5WUW0qRskiYC3ZuIUTDzxWXuBdmmnTReie2Jq7/1DQtjF2Mm+ea4ZbKAzhOe8TPAynjdgT
eTqz7AxSAIpqoRJU+A3+S0VxyFx7ObrpMQf8/xwS2x34ClnZfz5N3WSI3N77Wy4TDVx/+nWitrjI
kOVqdYnriUfBsqNu1DBgUaS8BtMmRWDiKpKD66JYGLgd5HU5JLg+FecyyuWrpZLYw0HvzIevYR2Z
g0ObqIqfFw6eGIMknaw3Ayg+ylKi9NOhIikuXKM6erAQAp8PFVf7cESi6tsmB6DxuWD6VUMeQna8
j5n5HmNPCnJptONzPRTx2e4DACcKyptNwjqjzGrFNsp85VnO/e5iq+WP1Ffk587M5GfVL28NHeyN
tWmYLogO8vVrNfS/rLJWzybQkjc74VQs5uTXGDWDt6CQvsBH9h5EoZ57VzcLzUdRBlJ4G0Ooe0qn
mn35FnWK/qK4QfaqREdRhW9O8ixXFfTLm1/Gw6X1lPjaTxvE/dRupUclu2Y1ruizQeNNSVEHoikL
Oa79W4463EttYpcwl+K3xCnR0Va0ei2SWlt1Bw3X1E2uGyjir0yjaZ8wvUK6yOjVbQCh8q1qsUWQ
4evtJ37lG1CwfGMmrn7oscx8zM3+BQhN89XIv492ZX8xJLs+JXmAdJKpNl+rESCFbBnpIyI6aOn6
7R/PMuuvQLbUzRjiIm5W7osC+AwN27oD78le6NfbEWtY+ML/yYIW+VfhpzzVsEDFJuMl75xyi19b
jsKclb0kkmGeqrgZ0NxusxcVxvQT1u8rUSgBY3sBgfEFJq98FVmmW7G+YHf5XiR71CSOijNEa5Es
Q1t/HFmlEylxxqaTrzJabyqM6LM3jOASMsPXziVaMdCiSxcVNjO9EnQPmw1YPGQ9kZbdFm5nnURJ
W7vOVlc6g3aH28no0vMgGBO8tXLRruH4BCeRtALZBKYQtGeRNDEiwgdSdS8iOUrDd5tv/k2khjZ5
pL9OH7UQfI/bewc/6KR7nNTyNXChEfsudlVdWjwC9NkiO9Hec6d+jcJaPgNW6O6qWvOqhKjKF5F9
ERVEPrqIu1wqk5vIEhsdlaPAhMBQNiqGqxnusYnp3UX1EDraY6rfqyrb2Y1dYFhYbpExz8/mYGXn
oIEsN4kF52dJZlM1hY3MrDxsQgcXLdUMqgdfsbACH4wXFMLir7JROFt0M/ODSMLRAVKvZm+53iNJ
qbVgCaZqSju4KzT9QNWkPe7Kcg1QvIi/gqJO9tDxrZ3K2sdX09DOqS0Zz7qfWNc8MgBYTNXqQf49
gJY88mlTrgzrFNyI2LOnzajE7poIXgV+9z95SxWxZ0j176JVlf0/Ha/WAGAaM3wo+7G69VIBXDqz
kb4D1aXzJfqdyu6r3nfmW2X16AOlanZJfM1E2biIQcR145e2sO+iaq/FlzLQnPeySuWNXYbGNc4d
DFjKErUUdGFfoSP9lBC/2obZ2gY2dJFzXiq7D783CgAxQ7OrB0dvvJNkWtE+iH35GVWVciVOb43v
cu5UPxvWjYAR6SE6jIN2IGabo7qbG3fHRHOc191C2FJJV1FSZijjolF1yelTL2bub1pXDU8l4uR/
Fcx1RHG+5MIjAfyMjP9GHj053IhyH9zjRZwttGwyzQI6YWHpxzkpilVHifodr3Yw1/QU9W7okbGX
zQ7u9nIKw9LPJvDyk+Ub0jZWMhVbqs46GOB9j3jdVBdF062dGSXD44CPy6at5eqVt1EG+mNb3xg7
39Hmkf5UzovdRQxJ+8zY3Z/NOtN/wklELFKnn6f18dImkQVJxRu3ZVGUt1Cty4OuFd0psGsDd183
x5agsdDHAqxKxwczU82RxXJb92vo9a9RoEu/JZCW84WSVEEqLjN+DXH33Zck610xqwS1Y2V89k20
wRmieA9QqO19MomKy5Ibn9s4NPaEA+IHGyoQGOfKIH5GR2a6o/+VDvgb5EPpl+rhgww6iRE2g/DI
s/XfCcrIatO+eM+GVtVPbQNmGZ3i6sWpmRM2baE8gNtogOfgsATvytoQXHPdg6pqeFD11iRpIMfJ
eVSa5Cz2LKtkCRAJhGsTIeuCf82TYnXOSxo778oQSle9dRzuAfK9pR+XJ5FsNJTnUitsjmrYIkyl
MC47NjlQt6yynVcPQvqq6Hz52ha5+xqU41fV8NSbSI0TAtxSjQdR1VGsc6AY7qNI+a23r+M8ftIz
1X11R9YSM6N6zjXLenX3vZtYX0M+lfu6l+u9VXfet0zdl11pfstBZGGZU5SHzuuyd2zu1q0R2E/M
Iy+YPGS30pUQz/cgbzStr6zmvKkgyFhxxll3YrL0e8SOBl4ihNe0QPst7A4NxNR8y2telwqVVmqb
wmyMXYel4K2ZNjSMYVPhjbwRSVHAgm12q0bctrCsPgN24speU4BuwHB0Rewuu2nTxkSK92xL2jW1
ivGJKMB7kwfDtyGYgB41fA50oJDci9X3cOyGb30ZGOt+yg+m/P+ubyO5tNR3bZfzAE9bV56N4Nt/
zr/k/9v5/7u+uK5adDC3HX2rp0a47piw3/NuKO+qpat7c8pDLqO8i4KUye+cJ6ogFFnd8ynv07F8
OZGzkpx9qPJNFBtjYls6RSXvaBnJX3ky9tFOqu+WaqKwDx1nVZbwDbz8QUpqA8IknK9eKTtva/Gu
b1p0bDZJr2QPYtPrPK+sfVNXSlVsVT+SL14BEY9OSiRQaJcv9bQRSVOTIN3P6aTYtEzX0Hr8T6nI
X5LiCJGHtt05DQC0LVnzmZZ0TKc39vZDzu363mL/gSKZ8zWCz0SjytOj48IlVXvraTBb57uGAB3R
Qqd7MGwbw9EIvZUslgNWX2ETQzw+Vrm001Rn/IIiQ7dvOKsQPH2DlnUU1/AT4HxtURtXnLCdm9so
LHRN58a84kHlrr2CGzFwHdC0nVrV/UktfTS7/3bYmc11DD+DnMvkSxSITYtW99YGZAUTvbWOeqzn
iOvU7j2xIumOQHSzUQ8ONmLROKLpoqEdgwi5pa8YgsCLCftyLxVJu2fyhyy+9qfQ629IjHRfghAn
+Kip24egapWDHNbJ0e1j/eZ7Kp4YUj6+xX78B9Bh8oeDfezgT5Kuo46F9e8dP5m91jferciq6p5N
G01meOhnyCVOFTR1oiJVQDaMOr8pMbx4JJPlbedkzU3UF9UweNpiGjlggIY4TTR5sgOZx0u2je4e
Yh1bfCnjR0SHMIgwMEbTGrnf4YNW3gyvifYF1JprlECq0Hp9vFg2yGLY8ebZSrrgmCFlfHb0wDgS
9shOzjB2p6To+6MkB/k50TKMfdw2uESVi8RTZ9mXKB/wei0JkgRN5O7CupZxYJDLne1kPURXRJcR
gGofWZ/It3FoNXcXtSd0g8EO0uOABira9nlssPrB3Ll/CQzkkRt91TY+QSkvk18r1qDXfi9rb71t
o+WN7ukXvGfaVREM/dXFhwoJ6jTeFIMfoISFfhzfJggfbjz+iCp76+JH9s7qdYWuTTBx7cfgGSzp
n8CUxx9SpP0g8Au93PAIlHu2uktqPs5up+/b6Qx2iH8HOLAci4eeCZU5INIJxORHBi5RbfTvDlgD
poBJd0YbtX8sI0ud1PhHRNfKq2MMDVLIvAHMjPJDUikIySDe199C1FoYlPeHVJeCF1dyrJulwKYV
Du++3kK5M9zu0Mbd8K6bzJ0UxXuxM94UZUgzZAPk/j0AALj18q49iKPUMDqWWqecUkvpNsQSsxOM
oJCp6oQMNhwMOdx6NWfpA4KIoorY+5BpTiUi83PJUr1PhD4hF1jOI/KKwoaHxgLeOsEx8GbkNVaO
tdS8NRhYnnpXTpCv4JYk6G0Tt+xgekxJFO2c7VBn+FxOSVUfIC3pRnYUSTculRXsxHCFyQMkOdNi
UjBt1NTH7ynXh/zcO1GBgwV7YrPUEXsiD6dxalcqEKUuBY31/zhuRDAqh6D+X+cWyQ+XtvARODIS
Wn3IWw4R1++DfDwl8Xs1+P4Lfa67ykLLOKou3Io21Z5lx3L3WudL6zHlMVtOFj6aRXYQKXGQrjnP
dZM4V8OQDkgXjTenqaAU1mn9pe2tYqV1lve99qQXCEXOL11RdqlNd4AO+NpTUjWgAqK8TRL+IZjx
gDpI+KMIypDPTlW/T3b368ho8itx7rOMiPsVokBxTZXC3yFnOq4iXS6uS4EoZYD1Vz0dS56sttZy
8wZEBufm6QziEFFxSbZmb62srmTN8u+LfDq11EfwhVT3LQajimDmdJHlBCIZd/KBxa/wtLE7ybo0
vYcBEdahOL5IrQ+FRLUedZQcH2Nz6n2VDISB7ttzHkxfLJVi+2ARKrhaMsYloYzU/5yc8nDq7q7B
tBF5QDCVLb5orIJMpUuBqCfyilJOdnqHK4BI1qaWbgNkYTZNOBDeL8ofAcQFJ5PLr4o3QH9r8+HN
ypm0l0PlPqdj2m6AirV3tQlRw7T65MHWEFUJEXG7DkbbHTJQtSg4BmD2sa06GrGDJsjUi3eWHNzS
WC52CXPdRxmtXSIGRK9jo5QIrGfJK7/OXxPztr9EJgooxqjr3/AUfXer2PyZG+5JJpDpoYQDrykq
I4bSr1lem8j3EWRgQaP50w/OxU3T7KdWhd8lnSg1vSUAelBDhtHihqUjtWAg6ZmMSffqll2FpjkT
CFHaW35+9hOogKI0xcLz4v4PW+fR1TgXbdtfpDEUjlJXkhM2BopMR4OCQjlLR+HXvynVfbe+xu14
GNvYRijss/dac8ml87Zn0zwuyLyEKbc9O/dWfm0V8ZGt78TEo7zL2+Zxey4VDj0nQEvU5Mld3avK
NSVJiPuRuSR3273tRi2i90VXm9O/h7Z7pKHGQUqOz9/f+vesahf2IWUQ5W2P2V0MbtLp8J0CB/X/
ve7f56hjcduJyroJF53XLimpVDiRHqfMrRkRhQxPtFw7u86gnVV8VHjWE+2QL6Bitie2m8mBGuQr
62taRZmb/b/f0ULlq15qyHb/+zb/eYlpp3jItjf/926SmA5f2nMd/H3f7ekwT/mI/7xysRTFJw5L
BIblYgRb314ZWyyCOFj/84vbE38/cvuCcaGGe1eIl7+PGds3+Pfhs5uxC4b2oJ66uA/+z7/p36v/
53217yKC2/D3O6xbYbv3ny+7frm/32l75u+HDnVxlwJ2xSp+MHtHPVfry7YXhKKlzbPd3Z7ZbuZt
8293hTOAbhh/u0yEbpVh3FNtEKc2dbddljR+S4BFlGA1i7ry06y6GYYemkapnqw4XA62O/xBljsH
OWBFNfmSekZ0pLDIo3Dhg7njcIrz/rstQndPzXR2QJgmjZ4EmjWvKFv3y1KIyE4HT2k5kQOaFeDw
HZceY0e6ldNmL6wzj5jwnkUnXU9y2MH1mJ/asEFcPDxr0cSbYfODiJ1dpdpd7BT/ZYPqiYbOLqe7
VQn9M67Gi8LUc66IRJxBMNTrwK9SGDpk+H2P+IhZprrZOVG0h7bPlHs1Zclbk2d034RnQS1CvNz6
0DhJbFJ5dvv3MY0QF2+pxuL077ciOnlB0YJcIjdVud+ewIP22S84rppeYuVcHrvmscvFeD9SCPV2
Cwu9ZEk+LkhGgJelfJHoWakJWSEhh9iDZrAhO/STN2E1FS56QzO/Sm0iAWy9mfPwoR3x8RfV2Y5G
E9U/NxXdYh+P2bTXK1hj22MlBIbDQsoaDdP//9iwUEiANNUPDSl6lWOGd8V6A47Cre3mvrfANeU9
XJyJGuZ+WW+S3KiPzmzP3vYjZxDjPoVGgWGo+/vQv8c7S7wmZm/cbA85SqPDJZsW4kK7arc9tt0Y
eqgzJoLZuL3kP09AzDPm7u8Hbw+besV8d67K0/bB22NhPHqW2xtBP7dMrNcvuT2ZZGp5Ni0AhOtD
Jm31q20rwRjF6UNV7yoMwfe9piUPzMx/pqQJT6Nm3AIizy8TYVX3242zwPoHa2Xu/z2Wz7IkxA0y
f6YqqYKlMTTIvB5uMjMz72n2m39/d0is3VKFpB/FfeeXpcOiLczJGFrM2jn8/ZmEpGbfVrnw0fny
fFyb+nktntPOuVtcqgO5NMyKmkHcu26m3JnJOVp/MJL0f24ms30f6FrezCJfl4X4fUj/Q5jx73VT
BuUoXzj1bm9kq5VFdkVyT+DdcK2rOfi7Ry11EqE17j2oyN1d1RbRg6BJ9qCn1WMdRtN5e9l2Q0mm
e8QC1cftx+21GpT1wGxQjm+/tT2GoyLHkpDdsoabfFeN3Pu8NNx7uNzLjWEMH1HYQglZH9ftQpIk
lXph6uD8314GAfPE5D6+3V5B5XevJppxThb2v2pO+qMSudY9ZlH7ngSxZqfFDlkG02Lfb09oPXBP
tWY4s/24PQEwRVybnIKR5A0FcmzcM0o2DF8mnH8zaV7+vTamd0qYWWcfcr1J986MYgKcZfxQ44YI
iGfJdoYNGc23+ybcG64BORx+ywOo5+RB9B3eUCOjfzDRD3WMnFChNctku6F2WUjLIs1TXyaqjToi
Dk8hLCRcSX0h4OH/ubf+CF/vtezJ8iNbw0V/t0arhIRD32z3iGsumF/f9KtLaFgljNu97WbchJLr
DYtahJPbg6Brh4OrM/GeUoAv1fwU/xVerTpvlbK7fVP1hTZLzyp2NT78u6FGxuqw/Vxsrgcpilex
Go+G1UnTrl+BbCKcR9bmPzIbwG7QIGkKwN292W70pp8WAo7alb/xv3f13P1KMh0GRleCfdyelnLB
IbrdTcHOgPzPUsYcgPMZ2kHZ+7vFnJkIkgzOSOpYjBC3rfj3aWAv57Urc4B9QtwBDjPsC2KnzIaC
xW74Mw/iO4QWkVfNYSL+KzC1x4hcx5tqkG82m/WcEAe27zXxEc/C3U2rqjbjbSr3zBmn2G1/77+t
vd3b/gPMsOKdiNhWCilpZ3XQgzaLxLEnqO3GMqr6ZLFIyJq09RR1OIzCes75q01zwqGPqUPlP8wu
oLXU5A5A+kUxg7TFxLya0spVcW2v/6ztXgG0YdeABeG6K7WbDrJF1FgMuowaEl+WT5f/bBgsymw3
y+1AKNqaryhFSL+fhlsTm1+iiJWdYV6qsZ1uutga/94YIpluQn3dcsX8UWh6c4Plt7lxywbo+Ha3
dFyp7ba7W/Tqdm+7yeywQe3kQsNYtfPVGsdSGw0GHYqO/3PHql27PCUFIIDVI7r+mdvN9gf/+3Eo
DMgyGrmZ4ephWlaN4rY5qs1zut3tFxpeZWHPwb//zLaf/vtxu+dqI/FWGHg5eVdwArkxVtnfvxtz
EPFhEOY5W7X3236w3STrjyMjjv2SdJftoTo0CXeIHKqRLdZAbokGliL5/8qq+pVrXUv6qFHiAVtd
Y3/v2oM+njIgX5jk2aYrH6IRxBhsN9uPaQKFWEuUn5aScjwTDNl7S2dLUlGUdDrbThUYxHT11TR7
UUG0bkw+daA6DasYXQ0P9H6+3Xx60uoVrEs9Qm5sReAcVvqZ0flOLyS+0ey2qJrYg1HGoHSp44uF
FuY2CgefeXvnjXNxLTQuEaXbmIELZfWsNr3PKaNmhE5nsW6GE7iBdWm7qA+47/XjMpIgZDlk0tqv
fduXe8EQBhX7IMli6aJ90hNESRK4IgvmI8gEAy64nDTSO6Frlj9rs7ILlZ5YGKnvYf+Dp1ueDZGf
yrqmf0ckUdKJ92ZsyCyc8z34pWRnYvSr+uESR63qcXHEmRxXVdBhyIiHC+BX9CQpI11FZfQapTRV
8FL5QNmS/disGdG9gQqXFgXDaX+p9ZF8Y6cLahAVnUOvUU4/nc2GcaRLVAq/v0j3Es1Z6icEbIVl
qsI1JaI00WhXSxXwrUH++UxoZiN/0hBHtoqSyp8W0zmEsG6Uuj/2esxGgEOXCIstLWK84t0o0MWM
L66zti4JgqQe675tLt3ruUXTYMfY1qnMDoYyYwRW0PsPo3Kgolh85o8fFM/xzpnx79eKlcEmQqbj
LNSeAm+OAx4N+SZ/eFS68zFzHiYQSEcmnuoFMS3pGQ4JDGrJP7rGpYtnfogABjuRo5K1NQiYU7ie
YuWnD8mWaafbdQ/SU6u/zePlj8mTftlxoWxYZCt2eK304aspoCPpHKK+NkrCmuaReWNsk5ijpiKg
IXqpso4EXAufGA7uIKedYAhM4Uum5r7Vr0gRWMvepPevIdeLAMqrRy4z+aAFIxyHz7IaN4EJsUgf
Vc4M0cu8HRplX0Rd+DBDXF8a53edk6oXqdHnLJV977AQHDUZrAWgtIz4jFZub7rxtwKH1asmsom1
aXlzGxoWNCA15Y9NRCJcIyM5GRqdPDdVHyAuOL4x50EYy6dZc/YE4SIfiZFiKUJl2soKScm+skYb
9kszDcEc5/VecV5ipSw9My3CXZuX9GdkuTctpbosMW849nQGE027i6a0B005nwb1k5V/7LuzLXdD
+9hlRLW25HXRz99Zbv2u9RI8C4AkxyD0uJcvKHINYEdp7JPiWXhUg5q/wF/1XAJTvX6eCi+146Mp
FNWTILusVLwAEmsEIkkwXzn1UaMGZUr6igMxVNWGo2ZEJs/Nr5ErP8OoaYE6Vd/p8rboGfC1PP5C
nFsEnf5MhOKzRC/J1AVa6nh2Qaaus41+GpyAXts0DzYtM0TAVqj/0L4BYWK9p6N5rSaG9rl7ETov
K7Tx1lCp/jmnpztJ6nBfd5dwGQiQLecD8bwW6bJlfJx/k5xNv/opK4cPbSBQXu3ne5FS+Q/Liuut
aAQSjc6gT3CGLoFMDmiGARtG7BN+Ww0AwdJPyUby2ppQYMVQTvVEkRULrfH7A9teDXKbhj+RAmej
3reFGT6QbdjvGO2k/tTYz9ZUBEY5cCJQwNDm+RsZ93mguQy8u7ZPvK4rXtGLYnLsWUNPWUJeEupN
qyVIeM2JRRk97TolfwHm/wA6zfG6V2lBoGuSDN/9eHIS/btSsu8i0b+6xiAssIXMr7KGosN9KMdh
3jsFw4JEQ8vu5OiI4jl60+iCTgWwv3GuHtW0uTZro6qc10HsH6OziV4Y+cIxUtlOCg/uXbubFGu1
O9d3Mk69pLLolqxC3SaaTpXGRaFAI2QB74P1wlnTivxUO7VFcmcjxPDqvLoWWfVTGPapaazPLmHh
NYn72MmLQKj5EaEK/aCwJ69lDPHVO+NNT5pZBKo6aFCg7wYjhcgzyiywFNLodaWfPcUspyA0lC8H
slEcSoToibEThErpvW0d5ql9IuaNMXQhDnQBDuZCJzMun8tJ3QtSvfdObKEfRrOSmOxmSvXmqlV6
I/0odlaG2C9pxNDG85d56fMA/sxT3C5f1WS96tX8IC1fL6xmb0XT7QKaM7Mgz3XkT2qWdVuBsXaq
Ds5gpTNRE90pC0Nk2tZhTJTASci6f5+T+sON8ierHi6ThaZRHV/iPj92aHCyiX0i7bs9SDbQNPIS
Aw5E0AYYrc3NIKtZgSttYLQcn1DlzfzYdNVIE3eGGQcfGmgA2RWR+TH30wfZ1IVn58pz5wCy6RP9
vSuyrxGcntFM7/jL/iDbRRdrHBaZnAZRPM3YyP1crX7VA/DyBA6TzFBUsz0eBSFih4oxAJo/g95R
txwYQAJT607RMDyQaUSGoEN/fOztP53oQFNwhSVjm6j3UoD8BaDsKWIk8lItwTblF70vHzLQPJ62
jOZOuO5hstzTe9EB6IM2dKoms4e3nyGWn5FHxORoksZ+JhSjuuIbRsJng03XOSLrkM4OXeHe/FKL
/pKp49vAl2Lp95ogwoD0mb+4rXLmzPeIuKz2hsFm00dXjWT6ytQPfToepyrcd8duLPcdm4WTBCt/
ZoeTx2wvof4fQQHb9TWhS3XsyVNTO4LFJveSVbA+ByNjnlLux4Sjd3TCP3lOhHKGPq2c2ldr6C+6
298PTu6T5/BQ99GHWbBuxEJGdMOYv9t46uGTVtJnNEPKgyD6c2HfYCIANr6kbGi1kYpm2jmGisB4
OAjWGSeX1XJVXIkebakDEpVeFYfL8Gr1NJWX3Jk8ODx3eTp1XmNDBFQFgiOjiJ4qK/9T91PrFX0+
Bo07kBiJ6bCN1ZNU3V+2QRE5x5Czy0iejY4qux7Cj6HnuFsGfW8B87Y7eWvQvYOckgUg7iwlZxra
hKBE0U6B3H2FQYjQKaKFZtA7bKXBRrbZjESeLJzQtSIYdNvF8O84nkzHIigeuwJGlMwUda8bMBu6
NvlFAHwfwrbnAkcl+eB+q9MwXDRAZKzGzKMT9k+KmMFuusOH6CGNz0qC7mX4aDt3H0mQol1CRrGb
uUFOi6BlwJEjjA9KVeHgoQhrROo3ER2BQVULOtbZsVikcyJk8tVOgPdwBR9k/a311MbzyOFZwddJ
k4tQKhLmRhiKKbtLk/zSOP0EuJNQNZHfsyTNJUqqH0JGY09oA2Ml4znsHIJKyt8a5DpnaXFJaCSC
hYlDPmd5O0TN2aJYjPryKl2GhuSLgLq6xUD0Qq394jC08M1ozYrQp6/ZZAWQOXK6Oi6XGmsOMmdY
Ewa5mlsESKUdHNXmNdMbjo7Rt9pFvTNlMVGM55knHGowK0e3ESU/kn52fzarlZBlTvDepvHZrMad
ppsThRWhGYkN28Ea7pVxqk+Jkt0bEQU5mbSlbpYHg85U0ywjBW0sD5i0jc4qAhpCz1Yc/YZvBTs1
Q7MXaw1HADuN8kPT7zOpslNoGRPJwD3TymtRgzEDcS+8HLXtcTGjNuggYrpj6qeLedsOLtrU4Y+p
3BC1fEkIZi1pQgN8RHuX1TusjPepFGKvls07kIWboVwgPlcrovmjEQRXT66GWb+Kn2thUwmhgXJo
EniNGlF3VgmYSSTopXNAtGQSDWmPfmph7rFmXCHmZzqAgJTjTGa7pe+FMT/pqnVpUo7AmC2cCUIl
mEr+Me1QBnkPcbjYxZp1SKzpY5luUM485yhSPXJBml2hsZ2IEr/ixEA2srBet/Aq9fPagjdfFch8
q7bNhx7ypndnRdtbBB55rqk8ikrsJYDb9SRVeXBQsULNCKgPK12O9I+ME5tinEEHvsvY+K1byrwP
dQksGQspREOWp3kO3o6K0HTZ+ysF7wCFCbGJMf4Vavw+iWEkZcaPYfWlZ020+02oSZw3aSGa4AV1
9SFxVB2qnB1kpJx6isteYpv6Jw2XP2Qo12eZMbXWGdzPRBVluvYLYF8RIJXBQGlogZpV5voLu4Qe
caDrDPad7CBMuLTaNB1tTTrUAWntg5rroKf0b6nWgKPuz0rC3la1wuvy+jnNS+xI1g1gzGCpqJ/H
3iXVlyaFZ+XxYSRxHGrncrWQsNfie9bcr7pY0gAhW81uOjzY5fhud+MXJNHjMs++pWsf1ZSY0JJH
EL2YL8KpNeGTjKXPHEStxaPM7Iehc7BlpMWtdAYGKI3KINt9T82eRPvCeAr7X4NQQXXDECVBjMQd
1Q6DKS5vc1NchGZx6EY9eU7MMVrVvqtZdciqHIM4Ue8JHHnWJamY7lDuo3j+FYemRAtoPzBQIcAl
DWE2L2+O+8uxFEQi+sriK/rJ7/uUApsCE3xdFKR6FcxQbIk592Q7MG+ID0pd3pb5M9g8l2FneGSf
9Ns6NnZTqrESkxov1ZNyp+iW4Ts3XQSwk6Yf2gWywd0BzUlp78ZGfVPynFHLoB/CCebeFBKGl4NB
a+zBj2T/FTdI703jRH3RlTkFxmh7JlUlq6/xTs1OVNIm1OGclKrE9bVKWnwMeQi5q/gh2tyyMTTf
cdLv2Y7fYuaU8zwUviJhA6auPp/s+bUSSb4L9UMuGEiX+FDxoEY7ixyYSgxvWRmtHWpW/mHKf821
Wp8LArOSVqPTSl6dckgxkc5W9jxNXL1NUr339UjJIa2eMWHHeDgmJNq1XRjK33VIRkYW19c+ivcG
QSJ7d57Odab/zhUMu3EK+X3lDTX9F4qkZwbi1V5Bo+I1HPE7V7FZG7ocSuPYXct570IBnmfa7ei5
miDMIuhsFbbABidCzlQr7fD+5SG9kCT5rsL8otoKUPO0JlkoNBk9Jd0xBrDhIVqyvbbSv0cD7FT+
rFl2SeKW9mFrytFeJvonLmoeo/6uKlCn8Lq/4c18UlGP+0aPrwvIYci+WeaTBguFYLlrYyJc7yeu
phyKGA7LTyQxSL/lD/mW19AlYjnhHKURdF5I+8XVpvPcAiOBM0eWvNHeyVZ8lvyzQKI8JJmrH5Q1
cjmu50tuqlDfk3LYJwnrNJXav67HF45RZCCI6tfTobVro/nA7zEFHyLAt/GJWKHnTNOVgASswwtG
0tAbmxD10Lc7vTaO8Upv+8kuBqpNhKnmguKM6GqsE+c8c1mmcooKDQpejk1EtvR6mxZ5zbtq6R+N
hpaqQDNBw/ZXxcbzytF4UPKMlqEw3iRzSy0aZUD6z8pTcaNLbIqnaLGOWk6BLiJC+Tg7UQFA2mMN
6+iwW5vBQGgMSZiG1b0bRw/1H068IZOfEWflFMuHXLBSs1r8NOlILIpQ3+KWoIZZr8iDGp8AkOZ7
NFz3qS0vjBUw+in5VeRRH7AIvIwruXU2HrXPqHQ+7aF76VR2zMx8IfviUbfKQETkFBIBDAWcINn5
pms5WrB1oRA/dob6NvTmb8WW9JVRunUG2XWpSjMm5fpvL4mBY0KemuGaNXDAOQEgg1vhzdp7uC5e
HSW6LJAKQWpfMt1aaNx1X3Uz7RtbecmJJPbs2Bj9saLwVk3UDCF7C1XMUFYuVnGheqbIb6qw/10K
LBTxsAClRP7UDo92Ls5GYXW+rgzUVCXyexVA9ZQqSiDWfN7B1XZYwYmiT6uvuIiPgCtu2iTeq5n5
HTstfaqWKSBJqkQpJgd9rq+ZRaBo2+SnWhKZOqj1DlX4Z6Z1yEV1ErrNZJdmDJ7THv1bWAIONnd8
hfMQ39lJiUh4vJSKBt/J0mIP02M4Gr/CHgtFGP4spfKkEyU0WVX8pGQfMBNLc9F9JVJRY436dYY9
Fhi99mUP/Ul3k8dqZLKOA/C7D9eNHecfsyZfsxJfNWkL0K8q/uZkvM7ZeFulyPPC6JMS4pNg1diz
K7k36/ljqFdfnsqFXClcFIFLBXtcR21Hbb52KqcDU7w4MGZas2qiEwCv002IP1yTRIqsKy9FTpxS
Zf4qnFEwQVfel2i8qA0Iabe81TmFC9s59FXl+MUI5K7sd8mYvCV5K/yfxqy/TCP/HdY1Wku9eiig
NfZ2wcnFaklbMnvweOelHHch+fGonPBqa/UZn9GjrkjE6Th/cVkc5xEsYUw2aJqqNPWGUrI3ojlf
hBGozFRhcEV4QcrRV/1+mVKSEpNsv0T2GQflpyWaj3xZ7iScL8Zq1i1HyKuVQWtThsAtKzSYTnTQ
29S3xwHBsUJaVLpcMS/dQK1dDo1p7EzwBlx/NPIoc9/RObrkosojmQ5Q9JGBT84AZJ0/qjbcX5NN
88amn+IZVHTsxeWtkb8MIgsIUL1v4/4tlozA111wmYmYQlii7iOLHQX/xHXJwwMd8bfQ7q90bu9C
QPmsEvCh5Y22I4XonIvisY/192KyBAu9mLIWP5XjQnkSPRfGMnncpAKRSlOG5nF9ZDX2SKj2W92n
X6x+n3CB9iew+WQqL2GA7+XNrC9tHb5THqDHiClRQhr1F4VBTqsRtjLMZrZzCv2Iyoi2XjoblAxN
RD6kcqnsWrmy1nydCnq7y2Dvycsug8q0Rtb0k7svFlA0i8izY9nelpXCgIA32DmZ8sW615vxQogk
dI7TouCbLEBWEpIVTU50I5ORRSPkBGb7il+nJrHFs3mYu0K7UXImWA1OBCYRNgs1J1axZ2iHeXab
E/a4xGtnMpgmzSh+KXMHNN7OusP249/HwNCnHJddHgY2Fg5A/LXOtaonbNwuKrIM1vSn6c0RCTBu
Aiwse5r9xp1PlY0lHZPTh0UfWRPoT21jUI78PftFo1AdREinD4g9S5uXJW+7g6RCb0euYbKlAZn0
j+QLfw59vjq7uPosyngSmnQPdvhjk9npz7n2iY6Ma02H3C1VRUTOcf6uDABVK4PS3hq1P2HpcNBQ
YRdh+NtIxeDTInICsAHCNYA4qyV/k8VpyWluknEt2WLlHNto+EL7K3b1L9kh3545CYdDeILEDCCd
jlXv6q9uBvTb3NezctusH5esExjDQj41Qr53nRf4eWAPS5IlltKXc3pZVOtXUd/VqZBemo+PZcT0
OXecU1sLWpr2XabjJred73YygfhHzf1s5g/pOjpwlYK24dSehRqNftcaHBEuKfC4ym7IxyiDJmom
Zvh9QHE9clgbp1IKAnVMVm9HI4oFsAmUHaoFkUCza5iomWFDaIzaXWrWd20q36ZiDVqcUnkIjeJn
TJbutoe0EdHeVk1WykbkcoGdDeYDhrFzY/Utme1bN/rRO4OZbEsemsOCs06cktNj+liML6GRQBdy
WKPFkRF5WKy9qYflMFWT77gpa2fbHD1mqoc0UbXXzOVsDTuW1S0tlqkgH0pLzmKg+2JJcWWN/WSp
xWtXOPlOaUWC0CJ6gzGChd3RD7iZVB+hB6fBVXRoEztE55Am1eCvbc+d1DGr6/yP9XXauigEQ5pZ
diDIlN/SzwazsL3qWJ8LTv5ipFUZSoYrIFSwuDNxH/uJNZxC7pJT5o6fWZaGo0k+aTlAQNUA+SKr
GlkVDSuz/s7SBvZLOR7zmT6zlpvuSRenvugHb44YTHULzSfbzj4HmnxcbSrFKxE9dHkVn6JUrgW0
/m5icfHoVkbgTqb2Xi0KBiu6+btaR0/hR0OHxdcyhdq1v3T0LJHJtjcR1sCBYuQhtNgry4pm56Di
O5FXib/OR6NS79zShJI+M/aw1sSaoaHjlyzDyLyMHQYyQnZoYygVlHfe1GbDQ0NmetARb7QC+c/0
5W8js/Hzgb7NBFFDG2lrUkvVp1Q2ED+4IsSNCP1mSNTbflT3BTWlN9s4p5OFxHKh3rm1MA5CHZo9
hMjT0qS2Z2XlLtYJbFkiLg5RJLrzSL89cxC4p9n0YpWITNX+makZ//9yQfpDRzZMuvQmr2irs26F
U5taRK/IPSwGKBJNmVx6m/lp09K0r41JwRQLDzJ3i93SG1yMx+4NRM+uNNf6s8Iat8iTmXEmzZPq
pbQW42jrFWpmUc03oltnQi1yGuI30PDZWUtdm5MnjndjJ2J2C2UUGLA7GoEcaCyzLPOlyNvCt7Uy
9EGulGg5cb3WqU9kWwkAaj0k7/KJj8hmDmEjb01fCLHmKTQXU6SvvcW2DbXeOqZJhoCJwx6bz0tr
8Rc3Jh+Jn4hOTGRxWmMkYzny1XRNhMVZcQH1OZ2j6kGlhcIeVXoh/5VdnHXgvruW5R6frdXznqAR
ydSZKstm1rOznLry00geBQt34oULIlYHUR4YFhswYvauvK1iwlvwyn6qliDuXQ93Mp1fjRHXpbTl
cxfi9UQG1B5Kgmg4Rfd3U7LwIuVHkBJEWyf6XRvWENjOcBMxQ6Vx6OqAUaKZtrlVf8NvZhPN6b1U
B4XwaQcHjHSI3SgxJjQ1elqdDp1O2MhAwmbJnmyG4NY4kHD917di7jndTKV+AlRSLZQVJvucqLXv
KTI/Vf1HTss36BnCLQCFm8390lkqZJyQPnT4CXyL3xa6tVdzHBSMDKHXdJhM6Hsoo7yOzJgtUnzS
WO66WHl3W+HsBq0lcC3Jqlsmf/YuXxzS8QQzHcZevqpR6bDOwdxLxcq69gDYR/gwMbKAy/YpNcL5
xgpVZhssfUSJJMeOqmmvwIJHh/zYK7m6b517GBcUhur8IiftuHQqXeGpfe4lExFr7H09Kjt/Gl2N
QjFf+PbRbdz177nFiMz40WVy77DaZxHMVVHKCakRy4FhYgAduwo1+7HFN34XkUeiVIRZE+4UjJ3y
3Vby3YjI9crD22xAWymG79GhoV+ntOBRVz71NAXIe3Ph/pYWzQ/jWYYsD1PoDTsMOp/K6l6L7fk8
2UQXFGn6oIgaer45s8stdeVVSFECTbLms1cmfleXf1Rj/N1LlYrFGo8a557DCt0eq/w32g3SK6Gf
Mu9lZazb7S/+opS9Kk5pv5j5IQaBi9gwyJT0WKgEOrehcd90bnpTdezbRhNEbGRvrl3kgQzBtcY1
d3E/jtfa2RmoZwNnEqRtDJ/zXN1xhU2pgg1P1Njn2qpEB1Lv53Q17PasOwhtQyC/1N8pJiuWCumj
rrqhHze0XuPKTLhH4ySPquGutHDmKl/02scPJToyfVVBO4mr7BizLVP5Zdsrm0WwNGo7hHWS/4qm
LofIXbq7ZL0x6b4VKGlvtoesvCHKiM5DnVn8td0aQRNOxwL5I5pcnXMpweqO4kLxb+Uc1A3n4bDW
ntIhSdkP1NcOvESg6brtR8bRsSwzEIv7GiWxwOVGT7vqinHXhixkihEfROq1U9Wcmql7kna9HPTU
SHayza8TkjFmx0znjDZvDhw8BBs7QwZHeGJWyySOEo5zLC59MBV0h3dG2w1XWTu/8pINWi65V9Ra
e+3dvibDe+9w0XdqmCw94w2oY3dtONPkp83Yx9PvcdCgiNuM5dNBezEslIV191E3kFxwdFEKFTu3
te8KJmJBvYjOp2jdhVgHJSNWmDlr0Mb4J23nILRkT3zhTdYO0x7wN8rF8Oou0W1ksVZhWbbP9Dr2
RyWjH6ONNxr5AxQ50x9OucCjbOdeM9qHZshow1jRSz4z/xRclyII0q0y/0zkB6ehoV0T05BBXxbR
XslJRmg058c20WgW/cvUy9ATYJB9e1Z9u5s5PxvLt5icY2sQk53+2BY76FLkX82Et1a1e2o/hRCj
co7Oo1E/txliip6dS++e8HGc3RaFTxTGuzBpoXgMume74mt1nFCIQyfpXN3wQ92+6Civc+YvOxlZ
JxfJzw1GxWdtjRmPaoVpe8UGsMV3l2O2xEdU0XzdT6ED1CbNn1yLObVuk1EEC+TGquY7aTA9MEX4
Ht+jQOGs4ofjsht0pPuyvZ2HLD8gyzjNMrwjLgTrC72ITJuQ6ti8ZzTPr0Vp/mn/H1/nteS2kqXr
V+no64M48GbizFzQs+hZTtINokpVgvceT38+JLVFbXVP3yCQBkkWC0hkrvWbsT/oenNilYpssb+L
XHpwd0oAgqpVpDfc3dPqjDzKyQx9neVslRA50TaFUW+VHh/0pH+UhlE5NGCBVHDAqyzYJCVL3NrR
PtVIa2apWb1KWT0S54p4GfC7qTAzC0BPpe3vanJpxNzeVL2u9wpmsaFvDyuprp1FNWZzR/e5W4JL
jDLD3GOuz8o1skpbMJO8yiNZhd+ff4tN7MTcXsNxWvr0jOYt0qP3uvRH7n513RX8X/QA80L81lfm
WH3zNIKQYTjR6UMyaBoeT2pme3MdiTIiDGRsDX7mtmxXAJ+YYR/COnzm/3+13su8dBYe8QLCtAT9
K0eeSR3bKsP77Kv+WqnWZx7Xr/ZQPZKFcOdqKKGTb2Gc5aAoVbhsB3RlQu+QR5VwDTZ1INlYHtiz
JhkLtvwyWWfL1XYIpb0rbmfPixSc2JTNSmvo+ezU4gW2O9u2NxF/eBi0YW3xBKVetk6YuF1T+qI1
wQ/EzVIiz0W/zmRgbdDf/fIztapXfKaIRqfZqdBXisubkzkddWVnk+gt6sfpuxrZYNP7ZWMHQOpk
PceXAd5pPtnPSAMAO1f5sNRPEpr20h+dQw8kbZEqSCMAvQ4KGUyv4z/0xqjMwsA/5JmEa6WW7E3Y
alFaJOt6MOQlsDmD1UU3b1JzrXS9h9pYXmDBUlxVBkZhjcc/0h9KNqUejE7cHX2I105RM8Ovhzz8
9LNiEp2qt1oq8XfjyqmbRHFY3rIJmzzQhu5FGX1nR2Rj3ld4j9tGoCx7K33y8/KsNRhBIFPN1wgW
XQLW1SZaDt/bOJgRW6GCdPk8GGSMq7Roj6beBfg3on99TsaqJ4nRY+4Ecmpd1FK+7PJTPcrKLk3a
VZdK3qKIWJTl1SZLFdatxISDNOC/16dL2x8PQcIE5PpFupTz+sGzMW73ZGwXQBwpjlQtnViCrtx+
iftyWbYVS4DaO0sKi/4uzT48EnpFiBml40nBQhrUN7MuTrpcbxInHpa1wno3riOTeJAGWShGkcXt
zrWnvef6ztOYNfEJtEiH/XDAOGS6Ac29dT7xSHkj+KUX9gsZlHWPDRyclp3GptT3WEb0nnqCsHLy
O/kUdA1oD2Wbe3GyUggPmIl57lVngvKwHM0LjBQHsK55qb5WffAEwpLlKDpURt1C1EjNYzpqj64W
XnXmlJVtNeuoHNdOrjy4vMkhi86bjAQZ1pTLMCQaiWNnGJQztei1BTBKSrbHYicHF1MlRM3hcgeZ
vx5aZWXVNasSgo0OngWzXIr3el9+uGH7EVXkKsJxphTXuGgaHhoof272RfXNj6A3Pps2Q69fXWhy
nK8RvydfNiCsULBrN/13QrIk7PO0JHgmnbRsfPIN6yW0+o2satvCZ6kq1eoe+R3oHjoYnYYXolHZ
zWz/Q9GlZSHnvDCQhmgdfWUUvGHl7r1MkQ2M3nVNx4ct2hLUvZgWkbi4zl5H11mUw6iv/Vp5dvBh
LQrnq99MiPjA30sdQAqAdrhAJP3eSPA9zVQC3In9LKPi1rjZCcGjFuRV+1i0xGJqDzJsZpkHiGMY
2rn5NYHIMHPGYZ82ziIYDVyU6ELGZK+hk0Ka1V4ZdnnVjOStrPAqk2QLrX0AaXL75OiElzUHWoFh
P3a1woLNWDDlkoFGIwEYrv4cYdAJ3QR5MUMr31K5WUigVAtcQ/tAPZmKhWcouoEhMfcmdzfTK4+8
wOuYRsZM91O46VB93MK4FFp1NMrenpNrZNuNad1MKrRz3JjVMgXT09kgH/t6pzZkgz3SKaX0HSUH
rB6Jrc66EgVJcKmqxb+2I18exwr7UmtLCJ65MVBy3mvjulGal0QmBIYq0sRIX0sQuyvHZFHCQrGD
rTKlAdGTCpCdkL2B4ACrX7f6VtjKqin1fWNZ6KHkOENGzNkIWlgZAc2mPnS5Xh+ULGgOBCBG0nqd
tAE+0s0qKe+3SaXn11CXoivb6ulcVGQV/Ed0inhtmi5akK7vKfPSkKv1z2Y6Sn27xNawOIkq4ADk
IQz9632QsPNC5nG7XxpjlV+JwxRX4GKPuYx4h6jSsHc9Fo68uXWYesUYmK74tv7iPhCBdFj6nSpt
RT/A1v2lL7Cvn0YVB7glGx9CJWlrvpmoq8yqnoOwM5Bx+asuDuy5gqjPSfRAu2sA7RIS0Dai7qT3
7c8De7uLrafdwx/1OmsDpHQ6Elp/9VcKExULfU+eVD3eq2Os1Y4eCCMxqKiPswHrKd84sxdZ5Wrh
nkM8PZ8KF+BUlnf1gyiaThZNHnDjMujD5skpvXinFsQSU69reHPU9gUPhHkM/aaep1Z/6GQmX3Hp
UDrV3AOstxXFMHbCNcQGfXEb2HO7PV6FBM2mjy1jVOci5dZVfJTt5K9kXfSD+KQuwLJxdG2PgATd
u6ZINmynpbkoBjBPD52jPieFxPeQ5ZNWKNWjGEfhSkIZZbEXAxkpoL4iddyVaK1DYz6A6YVVE2cX
cTDiolxFJY8WUlm+P2/MDK2LLqnmohlEc3bhA4NNiQczs/jUJwlGH9QVSa37OFE19OwH0jVBCnVV
11pwIsTur7Kuj8+k4CfkQJ5fkKizFpkXtNcISc1FharC41AW5tyFffPE2quce50Zv9RE33jujO7V
H9Gzs2LD+pL2RjqLpSb7ppf5J6ay0CXL9NVuw+R7n6fQBkPtIx0Bssd29qPuWVEk5FTIcGTzVs6Z
OEb57PasaGblnmgVkNwEFRrdDIEfYE3Mcqel95itfXIhnyQidlo9Fh9xaV0sEP7vQRd+tVO/fJPZ
E7B6q5yvKrnbWRTGwyrIPaxRHKW4YCaPrmZsMQVNhsuizotyKJWjxOKnLYqLaFA8xWKScPOlKIqG
MiA4FHqxxHKHoW79cq9fmkDMFqJYTwNklmov295GUe/XZ+D1nAGfJo9mdEXmz8fSkleSpqBCPPUR
4zvkBNd9YbS3ryoa0spt1mlFTkt0EeP3kgzOv/XJ92cFeDYY6ZuxjbCLJAV6wi0o2TSFEWIJmvsH
HjNpWUt9+IiIQTAvFaP+lsTSUTXyziNHfBlt1/9RJMYbAG/ntTNVGwvkGtpsZ8VEVZxiJ6WZtrPU
zl6xeW15/hOVvLjWfunc9ouRIeXiG0vYA/yDxmi8pFZufu1NNZt7XjdeHSXIVo6ZILeTVO0D6H57
jWuze8LWtFpoRSS/gCgMEUzyz4UcXdNRVY9aniC0oJkdqQlygU3kF0duHBJFXhYdI7ZOaw2thUMU
6fG6KVBJiVMSXEnUDYfI0Oq1loIqSHWS/42uJAelGdQ1yjbeQXFUc82DYu2jCCJAxoTLU/aQAjpZ
51D7N5oR+hdWIyzpFMv87sUP6EqYHzX78FlVe8NVdA2MUSIq81fXvq3+6KpBc77KeHyv29pg9m2i
R9BT4R7vs3Xnom2K2jLhDFFHwHPdFnnnLzvsQhd5KZP1c7tLolY4K4fuuFSDsbuIA/ay1lxDTmIl
isrUT2lh4npabqxzpjaMu0Ni2aj6eFs1KPrbdX5IUNlW3fKBJPjHiJsfQlVE+sH6n+vcQfYGnhK7
QXuT4aICxrKDDAwv4aKhKrwAtNMvRV2X2e6F1T0YfRQ3yQnRT9RZnbboBuSZRKnz3eSIRNlGlMRA
8NOcTYh7HnBmxhAHQzdcjJt5hu514DlLUrmmum1+9SP/sVCRtjuJqtyxUyTdyk1WYqHex3G9kNUO
dAUBlHolhTr/O+wg/SVsRPiY0hgRy1Krk8VrASDAVElsMprfylVRIsBHHPfWUxQRzifUNB3uQ4iG
zPDqk0lKHc1pGxmYrjop7iBvROA+lWK+BDfm/1LpGaa8kRRC/OJC0VEcRAM8VNLB08XjmAMfjxxz
600b0MIvtWNL/OfkJQWwFlQDvxE1rEjyGNlZzRGqMEb4OFlDwlGz0s9UzZxL4EG8cQri6aI+sZxH
5D7kR2da7hYFtBjJb+ifZrssRxXKGHCbdoe0WIr6xmdH1DX5K1kcC3GiHnvVkNRlYmA5q/idtKss
7qaZOK0HnEvTvkXK3JB2oqoMI1pF+XYqau/trQNxLU6kH3/Ui+IfdYZqK9ukiJadTQwV36th56vD
z4MsV5eg4W8ddfDiiW8ZX5QQ8oGcR/k3knYfhp6bb5KVvtSKUm91U9PXthL6SyfRUP1AA/5FzxTS
ZzA8UtVmPvUUdJnKOHjF8RJTYyZMUBnSstKGnY3KljuE2gJUOPNf2h+Hokg+hxxRz6ZSv3hGJYMg
zWx27J300L1uVKVFVlQmdT+TO83buEnK1rqG2mWryVvuKF/xJ5euCGZnu1RFZjCwRgAJfbMqkjx+
bWWSaIMUKysJCtc3050zQLJsXtvSyx+UooxXMgSxbdZ4yYs9DFuCkemb0mkZrCfX3SV+G15d3fsh
Pm5Ubf6DRZ+drCxpj65HlqGfLpi+BwhKcloh2MDU9PQ1cpLvIZKkB3HQ0r45FHoDvNawkTiQ2KUX
ACQPmhro/Uz0gcs5nQLThgOn734Wfw0huid5/pokcba5Dx1rwIJ1qa2XTQE1oO/HLbotzlGU0ggC
mtUiey+KYQmKBXjqtrOro0VCsN5WREBAh8nBPCuk8nVoyauGqV58tUby1kEfV29ZnLwC8+i+Y9F8
aFiPflatCSUr9XCwz8ZZZkMTmEls5KdwtOPBb0l6EDK2p090+wSeeA1PeRKXy6wChTlVyWcB1tJr
Ubw3RLGU4IMMzrIl3H0KXqQWG3ENQeq9bfqFs6pyIL5db1ZbX2seREkcRBdj6ieKxcQu0juPeFlt
XYJelrapDa8rgaXOLr1FREGFfLUIpmbRp5RceR7HxERLw6APr9XvbOmlh9slqhLPS9UzTrfO/J+O
Cs4SRmlYFwhDDPLrM27Xd25ScmfxGRWQgl2f191qXoPDvnpRkl7dacsRyCVYnV91dtXUi4gQGNAd
JOFgrqjnUrbtfaGG5R4uyyt7YuNJhlaF3ph5zisLSdkQPLnFjbgXjQaq9gtwIPlGzsEJ1q2Wr1ML
vGtca95z4GbWMm8RR1DDHh4V9E7Mc1qobn1iPo0xKBsn86TPFfk19zNtWZJqZW08JYy1BCAb7XtD
8xd5GEMgAinwSDRz2TPWWTM043EsXQKnlsoOE5Ide3NE3TW9Dmei1dLIdA615e5JzyMwGgTxMa/M
8miBWCOFXgbvhZU8lGlovJRabsGp8JADGZPgNZcIIEwdrL9fSS61Iqhu++/gRW5XmsxY83yo1DO5
JSLuVhE/dTEMJQQ8g0vouuhGKXVGiiS21t1gqruQdwRwmKQhox1me+a3ej0ksnXU+X2WVhRplyzG
/i6QJeupnySL0OOdFYVur6vGHYdZMnkwNNagHEh1xgQuUd2aqlIQ/Id8Otz61aWe4W0h/bxCtNTD
gENyp7tYEEJuJ8e9BJHYXE2t8R9zE82KAKG3pSiKAx10y2yurOwnFhDCQ/cOoo4Oik44kAhIt3Wd
RseZtvV2ZhqXh87vkmWUxPWLGoTfxb9a0X4ERud/hNyrBNMHjC6ma2ykinb6dE1sEVMoQ716GbUp
fdC5n3p6uyZ1YmWm2snPawoTXEoUpzsoVc5OqQdnR8qT/FankpAowtRbRbwbStywaUpF05+nLIK1
hdQEq7gvkgaTAh0eH666s4q/HpVnfNQHDxGGmSHbHNOp4n6o4wADYFCvTyNE2mXT47heBb22z1I1
WgZGKL1Ckj913IUfRtCe9arTXuEtpKTFq3/p6ibNSSxddb8/507ws+sfo+qjjMd6VkSEEd/UMtWe
ZbfMn7z2t0LQvimtqd5aFOe3lj+vyZ28W1elCwhlLFqcxSu55x0L45+EqKwvxWmkIAgQTIfcCVGY
tE8yul27Mpr2a+I0RYNWwlP177WijDJ8+TBqhKydQXpIDW8HZURfx6SKH8jKSw+iHuI7wVNRqSS9
jS7y1Jukn5PORK/GVBpjIzpUolacikNhG+TKrCac5Shn/OwvWgbF+9Y4pb8bmOfPHo/GJu4JzClJ
kZ7dVEnP4oxV6EtNMvXhXt+7nrKxNRL34tK/9wVt+rNvjXbvDI2DBtlh2zuIg4HQJ/dRoi+tIkG7
pG7gfovTe59qIN3xZx/RbMoGYi0txjIBMEPvSUL8fZemtUx8ejpVJRBf4kwcKo93F/Akf3ava1V7
KA73cmSO0SpM0DETF0NxRKnpj3EIV5KkqSqT6comR/bbGCycrHk69DL4mhyuFnJ9rROcETJIz57s
p+ciHiw44q62cAY1+b1hU7cI+N1rc02zFmRatYW4UByQVk7P1aaceoqKqgMfZrLkWMPTSHCaeR1J
Nx4wQyhmogiVKVtXGkpLoqjqUEYluJp7UQzMYMELUn3KHVU9R4n+JKq7AO3WWsdDLhzS4bVSSPWy
hbC2olUy5BNOmuMFo2z9sUrH29BOrDe7Lmxy9JS4iIzHsERXiP3o9LWUGDXBzJC0Y4ev0qvq4kzy
r99Wn74tyzB/RSapf71/WzFkxLdNKgSaC1j6a6GEnvC6WNWZBy56Eku/qaNPeur3YlH5MNEcIDSi
VTSMfczMLsqxnH6NlTjdiNKQFDumSig+sbJ0Qta60AKD4Iy2W7+oiGcv+8oagDL5ydxFqOCYsRTC
Osk1SD+UyGeJ3rcLLc0HO13Yk69HcDakKjiDN/PYWnSXCP+LPQLyu0bq7VdZ5eMHp4d15Djnoo2e
q6k6deDZlBHp9LqJ7Ne+1sI5gfhgL1prM8QTY4hePAX0dK1jsdN3kv1aQhpbpWXYr8RVqtoRjmzC
8OhIsfMyhnvxkbbUynuUXskATh/lhiGJ3DKV1qI4RMPXEd9ZNKyq/Kny3KX4SKcmN6aMOF83bay+
6LDGosA+1LFGxkOWIRdjZHXAKds6dIVB7iVUTBdcqP44DLGO3NCv5l4Cw3C/ZBzHgUkUiX2DV6tm
wDrx20fPb9pHjJYIHcaAQ12PIpI3GMh0w9u9h9K4z12oxQfRH9eTaq21EC1FsZwGnLK401jimq5M
jDmaIs7a0Yx13QzlqU/h27MAAGpfSjytMiKZjWZ6H/6l8dvsAw+nBJygN3kN6LBtx9qG6N+Fz4ZZ
vTualH5Ergr8xSy+aKpRLGuUCfdEI81DPioFHkiO9S2UioXoWtjk+dROtq9jjDfcIAe8SYyyu465
087E55mQFOPWLN7cHKiiVPQsxqTI2FWQKpdZYNqvAAcOomsdql9bW4aDqJoKX4qIjvgbMrcr5hb7
qL/+hog91O1vyBLWVOJvKGENPQdp8Q58t125RaSvYjkaN4ADkoWKsMezKLZllC5UX1af9br62To6
nvZbUY7UYkPSKFnBdiZPoknhi4xP+kIe5PIIGL7bFkpUbZBNRkdUCuKFhW7el2FoX4FA6z/salfF
0vhZF0wTiJCHEMq5enTc8lgRz8waBBc6LX3rksJfo5eVIH8Xd/meyByWUdPZH8UGkWdshvV6zj6A
3kXRDbAjsIF268Q8xoq2dHsp2JM2sucxcdelqC9sFSwQROd0rxnZMqs7LCO8his0J8D4xent2wDd
VrN0XLWUyV7PsuS9roMFnUpF6IHiycrh1tiWvrIsyxZFgqlBdBGtTqtmOxIIqOiHJKhQAlvFpWcc
dOKbB3M6iKIfd+ZuxFxSlES96KEk5I9I+lgoU6ch1Pfp2i7D48g3kpWP681cCLDDdH3OEfp/DDwA
k5UCzkIIoVtj9Ww6dvRIOt2/1eexNW8UtfqG2gZs8/YDtXHeYcBfLl6uuxsP6aC17cfpY9SR5Kgl
uf3QOnmOAHTzJqPatEDGUTkinYoDWhMHq76QqpdSVp69MuqQ1MEoa0idVyPEQyVUrGjf5EWHB4g2
oNo/eGf2GJCxU+8Crbzba2ptXozpoKvgFo3sMoSBOSmKNQcgmDv4f2AtSz0qt+rIsuLev6mqYCXX
bNlEnbis9UHhD0GTrEVRNMhB+YlsvfFw72aBpLKqLDlB3jQvceFWJ7uV5vcOKMuwNAuH7/dhKs0q
1vUIqU9cJBqaJugXUey7UC4YSNQpddpjdh0kW1FsM9dcpUEOGkLGG8fxjFebLd2ucwABiGI1DP4S
pRp5I4pWlD3XpLvOkKncRxjqq6pujNd88CCwOVelD/UDqQsk+D35BzAseR2WOVsaUScOQZBWezhX
0JbpK4+ZtnLHMt/WbfoVLDDUc8dVF4psh9duSI2zrr43xBYgzmBXsUXGDMrr1JiVWXSV9UBeyGSH
lqLu1uDmX7VBVXaihJSicXbSd9Fd1ASGIm9ZtP4+ThhnMqiIWlqWVttCJK2rrx4cqtsYbC6Aaxfj
V8gv9rx0yEyHpP6VaQIK0Ht9vJdc91YSc1WPysW9rf1b6dd1YpL71VNcR86pe1Q7ctXTBPir5+3z
prZJcOffXOf0HuhHr9t63RAdYDZGByNyr00ytBvkWKLDvV6c3eqKnoRZB7KB7vfqtGSmn4lyNbbf
Yw9gPv4MBzcxsoM4E4eqGNBUUeMGA7G/GlxFDvrfyroVbDLZSx7CDh/K2zD3EdpKGpZKOGn3TeOL
gxiLRUE7++c//u///L/v/X95n9k5iwcvS/8BW/GcoadV/fc/TeWf/8hv1duP//6nBbrRMR3dVjVZ
hkRqKCbt39+uQerRW/k/qVz7btjnznc5VA3zW+/28BWmrVe7KItafjbAdT8PENA4F5s14mJOf1LN
CKY40Iuv7rRk9qdldDItqKGZPTmE/h4isdZO1bblBQO8VnQRBzsp7HlagvctZlLQOSxUMAmIV14Y
6cdyNLTbIRmVo87U+kBumN8atST9CCo/X0uK18zu/UQDOTcMNLMAyeQ8IChqpJsitbuDkSb9QZxp
v86mHiinpCzjwJ36bE0Orqps66DJLnkAlNbVh99KTipvDd8ZVv/5lzecP395S9dMU7cdQ7MtVbPt
v//ygTGA4/MC66PExvVgqkl27Bo5PuJuMZ3D3q7Ib0w1xdIYcCYDttEjHTIdflaHpYNsYFG5B4nk
5iLRZQPBm766OIFVIqFAXe+aBnBSufVh9f1VzpvyexGXDe4z/ksBXP8UkA1/kdWXOKqbZw3S1DUC
yy1q7aYOD4oLxVAUY4WkSq9JiOdP1xhwD5ZeXJWQ9xvjBaxFPB+tNN6J1jSLfhu/z38bX9LkbdeU
EC1dBddT160R66jaA9Hn//xDO9q//NCmInOfW7qtQPnS9b//0I2d2ixYvfSTiEiHXgy/n/iFvcTh
RzWQsoDYh1qe+I3vzV2GLGqVpg+3fn7VwBRGR/TB18dyT1gHPmzEDZeYQ4Np5lTZ2hN+WJy6rj6d
WurPXrlhfrYF667Cy50tmlXasrXr8a2uZ0NFPHzEIGYlJ2qzbRLdfjJc5SzaE3Y5RMzVHCanax5L
5I3nVWuPb24VPfXEmJ+YA/4YMAZ+cJUdDaDhvI/RLR2N/txalr9vuvwgSogEDuef9e0Zn2cU+No8
dWethvIjMBdt4er3Llxa6+ntUlXSy8XI+mSThaA8fKRDkLAP+qvsFk9DrygYvLXEkux6+ls86Ytl
LYfGkL/KqP9vAAuZt6I5BMcUDuujZmMSFGRGgmEqV/+7UafLSw0thP98ayiG+rd7A4UdU7GZAE1Z
0QwTmsYf05+VSCkiWshr5Py/5slQmTu5DVIgLoHC8XZuuoaxA30tz4GHgVIXTbcOoul2KA0Mdzuo
4mXlYzqYpPFSTJikjou1XfuAJqe51MXadp1JGIGLadZsIXSL1hDX4Ivj9CvZKrOjD43jKM6aqnku
rSbY3utzBKJvPbq/GkV/dMB+XiSKDluQcKyumZqygIsCvN7gQLXJ+IXofLL1AcYvNK8cvjjdyFtI
7v1j5HS3btJotYekR0HZTR1531WhvHIN5BXsqSjqxAHIL4I+dqLc6kTx3lk0iLpb56nfvXgf2Z5G
/mNQtW/37K7tk9PXR6tSTdTCyDxLUfeql2zodMgOe4yQHBRvpxWZFCZfKq08BujlvDUNy6Jt6tXe
1WUmBaw34SINMMqdKj+o0x+tVUayqYZSXYqi6KY6EIlzpSUG56LJw12dnNvQTs4DZi1nuDLPbd7L
D06TWfZMM/N+oyW8xUQXcainzr6ZPTddJj/c6+99xZiEUBlAMrLbeCFiwCgn+eXcHOPoqkWDsugr
fD5yxwiv4qAmwbcx0YedKLlIi5/d6IsoiGt8CxVq8BTV7F73xzh9GsnL//wAGarxLw+QpsJqdBSF
V5hpmH9MrhHY98T1s/wb5N+El37qH4R3D8F5ElO54yyMykjxB/xl9/NHsyjWufG1Ahq2Q32V8IJz
QnakvYpCxOtxoSJmuRZFqW9IG7j9lfnCzecAvz+LzPL2bWkbm0EBMeoidd1hJgjSVkNaedGVg7kp
wuY1YAXATh1lkZrpC6QYcAug6NqrnRI1EXWmkjmncJCUPZPZWpTGQW9mMWkLpFnavLoOGPjoQJ8d
/QJ+dym+FNN2CoXf9JcEaNpHN2v8SxeCtMm87lH0KBG3BrMYZ1tRLCzTfugKbh1RhF838UWDDjGQ
Md1jbLioNXs4mvkwHMeizjGV8mUksRvg/b4NUHohmipJ/ubktr4ZHIznPVzINtmAA4XX98rVtyqE
H+RYIYE2wPGfzsKpDqUQ9UAAQxl2VqQ4D0ioKw9q7J8F/EAAEQTyQNRbYYhaHniFEQWJ2A+dnW1G
1nmUJoYST1FFnG/VEptYKzhj7VgrmFs/Rd0iRotf5FdqNY22voMpJu9f/1EckO29RJFVHUTp3gPy
hf8orvo1hugReAh6aTzx6AD+NS+KyQ56qc++8+OPalG0WpS3vfbWdp8yxTQq2tzm4z6nirNCP7SV
XZrH6fkGcxrtNQsIu0PlxgyN7iArWbLy7Li/tJYf8KMa4UvjgwnEayh7K5L6TMjV/WHW7206mAS1
gZRm5qh+VLXyLTWd9KsHIn2emr72kKthuFCn8NughtYhnEJ0AbSrbapEFxsJlhE/ZupEQ2o/mj66
hK0sEcKeTGXnaat66/vyu0/jVQZTkLvgYkNA/v7rJPbCW03418nUVCvWSfIxFzbl2D5IrG8Qvys7
YKYG5HZRiTgKX6Ko3XwFJiO4BKFhPOQy2Dm/qdEzrdABWeDi6ZCANaors095CYdTLNnrgsXF/j7/
EXg2V8HInHCb+lp6+zbGVkrobbsggtkyAqNw9eYd3Xkk+xQvuhq6Uz1YMnj+okyLb1McQvTIGiVY
1GWJoBmKTkfT1ZkICkvdSjYmvior7l2epNBSp4Mo3g9lIa87Lfa396rGjLq1NpTB+KJAkVoblrfU
ddk/kvNDR9/StLMthQj8IMy+bi0dpk5mh+3KL0x5Lpr1qWPQ++Felr2jFBTh2g4g52mthv9cXCKV
nqQpQhKENKEtcvMAwJpXhmu9FpbxHRnd9DOPoGk54ARh4w4bqSj790gK8CJqKhcXYB3h2jYrHzO0
7MgLEAWBQv+IBUWwlJsIytnUqAW1RSTPWYlGUYVlECrxZp5vRVGS425neJOsSRfV+Xzs4ud4itOO
RZ4ucqPSqhUGeckywKhl58cokMu6iZqAOBWV4oCTEOri0wFUt5HNEB372V1UiiLTrbm29Z4MmeuD
vu71Mnjwg/AL6R7n5EJxPrXTGeFFUm9RPixFQxdl/cYtsZBQkhGRcTdgWrH74YuqrgpEpF7zVnV3
Xo9UJZA7UO56OL6MqSxz46rhVRw86blxgfVKbRBda/Q2d8pQfru3ayUE0i7v1YWoU+Xqzc76kIWC
1eGCFg9IqXVe/lYbcNMdkIVg+UlwE0ns5twpyfd/0yP3ZARic/2Lpg/Z1XPQWZrCs6IUGt5vpamN
lYZ2a8sQ8LiXprYB6gqOnImLVEgTnqEekGKYnrcirtJ1byH5Lp439ob1Na3anatXKx7S5DjUivRi
2GhioQ4Ak7Zqr7KSbuM4k17wR+z3hUYGupt6hXmHU07hQzKdWuMQbKRf5cqMHKgzE0OrWRyflbq5
fZr4yLZrs3XpghwWxRAOyRrr+nCGzh3aQKNKbMWCwJ8OiFu1yIMtFYAzV3FAlOrY55mBHmJ1MjR9
ZBdPthZlzFqFIc+y8lYJpA1lQrWI8BgNeYUhQLIMIF2fc61N2bRI3QlVJVFzr7539RW8HUVDnCj9
1FW2Jjp+DiJ+E2QQxXof7TkH5eVPIpJgbNxPK7ERXTRrQGnxZNSnNOO+zxVlh/hj38xZJEqLrFCH
b1ocPDjm2D7LnlU+tJ79W73ea+EB+v974iXalZfPXI4150npC+cJXOHcCbr8KkooaH9RSK0cREnF
CmXeNkWGfw1dWw/GWy6N8VoUA8hjqDVY6kKMZg7l8GCpE/oaxsGqVbJwqarQZUe3NBDLGP4/Zee1
HLeSZdEvQgS8eWX5Kpal1wtClIH3JgF8/Swk1aKueqY75uEikIlEXYosJDLP2Wdt61w7GptOitXe
efauvZYET8D23C2cNQPSXlEdR5+AStHmJM6V6LuTEntkCu4e/Ckg2RSOI0pzu79RUt0B/GVInPQU
r7LaSIXCX6QP2+MEcH3zn1eT5v+ymHRUx2GXjiTDAkTzz506Ndl5QLln+gWHyzu7rzpKPZXmRl1t
si8bSKhoaNqb7CudRmPST7uNbMoLEyV1f901KNp2LLxWebAQW+TTwh28DHpk93li2laGgWOgI8ZG
zkG5Ztsc5IGgW7UuLPXrpCjNIQ8cgBRgipqDOh/kENkEQc598vTz5j/ukZ8zjPXbf/51aab69+Lb
4T0Ebdz2NJNSnb9/Xw1qHgQqhnjTwcehVNZQDs3rCW0+yLMyTHmtR2p7qynd3H0m+z5ygW7nNRtH
QdwgE4Qyc5jpBlLl3mELVARsRm3t/NdZr6f6R9/w++z/P07o9bq1gmmjzhoQQgYukRM7PshtsWwG
Zpwc5B5aNhOkyn805dXPwZ/3tgXoxb8GfzaDpuZ/BPVuoQ6ac+8WRXF2R6CpFPo+yAMVbrgeeoax
sSovfEgnLz/boJZMjMjeqftVYAbkLdmDXoe1zSYydM2EfYFhoNjrbfKOdw1/7e92ApgtS4d4X2pM
yXYJk4/a7Pw1GJnylXDQNrKZD86jUjj5Nden6haqBmktIwNXVQAaUbp29dGMJyAIwh+PIu7HZyP/
EWdT/opUK0cz5s7fbD5aabNoWbhqs5dXRxPLsDCvn6g8H9hO8BPID1OziKro+Sf4aJrzDNXn187L
q1vTW6csQGFvWTFc5SDVlvXgWIcsLf1LFI9oRZIqeufheEOSaDwYamzsbNBS68aK6y+u8660Tvj+
143Ywr785++/bv/9/Tcc2yZIauuWruqma/w1X0wGs6aC0v/ZHlh2PJuaa66bMKaoJ0iXXd/5B8U2
/EPYV9cQvMlGtmR/m3UO3iXzVdmOKTag6L00tkKYpIJgyN/lVDEBEqG4Eb3g1OyM3hpuVWWXF+An
C6DF4012Ic/v172Ce5Bsygum7j3Ydaffyy7HEf19gzO7bMnD4GslhESiKqj1vVWs+8Ga7J+zKZDI
AXQojRcWmSDvVXQhFrHvlwGwHfGU8SnqjWBXxQ7Cgx4o4MbEr5aKZsdFyct24eORl49y1BYb06wP
QQfq1OK1tInnEgDUjr8O1NVSEJ0CcPi8AHgPEfp8hzPfIQfnpf2uGb5NBqxEUtQHXXVQZzPN9vdZ
La/INt7Rrgv90qEQx4vXcqAyqCfI+Je/4gCy+dkH6XhCynAvewpeR8fPiEKLbfkBnB+IB8puoIK6
yjN+Ml9M5v6zbHXtGa9b9wk6SnZVnfCMVaTyrHfhcFDJi1E01ynP2thFG2Aiq0ZovOMqMrA35ur4
2vAHwbXZelBiDlUoCvIvcXWQfVnpbYo2Gzd+XPYHxVc6iB1jf/BS3S3vPtvy7HOMO4+WTbZ9p9BL
VjqGU9uPTVxI8GIf+uXTZ/ZEnplhR4ltgaPsRw4l8Jo/xlkFqkdwTxPLA808a2QyFnbNCsqYm/Kg
tuhuc7O8FkhO92NtRc5d2+NQWkM9+GtYXEGkV8EFs1KcfPOQNHV4lgfI38nJHS+yQTSQogzXDJ+L
Tp92+SQy805ecSI3XGqmBlVgvtXjy3RwyRgw48Q3hDnonSn4kK3SBpETEIeULXnIUq9aAwaqZjZG
fJMHs6QYsyuB9yV9eMzr8Xvj98YTmH5XtmSOJlamP1rhv1oNZmlPSeL/ca33C31J6DVbBqU97UGW
qHt51oph+jiTfckkIEeKFK1Dl1Z7x3IxjCg0X13ZTgfx5+McLlGyyaD2Aj/s9Z1boYAfsg4cPCTv
TaWM/qkT2bRSyE3eoCdGSzMP26fcIp3nizp+G/roR8x+8puVa3ydB7g54FXw0onYdDQAu5wkyKiT
SvF5qRT33Q6bn/DD3dfcKzAVKbXsqSB6v/QBpvyXaB7FXv9cULiG4apsHplUmUy5PE+4f2QDE9sP
c1E1zhPeWeqdfPWKskOkD3tiL8PXgwKeFJFQupevXnk1i5pfV1UNDrm8+nmvvAqIewdssbz+b/d/
3hDqbYA2pNbHQ17h8JG3oLsyxwyOsQZBQJ7ZHabZbIZ7ndLfOYjlxh7llHrULNgvi6cSUfUCXzXx
ZLJp77pxqSj62TSj8mVyo2k/OIUK8YkmkUJ15QZwE2TTDhyStlVbHadWK14sq1hQoUy1l4VoO2hD
e2u4TbWxet1+gkR3kxvBsZ2Q7bdR84Dnh7VtAlBDQRs7T7AxbpFit9vACs0twLq92hT5m6Vgv0H2
VTuaBu5DIO+slVfY/TMiumcZ5f49NGvyX0OBRGkfQ12QsYUolaXV6s7RpF5gWmIJAf2w6A7QFljs
dZg3HXU9zo5GK9x3PZtuNg/lO8i0H0442G+UunV3XuZPLz7ZpUVp2/0TeEjoSJ7ePaQxvKuqI0ih
KkC28D8xz3mOFEk4dXhCqatuhs5s721hOltdGby956IlN5QC51gh1INb4Xc82rgLeVERbbqhdE5Q
EhXUIuN0gTEfrIpCdLc8LlLqYd32sal19vJ6Lp6ZuAzwF4P2GjngzptSKBQeTa/8S+pvLACOlFg4
PyyBR29XhPuApM22EvxzeqTX57EYq2teVu/wkDT8eU0V8KBW7amPmMWO4k72Z0PrbGpsvtcDRRxv
YWBtAYmFj6I7DzzcCCrGeIs4Z7pihAtKqOmTb2YFXKxKsFyrKCHt7K6kNCAN1jriyQNQRJSzgZWt
MO8NXhJhPwtv6n4oSbzuOvhudhHr25E9DXzhpLtlhW+sjU7tD048JkyIQUnVeFg+YPvKdAlK6d2q
prVWIjsB6g5xnvJ3FJCK83GQTcBBVBjXVriUFzRHQ1IoT9Us5lQO+jj15tupXc0PSfTHx8jBbtTi
d6MW6U5XPIwXBRlKf2audnhjgftws0c8cMHnKWb+wwjfxBRO33JezOQkc/WqV1O+pfzN3ZpKoF8U
ELYzQ7t6b4IaYRv35K77s9PV4qnMzGTd8dU7WEYpjoqWO0sgXQPh6FrltRhnVKcMD7JGUZKWjHmV
Ivvrbnr47PrsbybtQbY+yhvTqPn4jP+zT36I/D8MffqaGZQm2JFrLR3VCB67vmpObeZedCUOH2WX
bbX7JtHGM0aZ4aPr1dnSwqZiIy/GlpvtzZhkgGzC+SIeZ29MR42bRUNBPiSKk5FO7dlulRY4KtaX
gJnJvfXYnmgAXPs5qkV2OUat7DXnCkPJB70L/hjWjT2Vk96LkTjjtiRMh+ctyWa9cslAW+Ovg2xm
ycjfD1nDkvCRcfG1AjOBaK9aPvFK2QVX7Yuheu2vvsnmQffhSQPN4wZWGeXhvyzQ9X9qHEzXtFyk
JQhHLB5ODTHRP98nFaKLqYhzbJTakGTMmrm23IvJ3djE3a7VLLaYME7x3PZXa7722ZqvyZHt/Fof
/jHy3++TI9HWG0+//w+/74sSpd6IOp/u8CQgneJ3gvSKd682vXUcXHs8yR55GNNy3CgIoO7+utDY
KbsAGSh23UxdUuBOqa7lH4GZxTcecPDXtb+VLXkwG4iaTBT1QrNCBFt963YwP9yRmnI8rGzHxZa6
887OGPn7yIivUR57Z9klz5SIdE0XTKDDf18gulWvgVpRP+s1KyoQddxIWbCiki6X1IVjk+vk1kNI
ZdmB9UOC/4X+XhPnfYw098cEouyp1qCnj9B79pqfWCfgh+FST4NmVxbCwyos2BHGsG6weMuHpMw3
SWYXL3Yu4nurIzYomxSb68xa0JLrIS9fxkmPFspMpCq7k5LmSFURXC+Jhtk85sIqMHnBer0xT2mj
wI5Ad7TqM00Um3Gavlo6FMExoSCPyLT71JX6zSDZ+i3rSaGAaqwfbFiuWyTNvFz/fQTxS/ga4Fo2
tSi19YR/8cHWs+zIHrhc4cqRPfMu+y5LcXT9rWu75kLZsmNufQdvLt0sLaI3qXURaaHtYyIl4Ckb
61UFXxYOVvZNU6jEkiP46dV9N1IV5tikr5oSsEuYJSzBy3J8JaSOSLhmr6yXUfQ6GotIccXBl8sU
P+yC+2gc7gc1qDDSIovSKs3sphXD3ByF/jPQzBNh5uS9Bp2P2aLnv7gQ1hYsSpPHsY+0pc8/5pJG
XrvOPaU/WmE2bodW1fdj1IcHf7CKbeFSC0q4MV3HdRBd+Yt1y94goTwGmd2sWYNPR6Map2WhF8Yu
UJXxFcuuhVMOHjFzvz4OaLHxlqPf9LFBMsKBYfPENVTg0n4PU5MKbNM8gyEf5dNa3BLksCTBlCvx
fvJqT15MfoWaMdVvQSrSVWq7CEniCvWxlviLIO30dyjsaaDa3yIVd8AJg9izHXj6vmnriB9Wr14S
HIIyO7G/ZWn6I1dE/ehUVfnflr7WP1VC81TlaYapa4TTVMvUzL+mqnZINAdrpvFJtTKParFn1+iY
eHP4RVbvQTZMk+oti+Lyzlba7tzDwr8OuvYi+5MpgZiD+0VZY5RQDslObkRkM2qsP5vyql20hyoq
r97kpve+Fol1WA8AV1CkLQaiHW9GNlFjXMLq8dxdaTnVz8YuvwKZcl8UV6NQQ2jZjuTPz7Zt1IOi
NiRvOtDqoZPfGtPTH+q5P0SRB3jRGL/02LyAARIqoXe5o6dWRF0LULcLud+X238SXMMxgt22s1PH
bKnmUCFoWUa8cdKelaUFCeCIDXn9K5juCG3ptX6PeXmOJC9UB3Ev235QiPtgsDqyEpDP/7ogh9il
zS1yYAsPbZW5AzJa+wIVvrnWuVlfO5CaqI7sixL3zTWEOnZfYBCzLFVdPbpOCyJNnTdDqlriixMN
39uIGllKTn86bnWLfVd5zagBWSRxrV0mZ65eBBtO+vJft1Pc+et2fnMft9tWYP6s4ZFMxhicYWaL
rRMN+RnoKJUygZ2/1nUEU8qxs41SN/lr6NhvnY8helRN0YOHj7nsHr3c3aZJE67kTfnI7s/Ua/8e
8732JSq2puFnrx5l8AeyxDVsWpqDMj4oU3mWSvC89k9ObFWPAWTkg9BAGcr+IA/OvtZUjwbWe7kH
Wg1C1dpsW5bgrOTvm1H8efjsA2EoVmZRG3dyyOcF2excTHhL8hLLXDQIv/UsvXqgYlYsN1RelLPz
W5zhCFUBD05YFu4zlAsHgwd0a8Rddwxr+Blq0MPzibENGrN4uEH99RelmzdPMKb9O8Rd3asawsLN
oFp/1f05B1wWoFWa9YjPHFQllOxWgP+NMfp3XRLgR4Tt2gE2ePutC6IHo5/y+CcGHSxX5/zZ0JAX
8Lvkqs6two3AR9rJVV4jo/NxzZglw7+vyZzcv9/nJXW47EWur4KSSlwcI4DQFGjczLlOd9bP7osy
7IFxzkW8eIJRLJ2WrX/HN7J7wN57xzI++OlwEvpF9EYsBKKfMiSn1EuNvWpQxpHFuvPg1mSxZ/zO
D5zOePqRf2qVCkc3V26uRqUV9ORoPwS+ewoq1puVno5vRRUcIi9tj42aGBuHSN4dgc/gJ8SELIeG
gv3qW0Fy+cXpknJZud10Npxy3E6GXu4Mn/LUREmBOsbI/9Ow0Q5GrUVHFcb+CtFX8mKIFCQKPxMq
F9AnZvh1TByNneEYYj05MNNU1FAHdW9cnTDBIQjLqndHfGHJDIcWq3NxjAbqk9AllOIw5ydFHg4Q
UriAIujXmamNw11rUf6ujpZ96UX7Vpfe8Nq747h2cpNY46woaTVzCYPYexxTAZHZLaKF2prRa1dg
gmnw9djKpjfVVNYH4oalUgvbI3nQ51FeYaTbrKUmR44ieEfkUwm/5ZboTuQT+FWUIMU/RVITUHUy
zRGx/N9iK+j/S5yGxFl2Ae0AeIQZE7kCA0+WwdqTC/I2ZtkwM6jQeSjG6x4pnbPv4K2JL21QXmO+
HQHIuRXQlyK8w/rmMBp98N5OWoede2Q+qdPpY2GAqyoT9bOPY8tL2WrTtstyOKJz0/OAqSu4Phw+
rvLPEnlgn/7zOt3+t3efbRgEiHXLdTRP1Z2/4ugaoFl7tCvlkcpFbHp87OTHaurPqsiSfSPq2Uc9
LB79gmWJqWfO9xJdYNDyEH+OHS20qyOonMpiOMWKkP7C9K4sDPtzeKa6vz46VWADf4ydP9rCV+Ou
8Vt9gUejk8IExA4nTdNDS8T3B3UH+6Erki9t05sLiAT5hQITfVuw79jiFkThpTuHQbHc+JKN8SFg
US5vwrYpIQqKTmNCNyELBEorix6BQ93pc3Y+FKDdEkHyd55B5LXfLUzN/r4234fKxfkvOlQkc38F
3mYIiGHx6rEN/jPVv2R0hG98Ezmh82iQ2l0m3ZiUL6kFdDmckg1CseZAPdlU4sDDad2Rjmznw8eV
3By9hewUaUMmchrdRZBZKEnt6Sh1LlIOI8/+0sT81RTCwk5ianEJbnmadmY3mxyTT3uAmMei0+27
g6ZUzj1MSVDctmY+RRleOvMu6EdWYrtRWN/lTZkScZODrxTEz183NUnAYxm6xpOTliz107MO6fd7
J8TK1RuekiooFlSn5D8irCgc+EevuIGBOjBU60ZVpbUqksg+tiDytlOZqLtETcKjhVxgbU7AT7zQ
fA59AmopIpt7QnTY3M9BGCWbxGOOXJB3pRh/AK6OW5MvCHo89B49QFd8llZ4R/+6iUB49HET29bq
902jVArUWBLVFM5+3AQMub6ft00f/ydfV8Sj6tukSBAAbXoT7D1YwjB6ntrgq2a52r0wkng/lbHH
YpcoY+Ozlm2GIdjKGGRFBcqdVY3eRwwyixCiIEx6KnFPFSr6TUXRMILrfzZpP36hmGpY18RTtq4V
O3N3ZcTFJTCTVwwA/BPS/nrXNPpL3g7+SXbJg2x6Wbom8B7f/9VvNrq+6DJRr/LxlnQwaKSgnQxI
fS/PPg+yLwn6cpvk98xQbs++TX3IcVnDvtO37rU5tevY6Gl1N7exErf1J3l17FTrvvYegnpodnqW
GC/J5K1J0tkP6uCE1zoUD6k+kASDq7bVqEumelw3Vko3ROuirPOtIP6+lE+t5o751hvd7qMpr2Y2
2Bxt3Fhl+9Oat2aDr6KvR8ZFF00l1o4V+s+bX3w3Rke5b/CjPsoFbqitI0etjh9rXt3FjJTovN4v
CU6znME7bSWwniNTEqKuFuMXdpnBcmzC8L6Mw+zBmuI/+3EBux9yK3uYx1td5r2Z+n06Gu4xa9X8
KenClSl/oigrdyz93aUwenVrTxZ/gCwEMNS2lPMmYfGktPjDzWPHvCt3GfHhhUj07mEcwnJTuka8
lolCP8kMCs1NvF35lb3k8aVUtXEuvXj8EMGg9TKWk4FLKWtjZ5/5nYITfMv2Mm6rV6tNLsEc6+zj
cm8Dh34TCYwwMCHRufIjfweWttlEgWfe0jwFCo5W5XuLn2TS/Mx91XrLixvBYAwWfp+AG/qr589L
1AjlwHD+GJNXrfOGVcyzTDmgfZlzRFScyqRC3pAy0iMcsuTVvt4hvRzfXbzPRvbqPn/OBVWN7SnF
XOe+o4R8leIy99ZlNRXkeFllBZwMT6NYPmWRhBDQpsiTOqSnrO0f5QgMoNmwRulTW4JWp4Ak2mk4
g926OfgmRzhg8kurH48lc9oSM/DmXM8HodpiqYaZtnS1EDRXYsd0OraBd4cTP2VDdDL0tLrIl09B
ixvKi/waz9c+W9Bn/mj9vg/Ppf6/vHw81fn39/8styHzo5Go0zxnrpL4I+1jWAqF1OowPk7evlY0
0e2iDE2S55n9EqyBfZCFEfIs6Hw2QKaeRsu48RW0ZL2/7nLfQuwuqqVGbOJQwVEne64+Jk6CfwdT
1QYsSby2/Zyo8CwmliLjeAqaM/a7GLGUFBepU3OwmVmfKeV5zt1EP8uWGmDSkcePSUTURrNzf8+8
jW9F7lhvI3XgDkK5a+k1yimZ+mGmhemn0VMAiyfDNWz75j0Lu+8WPPe3msga2oV+fIkBY2Mgml6S
MRCnIrZKqDBucao9x9/Gmmh2NbtTvLkUalWq/mHQ1ek+jXBkn/T+YaxyfRHj1rq2PbIKJe+6757d
gP5BbZRoMca8fvs+YoFwy8wM9pkZUMmlefVXjac910vnxRxNHLVMO9/YVdldQ7s8pkh539IMqPEs
MFRbES5GUYQXJ66uQgnj3TBE9sHPqUWRB16fKBQBsLLODHiFFkXU/xQ671syNFHlvYbUm69aQ60P
8MvaMykxXqVdNK7AX1XrOvHNc83sRAFW5a7xkSX54HohONAucW6uD0gUGdxXDcEMUNTZy8TBMo3F
xbpQ3RdsSfp3142Ku0rUzSqeunhjU1W8YAYQL54NrKM2w/5bYI2bOqhEeNcZj31uej+tXrmyk962
ZOeXo0PFwpjoi7bVAOpmobsBGOUdChDqW9tV9tCH85UG/mZKcd9UUVdDBcY4oEcXty78jh143p71
Ev1eg+jwvUvExSXZ+oOUEzEbx1sA5ceeGI78HoYAUm4rPDEgw02s6EPMLKeesoX0fgjC+CoPVQW+
W0mQ8M1diaLUWEjADZL8IeHM2CJRvg5ueansvHxEePuo1V56pvxMfSoU7bkINOekx2VzHK36QiEA
kn4sONjC/YjVLr9Xo+CGGdO4C5wsMu/qqDDvFQLQ3mrC2f1N2ESNy06t17KpjPbZLdke2novTp3d
Dvjm5vmbqcSz92oXHnSvOyLTdNE//6sOJ/Q4q0Lje1KGwYbC1V/1ObLGJiGISbhmHiLbXth8URxc
Nnp/fCIzkp+rNH5iddKcRnBZC5ZP2h7jnv5ZdZmpkYZnG4Ik33nvimvm9sZxGJytlZohJEi7JqBn
IkGfL+LYK6794Dj7ckreyTEyQmjWuPOiBKWdbEe6g0lzg+kWngP9qiSy/Mwyplshvee1NjdtwwbI
6mkdFT1TuY68clyItlEKUnFGfvg4dUycaXxWXO5CzL1JwAvK1ZVFCDtRhN4+b8ZLNcbW2c3aDbvP
lekZ3wuBgZgat+/CtPrL1GblbABQr+vobap5DmN2OmMXNz+F+QAMUDw1SejdV/6EcQpuIcshwVO4
i5nSI6Xzt6qIsruSx/mC0XN5yeczx9QuGZP+QXbJi33RZBsBnW8hm4ibspOi1e8UXR6KmVJWJ2q/
Ew2ur7LpRMFE5C35Giu5/Rh1o7hlWBWkc6ssVOSbQQ+XUh0UTM84oCb7dZYmRr/pQ/vrZ9fnsM+x
nlFWpDb4v/++08FEEhXvT5C07n6omnjndr53IH6ZbSNTC44iippNWBvJiVQinkalUZ0nt3bgHKpQ
Z0Rw8Xgzb4usyA65O7X7kMd/20WFe28UI56sI3atQ9VCWkf3ccMUApiyKdTHMr0C30d14E4ZoNo4
3vZmXe/iwGvPwALwGPDS+k3386Na8aRjZ7brtLz5EtfY66LUyy4GadctQip125ddsqiwyllpRFF3
ms2nCUuZXxnAOFy8Ob5SyrzS1dr+4ZbZg8YaYtEQVLwIQ1kJrA1/mhSVhcyFb0HPTyjCpLhgRNlt
67E9uTxKm0R3xWaw0MqojktswQ71F9Vq3nU7i3/m9hGVJoFcHuaLTe75zQnh6Fe91twmuKnrCsD7
vYvVnBeTE/QDpblQYdQt8oZMQIVxG04X6Q8VZumdl7MmscFhrykvLA7TZFhHYFTaMvSE9mqCoiUG
4pKo9DSm7HWjgiuJQmsCY6lWe8KUDnJx8YPaCiZKsvbsiBv7mjVdfDAiAOFu1o+nzJu3L5b1Hmtl
QFlGO261sO02dsASSYvGa4dK95uHTA77mWy8jRkgkTQFIVvnffdCeIIECSOieeHsVkV21QVeQt3Q
bFUnSHfOBGZUmyDH8bdMNqPa2mfPBCwSiSoAQUZ58ahHkOhL5PhD5PmPlmk2Fwd6V1LGd8KAyV7N
VNWhTY/RVOkbMsjtSoq78IAplraIqp2UfnXxLM6gjvYkrzYdZB3HMh9Vtc8pVy0ImWJAZtV9ujDM
Xuy6TgtWk6vlbxRi/CDrMlwqj9KOwgi/R/Oca+HrW/ZKie0LcVgYWPauj/pxM/RJfgt04RGv7Jpv
todHEYjQH7hM/6jUyHmqVHOCWJy8uSP+rkVueJdsPowabC095ouKXYeuQKEFwDvVTrkK/dq7yIGe
ZwMQjU3v7rOvVDD9qC0mlvlT5LDUGuyL+/HZHx+W2tomQNXQi+kF1mq4cosyp1ScACA1g6yfeyO9
92Lvi5MY3jEy2F+HzcNkGNFCn/T7qfEOZlb7e8dz4fJRoLKYxlBDetIOWy9tdCwP0/Fczodom49Z
vmZzHG1LdgpLKvf1FxsfCaMehp/k5yaUyixU2G3XSorXdesVK0Hsm+kyDSacM5moTcW6DswjW3VU
4mVa2dqTHQfO1k/wP+Urz/Oqpa9oZtLl5DYsuFRcmScf9UhmWM46to1hKawElwt1dO6Lquv6O1Jy
Dxa0w63s+zxojfuvIY2rE1cDJ0wBToOVWdO8uI1o8Ho1o+e+Lopln1nGJfFCtqhoIdBzb2JjokSA
ggT0PWmwFXolMGFuj6I22AISoXrIyDPdVYAvd7JPywz7rp/AGFPBdcHFyflBLmqJGWHrB+4tMFgl
R7r6VVWUkRLzYtqbCgtB8O3M7uMcmqgUwUIweQValb4JNUSwjhxoFi67BMDDPar0/tBNhr1IBrde
2WjorTAiIRlk2GiWQ76LppznoVQVbJQmzC1Cz7+NjrgFdnCkNjqAEh4rBFiSbgM1vrgST6MkWQGY
qWitQiUGqyZKausnjIfi40Bcg1BIWz8lZeGevMR85PsDFnOkmodyWbcLkrPTEewZ848qWlkPVrGL
W1Y9CWBZVCv7YhgGp7b8Jht2GKqrwhHJjKCcLkngU0mltQOVCcZ0+ehTLXujpy7ai3mIvMBuwTxb
yr3sKQU4bdXCxbdVOmQSnlPdd1366yw1ymRV9ORd4U80M7ieMR+nzER8r1K1X6e8CY+1hWUoTjyQ
vjXPP8oDXwNv11FphTXEdLRqmxdAFl+xpsGXsmBalMhTbRpw/uI3s7Nm5qnsa91iryfgmorY1ReV
SWVXl9pk4YdkM6m4chUV4CLTNy7qOFoLA6uHa8hPvRmdMd0qbC0rPZioRhvnEMIZBeuyt1ST1zTK
Ta/UqcWJzbeeor5j2H8fjYJEaweOxHMJ3JZR4uwbv2EtNp9Bfmryj07ZlofWOZHlHdd9F7Urwqak
KEoqIYWSvvlJmHyxFIL8WDK0z8z32qKN/eABLUq0MuPaP9sqX4oo+crmigR8h2OM3lm8WuamPGBT
gKrW8ogOUNfGJX1w7H0OGFqk+sVobpHZUNio2ikl5vyCYy/GYE716nTn25gN55MGUb6ciAeYiZVi
VKIYV3moQkoCWW11a1wVf/XVbUeF0aBXuyGtzY9xQsMXbCAUBXvYW5ew9eGvauYeG5XpzvPH4lEL
7eYmGqxbh6x4NJ1+5SWqcp0X6n7XaC8GitV7AgT+R9MqMyzRRhGvM72MAWz2g7IqixAbQTVNycUW
33DKKw5xDp6RZy1ix2wOVwsSENb26bSxPN89JLXyHMbgewQVkmZXN4/40dSPBWqk0oDeVAZK/egZ
AkjaOHbMsDRd8sAbrSc047f+CZckcaR0yz/lsf1dm6b4JcjiehepmCVVXpDgLk26xxRNtJVXqYjA
uSo0S9QrXPUVa0nERXlQXVO98f5AxkL34PTULYZwHmw2mgdHmRAM9paxtYwGCpqv2lRMJc02Q8C0
pA7cfsoIJWxR4qtL4vpcxTdpUxa83pXEsQixhPXGRCa6kvfqXh9sSq3sVh/3dojOeNsT55sHs8Jr
MJNEGS+vJj2xPxMG2UcTmRYvLLCOazk4Fyn5zQGbYzlYDTA3rXGK2nzcOww4KpPQ3sjBRt/qWNS4
/sfV1G5wxrSzavtxbyRIvPWkhOQ/IZmwYSPDmmywdNtajtef+2B01hhflPduckB9Ej0qzaLXVPGo
aE7/mNXDM1VU3rEw82Fb9RRvKsYgzrgr78CoetQOKZH90ddqX3GCKE8fXT2wgpNJstlXSx1nd3bM
CM3DPWhNcZafkdeA2tg/Rxs3HxaZkwuWeJEDbTdOD0FA4TdVb99yglNfyzLU71B5WOfMt+JtNLj7
tp2yS2clT52aBC/UIwPqMTUM7yAlvdQJfknE2se1vIp4AN+PKvX28mph1g9ZU/SXIHKN5+5rU2XB
Vg/BRJUCCzr4nDXo5gpXtpgkJyjradx7JUxkDI+df53i3DHuTTCl+uKPAX+cmpmG/91I+CCwbj5F
mM82/zwSssh4By94Nvi2Xf202MuWYgnzHGORIFvxlBcnHNe/yVbNP5ry7Qin6AHk+lRX3cEdyNHJ
T43bCcwWypRlbCvGefTVXwdT2TmKCP6HtvNajhtZ1vUTIQLe3LYl2fSUREk3iLHw3uPpz4dsDkH1
aNaeFXufmwpUZlYV2OwGqtL8/8MqZsNf3qR+8FmMVjnYmto+nIgUXyiKIFYheKNaYDUWE/wRnHVs
93Z4X87vOTBataZ9ph7+EA3t9M2dbX83tyQ1T1qu3qk67i5yp3duzBk5nOoQMjKK4KWpFiQQuQLU
3OXnnfMOd0ABEZn2fpUWGcDTPQUlFwoxFu3QKcEHLcU+ASHsocErge/1PGvTwCfWAHMedxQV42CZ
5hyqouitAU8xv0mXRq5WxWq3Ki7s/oXJOv1MQnwCwRALr+Oku9qsK/0Lk4up1rH/eJf/uNp6B6vJ
xfQN9DZvt/+PK63TrCYX06wm/93n8Y/T/OeVZJh8Hlo/VYcujJ5FtN7G2v3HJf7RZFVcfOT//VTr
n3Ex1c/u9MLkZ6tdyP4P7/Qfp/rPdwq8Q83u0Ci2AISwtYuWn6E0/6H/QUUoilGwqr+NOvc7E0IW
meXcPw/4MOynK4hQpvo4SqQ/tV9XXW1U4s7zftV8nOl/uz6HGY7egxmzO19XPM96Xmdd96P0f7vu
ecWPf4ms3lIDYVUDfOnvn/56VxeytXt5o/84RBQfbn2dQjTpsuiFTBT/QvYvTP77qcip78DihfLA
jKfmvhtDZ1+TEQ8BK10YyIEMMPOGzB265GjBbFK5/k5xm0I/pg3UiU3tsaNc1GI4TgE5cSSvACLb
1jd60Y7mTtQBjPFm6t2R80sFnYj62UtPlccusNRL/ahPoHubBJXg2a62hBlIvcQ5fbJwuJ6GEcz6
DfyCxMMhKX67tMY5UbYilUZ33gauovPoZZwPy6WyrZv0Fz+CgxwGOGubZ1lyJCaFP0rNimeyMq/M
Km/vAVvKnxW8L7eW1z6KTqwqfrmQW9XjjrLw/FnMdJBfNyHOlhsxgaiDLVLO1pRZxSAtC3K4zFjb
rBP9y9Xhp3l0LN3HifqTlb0J5CXd/zXIDTxwC+DiTCYWeWAL2KL0Hd0JAaHz3tSrwnw3sU0Fk2LE
BH648zAZK43Yee+zWFUCjZxJ8a5WUtFi1DFRALmUBi+hE1M6g2ptzkaJ696RfTkdP4wh8/Qv8w9S
sBZTdzsa6rBRmjDnrGna9z1kevdylTbppu9hormQsyGKduxP+Q5dDBjb8LZPAtAa/ppDLKQpOd6C
AmX3x1UmV2Hq9FeUQf5xIZdJysY91eVs34hSRE46HDJ1WkCdB4ucSeKE1tIYNej3du2d5aIUuVyt
Del19km6swDgyaVLMMWv47exMqwxI38XGTU801k2HkgBgJoknnVvA75e8wjNNk4SaC0UvrWkUOO2
s8dD7BXt4xCo7WOtlc6N07ufRLTKgd/6BCS0y1kDU2ky0pEPthn022kZKbLzGjLTKpR1XCeYzuuI
Qi3nryA6NzCrUKYrV4BCPb3V616U7gLC55Wbs+58LTW7Ur0bthPZDu3Oq6K7kBjujdoaRgqSf5U1
N0qlQAi/8RW1/uG6haJc3Yq539b9eGo1gCCDpofdJjbeaqcTpfNcvBuUUa+NUTbjwcKbL6IPJpeV
16IPYpdy7A+mhuIPMlwKsYEv2ER+F33He1eSZEyhdJO69ilckiKgNlS/ZwXoQENFicO7RWhrGkzK
Q7bVry+SfpKM5PODCJ05LG6pf7VwgOyK99wgMI1OkDkROVo8gPxSniOiqCfx60njAKB1ZadtfwbN
K2f4ejhSpM8t0bCzHakWwx7UkwbouLJ5WhAKDlFbx7vQioExJVMwJx0EzuXB9+qncpjqJ5Fpi6yj
qDvcNvhoD9IX9cU8oxo/wDATXPd2M9z21D7fesMCoyz92A+Nk6tD2luM+e6swPlEPsDodL+GRhsR
uNf7raoE5W6docvjt7kuZNCpGydfv78Q22qkHBUdZuHl1SCviw/vlfPbhmqieYsPQfvwhhHL//BG
Or9kBj9StwFJT1sq/JytrxAxzSAYA2y1gI26Tgiv0KTvVxPp9s1m7Yu6H5LziAu5dDlB90cy/782
Q+dCaWVy3lU8ipgzM1Lu1ib3m7euGbSbjjSRW1GK/Dy2pxpnG8z1vF+H4VX3d31ZaVvglMBphbkZ
SiGy03e6aUQRScAaxHFO882YQBm9aXNnuM3jnINp1FTX8ZxW14mRuurzYOE7UKFk2YpNvRgmUqow
LcQ9HVE3/JD3InJDSCTZjA7AgzSamm09gI438+jMV7zmtAeKWfUHucoAVtdniHxXuW6RIZfpFthF
mHoqSbUbbSyto8NtU+KHcG1w6/GXkPW9ixRviQws6siE0Vl7X01kzbLkWCiEZFhtvYGwBjW8b+Bx
/PHGwjytyI4xt1Sw6tdzGlVgfOSw8HUZQJUKxJI6WNRhlw2/unAibGuK+h/9d9vIcOYL28H5WrNM
WoX3dqARAugawNFSr8GdlAdXBnhNw1ld2REeSTId3mQFhVXFWKUHGXEeLPNA1ohTrwph8ljmqsEx
03Yyoz2GV2JyOWSZm9La6CQjRAt93C7VHWe0YRlb2AMbuFv519m/2yF1IlpS/RLaMbgeVpM+VHXS
3Ix6COE2dS6fxFbgWn60VfvZIkxD6oOiQ8viaLySpGag0XuFYpiE7lJQoMI1f9ZKtYFoHZdEB9HK
2KIjDvkGw+szz9YkTr6BoEyneNjEA1+RP7V2RVsBQXLWZkV5imqThKZGO8akeADWDFMjQCVU8CxX
q2KVhYuWDA7taMdUK4idNEPrvCmo3fh9JsI3DwNB1HWALHExkywxgXayEYUYr2uny02RfdXcVaQ1
GY4Jde1EOl5kj/E36qC8dlK/BXwABAsjc08CvvatsjSSrMrpZSoG6vOUBFCzPgAyOFcdgp+qfxek
s/qsRXxhl+Eya97m9fWIv/ffzerDyq2NiuI4WzaP19bgWkfN76nMJj8LknOlv430KHiFe+A6qPD2
t248fyqqYjsuwGjUzxX3OuQsm2CxomiRvbMNt65oPUg1+FOYUrQyJVV5w61oI1P9MGU+5QSKmcNt
i98JKaREGLyCDHqne1aVpL3u3NA+ZDjsvyhzdC/v4dUiJfHzuowc6xA2FowZJuhUkKzOVnWUffIM
/fPJdPLtxV6Zokp24LOqGicrftO+yUQTNfUHzTTy+tmct+oEfK6MooGLGqwFIwWRPTWbG7jpleH+
vUtQNLiTZs6da4qjyztb8chVG93iqtHc6FkajwSPMiEXT3pgW+iQObYnozebBJzlbDxm3dDzkGXA
zO//2YFlbdtGkXYsgKJLtlOr3pRt59yJyaT7w73tzsd1gA4r1BVPUKrqZYCvFta2tarobHNed04e
yqIIz5MYwDs+hBOBT7kLhzT8K6/yrY3YSkPWdLojt2k4mMv0s+KCvm0mwYuS7tQYbNeia4aXKaj1
bTRY4ZXIRjJub8mK+h2CuOFFRFVhAhWUqXfOIhrITodW22YXuXRLDn3PhvVVdGJuQhe39TJKdlrV
N2+mzP8Gdshw8iA0Pk3+SBa6XErD411R2tNqcGkFj+fbULGRrl+0QbWRPlBn0V635v4852qTFfHk
b9fRMq9VT2+TnaeQfpk5n9ShDo4XJnaj8kYNvM+hVZvAJHvmjdsrEbmDs8qlNGtf9GIpageorDdL
6dur5VklpgQkpq0WgDMiRjKHXK1L2sDYGdufriaWnFFDUAfJTFT1ZnxwABjcQamZ7KXbeyGy3hgf
gFl3NgMYFIcLhT+k8A/F6fWlvBhvwjLTTnVep/ZGJhndF30qh/tAD1qSkzLn4HGyfLLVrN749Txc
S1eapHPh7+jjW+lVsN8+dda4y5MwfCiWnmcGwROFmeuQChSOuw5iOX+C42frdS0oA172i0b5d7QF
42XmJ6ID9ifDl4VHMxwOTZSRp1TVQMO3w1PtqOELhQDkVfov0hix3ZJBZPk36SJzGxJV5xnMf9ES
re8e8kC/qUzvbYDek8IAoS8/ckSUomV7Z+6BjV2Gk3ub3/aF8+dqT2kg6V128yQGVV9N26APpyvp
zm3ZkYxmR1vpKm5qPOfllyxJ31aDxa3CfWk710baJmTdFAZOG3dhywBLFD5rWH12QKwXdyKL4FAe
Ocr/1TevDQrl7kTgL4PESrrSGJEdk0dTBLsLxdqFQ8s8hBbE0fUXQ3PLu3Eygieqigk2gcq/tUh8
3LVDMx+IwocvvhuFT2rkbmCgy/6mlbFm523ENjXc4EXGU9x/OV4sQsBpzxbrCu/ri3Kdg6RgsHxJ
QvesiPqAEAyvpE4A+rcp3rlzlXZPZUYAkIA1/Fa3cXATLznWG7Hu7MjZTqExPkrTgpp6V/rNXq/b
6TG3KfLIYh/qnuUvBGL6m99Y9e255xJGaxRr3CTycbxr5e6yn2hTXGIfxnbLWDiFw5ccssIrYtUB
FU4ppTdJWd+QLgi2FAmwz2O4TaMl4L9ICjX2buwx/1NUZ6OFrzut3Gi/jgmGIt1MffA2jygAV/3/
OM+69vg/30/Xz+oWTvhqX6UWTJyNfuzhZrlufYP9Vtr3xu1UMQ1br9S4TW0jvhkpAc4XhYgG0Z5t
xLyiKGevtR61JMsQsZS5pauMs0qKQADgU5tU016Eoj6vKOYjRUh7iq8gYXej5O0pXU7k+WxK05iu
urndq2YVmVucGuZNVGUWqds889uAV96t9D15voseX87k7suqba/e9jX+GF3j5VPu+YEED26XurBC
tlDsvMvURWFHNZU5tX6W5yDvmOfLrJi/9rpVXst4GSUDNL4+O74pwKIs40Ux9Jl7a+uTAqnkSD0H
RGXkSlS38ztv2UVXFCKbQLWGvpHS2v/ZViZOo+AXxwYRrbZfSsVQtnJlkrRyvsoXWZkq1otc/Qs7
13EVsoJxZrrp/gIbS7o6abxKHpEw+46ZJfI67IMPOFopqQUpnJcJBHV3mhOUr9Qab0wzI8d5NA0S
mOMXYxFD65pA0otLVLpWRek9GEkKCcxz8aprOOHxAgE4uhizoz/PMbOneYyd8CWgWOmVJuFna7KP
geHChmhcPRal89z4dn39oUtxyHUfAGhyVBrvrA0AK3uKbdO6Fb4SmFifrMnoTkJh4i8kJU2kgIJd
RfrOEQ6TMbaTW5h+zwNklDSukZ6HSk/Gj1YS7x1SaXalW6X4OrvpWGiR8VRSaLXvSvxkpmVBaLzI
fAXmurKwm7OJKCYmgAPay29KffqjCyztBtew8QSo6Y0ah+qd1rUuTOGvE7ViT+2imrpWudPs8ao1
HC/a8gidbhJF//NsaVKsRXa6WWxlzfVm0gCs75i0mJIc9pPI09ZrtxUUH8fzVOvNiFpuMHbS842s
0xWvmpc413msBwAmcGI0lvOkGyn9Fan+1G0pHOk3q1CbZvJu5bwo5uR8Ywlo/dlmnWJVrLJ1mnmZ
ZuZ3Cl3x+AUX2isFlcqntpisY9GZ5VWb1eknZQazjMTH3340GCMIL+oAt4xAAU0qdTIGQF4CBqiG
trGzq+xj11y6YixaMV67or0YW9ikp7fkWG+Hha8tS8gHGn33K/mtmn8TaMClU8QDylddwt8mZG34
do07sW5GqMhrYzgV7Z9pYZk3IRBPJypJ+VdVSgnAjjIUsGAtUtcgqIRLSLTTYiJX0tQNRVJnzWXf
jlrjxu5/Kz1g7Vuxk+mkjxOpoxQatqwpAK49SPqMMmgaY9ZC5WqscNjPvEe2vQUd1p9pamYnsoFL
XJ9Rlp0aMqK28ABDyrkMatzU20ddF7G3yh3FvKtKlar1YaICcKGSWrqgRk0PXuh34daBDFi0ltrX
TzNQ5XcU4L1y6iy+dlk8b7Qi8l+7jnQkrS+mV7+KrA2Eevmr76TupigCDxaFBhZci5rdzqCiibCB
d6M5BpRvS522Gcf+uasJ1AMwNB+6q1aM/+3YNA2irTNwJG+X6k+jIz3GqKECjyLPubMXtBPCZ2Sx
T8QMT0NQ7UU2knI5w727qJchWV9AJrnMYFLQtfc0vd67tVJeAZ/i7hPKdr/pSfylocTgSe0r/QG+
zHQj8jzrzV2mkkbuLUm9lD+zNdO++nPV3vABNDCVZMk3qtuaTRN4/j25gPNzqbRPIg/0rDqkvmnh
GGORqGkPnUk6UQvO5mv03Qjj8fdhDqAr4LH21JftfAX7SXWlmlnwzHGQHHo7t3+Pvust+CdiCbzZ
9GTHwMK87azBm6TyKZ/CHRAWKTVQKV6jeqnhEyGlBul+mpz0jmw85yGvYLhUAou32ftVkOMqFVn0
frVqz1fxWNx1OeBYUWA/hexer/kuGvfSUMRu3luxrx7t1CgWsuqPCulOsf9Ulpl7LbarBTjveMIs
ck77NHgG3C9/0eo03vsqaf9FQ+FYrJTl1uqd9Ld2jLezOY3fg7iO93MNtetq0Swhkv9oIThRaRxt
syicvpuBQsFHDtTmEXSbjF+RooYP/nICaULP2VlwYW3tsA3xxMrhxFmOIaL3A+oblMg6eWCGdtBS
oxCtl7r8aCCYn5SypihkOdN8GLbMTQx4PDX1XRsl2W96j8PXqLzyeSIx8XpwFf0wzqXyBQ/W2cKg
6GeTTQAP2TElUTnxYW3BW4d+7hdCz9oJZN32GRzF6R7s8ysj57a3ajEVB7jrhp3YSmOo6S9A2EEO
uQyvumimphKGRQ6ljxwut/1cE5b0M3PXTs74tW3wwxUG3pG5aafPjp7vpAQaeFSOw9Cp7KTK2dUd
bePaNvR8EAamodYrL5E/TXtQ9wubShlgcaUJbVW9UaylIdc84ynCJbm1pk5JQfdrxrORSMGiEfOl
pv2fLvNgAuSFcljqXqtpfIqW5zVgXxYxnNTiWE/hQv7H7Lf5oSmDCQBXmpm829MM3WjqTs6ViAwD
FHHwK38wyWNjPKVTaG5mUDh269jVTq6CpDnG71NdmCXug+JpGezqQK7o8a7NrF3b2vmjVaYcNM0k
PtY6DMWNHnHSVFMK5zt1vrbM+tehzLyD3qszVATwAyZj1jyJrPX6ebsSB/6jTF3GUuFHaepqI3Ol
dTNsO/jbdhJ4XAGiz2HLD3HMEPaigz8MnyVqeVafsaP/fn0Ob5qGQZGwTNkVnX3oi+6zG+0Av9xY
+pjeDVPfh/tEodQT4sHLbrJUGcOWmt3CzXeU3rtpuzzH5GH2LpcZpSdysXi3F7kZ6s3Du70sKabe
d7sCgKlcUKulKUrf3jd9PW9WmVwt+Jl3euEBYys2lgsuIfX6b+Nad6AoSCyHpAruxiFx9kW1EAu/
26wztgCvHYlG/Q7zgX1TVdb9+fOQLqhXlEXzAax/EVG2s5mI3Nzhef4+9NwVzYUMj+8vflBXG00f
1H3T8mQTdIGyMX4nob5/CEgtJocVQsUFrLwJqgz2ZXBCxUoGOUEP+sKi/fugtknu3kIlWqSNe8/M
KXcrkwkOqaCYNklpjzCh0g+gxzn0E6FEkSmL7KMhVdd7nlYLeSoaUeMT1ogs4n8j99oAeCj+wyTy
dq3kk/Eozdz2zs4ZoJJfZTXldYQQ1WCT5arJsbgPdsNCHCYN3mrwVmt83vnog+C4EIeFdmLc1+N3
Mfgg7nrtAJxtthXZOgc+OfKeGsc5zyEKO9e8Oz1gq7ks1b2vRxZQephnE77MHxXsOX4j9Npfr5NX
Hj+D0uz48nn6FQhKQMIssGqAGtZPhl5QZ+2YD00OyFq1NIuBiMRAmtj5KBLTZSDJytZ54I9zrdP/
ONdUtF+9KNZuXD3cOLbVPEsTa4V5DDS/e+O1aQtAkfTZM6+7hdKm7zPvsc/CxUcFl8wQDObRV7E+
93FcEYvPtTdrh3Kcx4KjzKX1up6MUJf5RTaZo/c4Mr/0ulJ7jbLwdUwi52kc2O5ViRFeS1dKd7zZ
OVGF1txJDU8We1BhayfpiFEIMj21jOanyGzfCn2w9o9JT9ZUbVEMtu2gzttpDb8cGSFjqUB+W2qd
alnKwYl7J2ZaW4RPfk2d3zKHSuXV7cAymbdEtlQ/hw88JMmCPP3HMOthzU2nk4ikKUF1OjpzogPm
iBmeRzItYuxUq5tOieJUN9Voxk510IrevpKjRCKvOLmUBgxHf9dqmraRY4rI5FgiV6tsHXEhkwlM
on4b1S26fUgBKClDwIJ9AA2jWNS5rtUUJoYFToxy1zfAsGKq95alA5HZQy54UKifPNRLgHROyuxA
mUFyqJZo6qqdAv23USODhpBetKVOydlfpMlLV7QlIcezdk2Tl3R6orTheeyF4jzVok1mvslwG+Ld
oooITqMvcwlSl6+B6O/2mvXF7/TvEDLlD6LsWn0DSJ7+qcpgZp308CjiMIOIzxiowx31yP4yFmpz
natlshOtFTTKPvBi4mjLAr5TvS1wnnJ0LhYgmPhhgcht3ANQpmS9UubS3lphsqWL20W6mUVC36Tp
2zTpb5Qpd287f4p2jRVFv1YUcsw6+KcQwZmHQS9sQC2K5POo1E9iQAKlA9hFYDysI6EHDH+tNA7B
nm9+TefMOkDuwtfKArU+HTPwYSK+dv2S7LI2IsshXgHeNj+uci+qh0NFoiR+LsjBLoZKV5FkymUs
dbrwRb1PPD3HEV8mqwvqctMt/BTS2EWHo0ou65gUrHZpVrXIpjkId/OAI0gUl1Oc5ylrAsV4oXeG
Xtu3azN0fXPTl6QuvcsDspFujRGgvd1fl5Qc9nPzwaZoo/GYtN6vwjwMVrJ+VytnluIz8bC9sEGL
vMqOYiQSuRJGaIii9Tv2Nqs4gFASTDuCrD9M+mG+Vf7DpAGEWH3eRK6z1amcWs4UcgCxfNc+jmPy
/XxEWeRydXH+oFD4K6Rf5NMuFuSX6YcoHvEWL93V1llmq8Lo+/kEJNrzeaavhh0JTu4pNrIKl05e
vzQpBXyqMlOMklUOOMKV82myqUwHsOZPKOzczxrPT3x4mn87x3V90g0SIeEvMl74zIdNqLTq70r7
IDxfyxir0t/G+Jri3zZBVJ/mpIByfZi2U1ZwKsaj/b3l+bzpAXF5qJseOA814PQVZvP3xgH7AbzI
aZs2YDk6w1TsiKjED6Qej9e2OylH3WmKJ1fzKk4+1GEZHnDLC3jYFA2PY9/oXy8GaW2tgLZqFk9t
De6BO+nOtTl4UwbrBBtI6oNq55BYufElqcf7dHLT3xIjoZKS3dsz+Jo1NaZYhIpqfKmH/l78Zz+z
eJ/jHy0oYoOcnSrgndsln8GlyB4l0aHbq0S3vlhTU1MAFn6ShIoiVO2bEYytc5pDVhqkesKGcTBG
0Ks68HaPpZH32wKu9xvJhIjz6DypjG93MulEtqRMKjkUFHY650k7DVL3GNISUovZpqjO8BioVX4L
twEnEMjJzl1q6JsnwY3VEOE7AWFlEYl8EdWxmt/KFO/ziAhCz60TKxofM/D9NkmPFF4B8hHczrae
PDQLkV4Xhvlv3XJObz3vO2TH/i7loHW2sFq134Qk6Xhk2h3sJqaA6t2fChxA81CUqYYCGrlJ/Ker
0AIHG5pLhaOLjCZoU210MB+WF3Jg74pxxr02ZdlDVoIlWi94b10VjyRU/V1R2wpniUUR4FE7j0h6
j2/xogji0rzVDXCI70ZcVVnRqM3Lm39nMJzsMBKgFr67nd9P6i9t8gpTKBhEfahuI2+a7zXym24p
YAci7M0g76N9nSrk8ymxe5za7mCprXOyJ99ydrhLkkMOkCJZRlp0VkeK7pwi/h7gh+CrTCm9u051
itjlLyPNem+Q/f/ajSB9rHKwcfZmmoSvP7G3F7keeQWZjQ1YZAXwHmlS8ytdfJLSV92g3hA2tiC0
w3fhldq4Me2shTK2Ml4bIi91ixMS58B9WHflRlA2JzcB0koB71C6pm3+50GVZpKcl093OKkK4G+X
RgGnkvRC+DPa+S/ZooihKYMRZiDtSYUHHXTjUnOr27iZpqdwafLR2jdlAbr70pOGhH8zath0LhIv
69SHjlix9IB0BI+DzD4okYPTKorHOjsNvfpNRNLYnVdcu6renkc2UR1e57X1BxQ93QnsT2iMujHp
IQctui1A6BYxpqHE374IRSOWcnU2l74ZZH/kqaqSL5OMtxyZtH0198NGci21geob9uVopC82ciUN
KGngFiS3qxj43rjblF33NqBuoNiuZvUh0R2ojJTWc3gmKzqfXFf7+6kK3F2cGNOnpg/xo1rek66S
yxWOJeihtqacRDkPqkpBJUTronVdq7qCtNrfitblVXNnT84vVBZPnyywoF+gAyjquu62Ra08VAPY
YmJZWFRnV1OuXss8es1Pp7GGaS9avemGG416V9AwuSPyOOLHWC9vZFqxIBMSwD6lepZelANEyZGz
upXZ8Fl1gNhXEzBaNnyjJnx4ltZzDJtD/bNPMSsBjwiYKJhIrwa+yNcGMLp3VGXzaK6D8lMFOMZG
HWBmK/jQfBw+AXRBzU4N4vGqC3ISLhbXKcdpbRtFYQUqHt1ML0JjQzZDcsdLCbyW0qTYRjGdXdzG
2jb1sx8MQwcSAL/KDmpewQJsEX1TlhCcP1sj6d7D1uvH9l5EorQbAGxUzxwOYiEKuwPIScaLbJ1E
szpydLPuXuRqowxQ0sCZRb2+dlt3VX5Vhv6TPysm0F8CaRVkOkBWGhipsx//lvEuB1xl0YSNxyVc
MMnBhjt4I0KwmzGXy7Mp0JX5vusIS0FPvfO817Bop4fVBTApJmUBfqRcieNAFFFjjhBhN/WOB6zx
KIpUb4h5F9orABnpjVMUOQ8+Tz+aWefdly28BpkVQajgz/NWrZ34tR3cYuPMmf9L5Vb3w4BDfjPO
30sOfHyqRUsFSV/9kZjZF2tI8u+dwr+W+uXpM+eBbEeKb/PU9QUOAdPS7txwnK+mwOluKtUbYOXV
/7ZyMZofV7aWlZWwvC+nAj9LkX4naP9x5b5LvsRlpm7j3Oyh/s4PgJiBxj2bytEsJuUXY+B77nWJ
Dhh27e6B+Pduqfnvb4ijQyo4xOpjAqDZ1mmq8qvVdK9L0jbj/wTaiEjnnPyiaIr6GvROstP50T8G
qa8cqd+Ob6Ikbu7GNp73ljcXn5zQBzA6NLVfIdJ4uw2N21D8IPi1M3ACXtzGNHt/u43IdIsfbqNm
Y3NnsE/ediO/52qAvoIgRPYJKNjiyWh5rCw901NpyOXLnSm/FxG7rWbnNUZ3lK4MD2dylaTbGuN5
OHXdTrNdhlIYQI05oMjObEa73ggtCOK17ImjFokJrfUCn4D10geLEwYSpJPI6iBYsn4XrCtAjl/I
MMqebP9tOJRgxBMjC2+C2am3XWu+Nc1ylZD+bis92aVLz476Gd9KauA4XTSA88Dao6nXKiiVOyFs
MDW8C4RA5lvQYOHUU38TMeyiUMUsVsJTI1b5PE23ZaU+sW/xt1FZgoc5DWZ92y8IKtLobd+zPwYM
OgL+8XpVQI2AtfpuPY31vmj9K+g6u62B/+xagndpAvYVCBMuYKjkWYsWzGvvWgJ/mT5Dx+sCL2v7
/v6cODAPYbjx/cE9FpFWGzshf9cWIZwK7lGI3YUsXq5Eq4PitmkXbdWSO9MNLazrgIQ9zKHxSReU
2qU32eongbAV3dJbdYul+m754zgIhs+WpVEbFJKRFuYP1rRPWjCUZAt43g2KcIxKeEKWzaKEyqU5
W5utQZUvofm18SZl2k8lu98htK9iUzFIUoim7yR27crUS16nqC4p9UMu2LRJ5IFkUaVnuTstCGOu
P31f5Ku9ppt/sH0beIbhexkXxHZp2kSnWmToItxtyFZtsNhlTjuT7CCnxTzNwvtA48XVtgOVFkuY
x/P8YDcamX4j0R2neJznqXm9sBqceIkt3qSc4J8U/mmdYRO4cCPH3Ll5SIBzIWYdjGZ8qib+pRLW
6HXObBJeGw3FeUpN1XgBZWev8L6BM8XqbpWU85ow1eipxnZODykiWnhsoH3JSU0Pm5No29S6mYCt
eA6C0JQ5RNxDLXobZswhUxr4wchHSrJNFhYJDFZd+FJOVQX8DolKlRGFLwXA/YC1uNt5BH12Wxk9
nIa+7xwq037TJhyrZaiIfjZ+sRClQ4Hd3oKTxqu3tdOWy5/SnAHMncKsbvlTmjNmuWqF9a1o5yUy
Llqi4xgvcfNVK78m6YaO/nHsz4zlt8ZTLbkdTnnkjNvc9pRPSjD97Woa9TfZ8H51YafEcLmPTT0e
mzwxTuHoArqzfGnJg3ieynF6sfrWOJXdlMJqyJezBu7b4PTyQS5fZv8v+yEGC3Tui8FW96Xt4CAC
xOQ0N6F+mvTW3kEJb2xEtip+1sWXoFcbGbeqjXy2d20IQ/aFQlvmT3nj7lrXgOJL0cIHabIi/UT9
qkPG418iuQLXzduCKZ/uC+HLFGEZN8Cm2C4QaD9aRyHJ7qn96yo2piBaV8ic4m0FxyJ3a0GN87Z6
EKZ7GbEa20r2EgzZtaKAskn1UrypsjE+tLB8wiXn6tftrFb36hKqVcLMO6kdKQZLpJc3bfPceEC8
GVYFb+tiIYqsMa81asjOgygv7nYN5GaTNvv30JG2GyX1ym9tSTjS0rPwlPl9+Qof2VleT7AUQUhk
7qukrr6V7FU1rSiejdwHrSibyDRe5P0ynAqoYB1eQbn6EtjdF0guih3ce8nLoOJukSuRDYtsWmRy
9X9jpxS4F3IV6PJxDLWtZ8zA7S9PNOs491P71dTD6TSp5CyLNEkzbTsOPFHK0IC/Yt/NgGB7kPAo
AOQd6ibWjkJ0MTvGvaUV6nOSjclj1Oi/i1is3MhVj7lpTl8XK9VzjkZGPkyhmC/sNalmtngIEI+3
XkRWhOFupMjxybDgJ4khat45ZF0fxUIGmBPuzoUA9kVky4DeBr317Adw9SAiiS/Zg9odvpIuXV/7
fa3vw8X15SC3WuujvOBY9H2x/5l8mFPYZyt/E45hd5/kg3tI9L7YF3mYfQbG0LiCl9Lbhn6bfR7C
mqJlJ3A2ikc3nn2cEgvPkRhrBng+fTbcizIp4/k5AYQsYOs0wLO1y4JC/6R3Q/Q0OO1w1Se2q+KG
s9ubkpdluhm0wL82jaNmNU3/uyiUArirU6aP7c3ZHNo++GYgoSIZqwKFZS7HezMqutd2Z4/m8Koq
TQvh1JjCZkI3KLsFYVKBBnbpwkpaQq5AKYt0sxEGs8AaXohMe09uZ9+JmE8XhKKAJPcyqZnShQUt
gwjmSrSONn33zak9JCnnu/V1i3cknTYRHhK4AD68huVtu758/XG/FPV+MBBdKAwsKGdoXs7vahmo
44OOAEO6NUF35wypDYd+ibJl3dg+R7N/aLvw/7H2ZUuS6sqyX4QZs+A15zmz5qp+wXpkHoUQ8PXX
FVQXtXr13tuO2X2RoVBIZHVnghTh4R5eySR0D3rHUfODxsg0T5pt/5zU9mN9NIT8Qf7/10mxAFoM
bA/4aIJ7iJOy/uonIaAeFZdW/W1owqOWYLf5UARt+VikwS9D7bpq1sQLD5vJM+gEranr/rNLo7Mz
Ilb8PHdlioozIwvrla/tA1tVFveWN97QC6nOuPtrz2JFsZCZW98DEmIunTwy7zzTGDaQlW5OIILr
DpJDLMdnHr8ivmytNAAmnsYaQhpDWTffvDracwN420UJODdICiAUmlvfoLwTvbomM5cp0m3Tkp2m
aB9Z8b6kHAFYEtJ5XxIl5acQ39245fJVK80O1Iy4GlCDt4DOgXwtOO5JV1LZ/upXWiNoYn0Qli77
No82pA0WIKxydhkoLmoQJ6+p24gGQuFQ5CSlMNIMq3KTnT/sJC3mIoCBl3GaYC949grIBi9wYQd4
/ywg1TFdfB76Lz46AD+HboytTSgssYpGFuxj3x9eGeSshSyrZ26UyTkDQ/Sih67HK7nFUHrcgyMY
Ops2W1Rm5++S1Ay2EYoVVyhMttexrPB/XWWjWFllBt0P6g+tLUArYtvrHqJC0AV1x7Wlsy2wTD8C
Zwj3xFsP0FV7pasP+2wi++gYkz9R3JPJUYCRHna8VcM92clEg//T/sf6+I5/+jz/XJ8+p0+Ijo+1
pelsfFS1bQzNhVr4R9OByHYwxVUUKXjfa+khdVEk3xqLBeka2HbEfxoBkhE1YfKxxgRCLwmDKkyC
p/S/l5otH8tN0xNQ+rp9DoVwpYZgl476FvFq6RtetiEbaScIMJ9eZKYvrM4ELzZepZYdGnukRvUJ
Nya9zF443BNnBpb5p7i23l/ASfXuNsHIlJvfluIM1hD3Kf3tNrb9v1b7pxtNL4MQ/8Uuvv3WiIMx
FJiubeVAk96q2V3MY/sOaE+J+mF80Uv9lLVgtiBPblvtznUtD1yJJg4lyr8ZY1AdRg24bsln0Bx3
0XCg6UzkWCYfdQewLzuf7qCvJvdMBuMJtBE38qZlex/PLWtKDum8P/QMqBU70PJdBh3MZ71CSiJg
QXimLqj+tk3exg8aFOke8sFaDarGNc0sE1VPvFxQdxwNawcyZn0azfoIQJi+KHY0SktGENw4U1ct
OWTg5KMlC9DrZCJsz04YgBZF8xGsiJYmxU1Uw5scMHHIwZ0oliLCaoQmXhxuqGukkTyaOjSLujoq
HkPkjR7sbAqlkENTg/J5ns55rS99JtZGa0GlMEz8u75GqZqp1EIr2YF2grUAGosO7A//9pBee2x6
vOr/8AByCmFxlfL4yxoM5/dVH1vQh8eeJTfXQOIgpOJaNtpR0e53ibYhIv3JNo2DVB8k+3UDFlin
0IytU9vISphgNUVFcH1i1EXKZOoSwoYwNZF0JtOMqfmYRGgd8vowUY9cPyaaKEc4RSFKqROzvIos
PUJ+kD0AGswemGk+o4yrOYMklkGyvPbWiG/3axpsmeafB4SsWjVIpqLILiXLTLDSYnYaO8kaJfXN
hqZ7OjdwEm2+TbPVJEhpbAHvj29k0r0OmyoQP2/pE/SdJ44R9IAXNEprmMjBFbrZ3ZFJVhoqiCRL
d/QRoK5dHxzT1QEA+f2JwOwD1S/tniytnkP1afwWJHG3pwAcB0HudqxFNQXwZGy1F7xo72iQvmTI
xkL0PYnu6AsWpS3KPv45nedVtYpcE/TNRertY7wHgN319q1f54+OmRSPOfZJVp/217C28B13THvp
mBHf0SAQ0uPOAlHCkiZ8TMfzKgeJ68DWnlsmF8t6INCEiZfQCpDeEew74LtPaySVG9nH30CD+9UV
0PcB0Yi/zyOoMbIsM75gIo3TxKHSvJWTADRTrDQ9MfeOguAbWj3skBY3FPSC3yEv7CyCqsk2HlgL
JGSQXkUaW2A7zZDBUJnFVkm5KDuQteYn+z/9kTM8m34TiT1Kl3tAWFMgFVTk748YYMXiamnFSGjM
A5+ChQ1FApkEq2YR4xnedSW4NGRwBxWv4M41kGXB9tjfdpCxvQNHAGL+Lkq/pOefyMMMEuPWi6/j
4DjJMvMjV9GH/wyYdJOlo9iBG7Uk+dIatKRTN9DsU3eoOxPBWwH17qBD0Zs62eG55ELGL2z31G1M
fRWBFfYpxskD25Z/u9GronOgoO3n7V/darUaAZk/3NQ5ZlqN7HRTTdh8vimtJjowKnepBHACwmTb
dkzTI3TBsmNuaPZ2AArhGskSMPbS8B5EgNB1bTrlmxlHb3Ekq591Ar27lPXRwuoBgW6i8qfw67dB
i4q3vC4SSOOk7GEw8WOutCi7QqDi/S610X++i2vHyRp5sAb0x19qS39njYHStDwCs0UcMZ/M0Iac
aGX+ZqNJioLDCw1IbPjeOkPs7QEiMeXBQcoGwjyO/UC2kL+20u7upYHXge9AdrgZwYU1+0P6CpBG
rmOX2hjN3dS8dO0I0dLSvjlD7x4stVl1gd3YGOmQII098iuS7T3Qrv80TuLxZLSUZ7K2Dz33vB9l
qp90sJzMF8w1Jov/++IfPmXiD89xW3+hPTLtlmmjPHQQm+eBvie79L1rZHnAPmTjmwghOzCHdykM
rOy2CbFz2w03VHkwyOcqhFIFpCKMVYw8IyTnkvFiBVxfkoPjP6dtbS+jAsXqDQ+zJR/1cDPGjn3R
gLidGsM3o5PP7XWXBwhv0QC5SMgtLQv8yDZk61D/t9KdOIQwneDXToIupHXSflMWHP9+dakhAMmH
AzaNwyvYcxkkKh3tIFTXNDe137OXCrQ0R8eDel+ktKONfGRLwUHhPzKtABNW9bMaLO2LuvDS6v3C
AD9uyiEI4hjILhZGZjzXXtuuIsHtqzSgLZA2cX5AwgCMDsHorysTqgiJERTLrAL5TmiPDb6BuBIe
0N4A8qCvG0j6Jb1urP+zDzlSkyRgO4mU97wYXUX516JofRy3rBMdObsyGm+mNp5IhixNzOGmxuiE
SWONiW+LOpx+jP23eeBDAct9b39pIMuwAPFR9BBZgbcZPGBsJGgMz2bix2tRc+O51MTXvOyDn2YM
Hjzs6r6D7tla9GqSZv6eBPBtf0ZBTwJmTU1/Hvt+mgRZ1WlSUyKgBbiJFnTpMa4dbZmNMlki5pQe
w6AHSTuNtEEyvF/S0JjqCKA4+XiweiTQClVWWWooBI8NCK9DCyw++QEYNLScN/eanVTLsuLRlyGX
V+ag1mvRya8d99qfKJn6FXmO98wyCzzMXm9fU6an0H3i0QH/stU5HSxzzW2PPZgJf4mDcDuq/BE1
shx8YGsi1I1TP7OQLk6d/mBQBuqTz8dw5EXDgXqtDsX5dvDHLUGCyh465V2DiN6EEFLwIVCy/N3G
XTBQkCg1OZNf/zGXUEe0Hvn9x/XA7RWevbQ9gX8D5Sk601ZzhKWz9UewpANzo4I0hQ1QYOm4oCpT
6GjV0KQA2k7r2TYm/sXQvtQ4dh9iz69wSta1Hv+G4Wrq9jJ3r4PME1Tuxj7CBSBOilVDA2CyCxaW
U0TbT97YLa+aIevOs7PDFLF3Wj18coOQe7zunbwBF/gLCGL8My8rx1q0iAfsfSt4qUwzuAwc55YV
4Pcb1wL52OSCmqtxkcSBhqfLkK+AJ4Kowfx86s2sApn1mh5MLdntQdiXImvzlVTONBJkyMAtdA6A
YMIn5z8efrR6bloGyBZRlq7YDl1FjxiaBeoy6VIn4sN5iIzSSGyg+oDNUFNIA++TX9QZZbQiRyc2
UB5kVczam7acbNMK1lDtGsi02dEir3LITRiGfYvTsd45cZvtC8sZriOEIKERl9RvPeQemRZqPz1Z
79zSZF9alvdLmpS7Sb2TmQHmEV8MVwtLTpNy3T3TE8Eu2h1iRO40KQCu7eYnw9qEQt8iV5UKrqpU
oKbq6yWCVv7ZsqUBXI062oNrIwL9FUoPQMj47odTE5hLeFUDb46Qz+Jjsl7Gcgt9NMgbI51zBWa4
v+aprM+mC4V6buYuxHfAo6LHzXAoff2Oeq4y0RV4S7KdcFV5gppKi9BAoYXpRq8Av2NBU7yv4mdZ
uzIFIqmx4QXxurBx0OxTE4SE862QW8KnAYJmR6v1Q7ILkoRfOEgV1p4n4zX9okr1s9Lj4gFKbuaJ
ek3gt+eiFuD9wxg1fq3LtQvExTop/XcbKlfvglLzpt8iqmqLczVaV/KnnyLI4/k6jGS9nheSAb9Z
kC0+0zoIDoN+Y2AJgkygVKkU/5WRxr+4TNjN6SDezQOw1pOduw5bGo1hHpuw6J/MJNq2g2e8ZdKA
knXRDFtyS5FCzwwc7JuxMw//adnR1KqFK0HDRcvmgSwOFsECG01YO1QNBuvcGdsNsZBRN0Fs/VM3
Ul2iLNObOljPo4FEUEIvfoV4LTx10BQ68BR/JXXtCNHy0vVQiKBGE0dxREYVcImqqyfAHnJF009d
pAzic1q16dQNB6mfw0r7Oa2EjMclCYuv1Au541y6Vn9m4zg+tQVvrxp0xGgsMqzo1mT+hcZ6IBdv
zWCBMwB3BKNGfYcN1i4AwcpTrI0aMEXDhsbyzjTuXRAG0jzhiOZhaOMljVVjGD+6+a8K37ytTIB1
F0HRPci8SEHLlXVHV5E7ATZs7RLTrqClA76oyQXVNLXlOHfUS4rMBAYwNjbU7Yy+vBSpf6EeTSqw
QV8gQNAdqUtLMk/csTR5HBTtSdY16b2morZFFdlbbDA6yN1E1b5H7f6FXJCUiS7QoNjPE9qc61sU
AgBBoRahRuQxnxYJ87rbW4AuL8Aw4SOVXbmLpPaBZq5sW1uYmhNBZIv7K1uMwa3KyuCGaslsF0Pe
aKGTT22izK6oxIVGqSHn4VD4oXubnNIGD5cG34Fp3dQHU5LupOFunjTfq1C3MRJQ2Ppp4axQcAUM
iR/q5tHBP87HXiCXMdDa1P/09u/jIVsLhiB41erbRGTdzkW10EMYOT+iZMy/F7qPzAErn3LQpf3N
IW3Ykz+U1eSAF2+3qwYcutQKGQ5L9ww8MovYhaZ9YYTVmWWa9WLyzRjk8UtV9/Wlj0PgtJVZFDLa
pgCOb5CMsl7mSe9d7NYTRLLGsTxOb8be9PEbiaMS5X2QR/rUiACAt6gboPKLgUa9W+kKMu/sggNP
bPX+iiy+aWKfk5blNsgKqOE5tg9Z14yvHW4mTzzHVjBuw/ZHiViVZtr2L440VsWG5M1pEdTIgM/G
SVvgeIjt98GoGhTbqekBxG6m6aOnN09IeXTrJMNuv1FYCFfhI3hj43XJxIV6TAebwtimfGkMBvAd
alR48n00DFEuXzslEFNq6sd83+uLje6DwTQGhTViASiE71SNSmaBVgU/kAfk7T1wReEs0DFT/yLk
I40H4HZbmZY/Hmlipia2VNwy9o91Fg8Hpsoq6tYrLo66om7oBvidBt3JGKG1DRYO8DPWpTyRG3mM
WlhuWwGy2D3AR2LpOXmNjOegTbUBQZaUi9jQ5c3ovOoC7IsGNCtSp66sSnw/KyVO+nuGFab+HQgB
wWGe2d8Z9/iRXk6iif0LZNC2bYQ3/bIxw24DJr1mNW/11ARXZu2RTBI0fRvdswCSRniUJ27/Jciq
PYh3tJ+GY5wgXDq+cTALLBnq/a/gzdJ2jtC7HcpLgdpUk5iDusVEr/djH5XXMbCLRToU0TlTFadp
DHi0hCTQ1PuwO9wp+CqX+aGwwKU4k8wAFgpdH00wsKvqxYEGMny91mVmI8dvBlByFfpwrsGQ9iJ+
VdIQL6HZh+DIBSuaX/vWCwf/1yYxZL8hJ7C2vs8x3dp+Mb7bYbaTdRHfidqKHszcAjA+00Ff1STx
Q8bL5oQnzhsNjlFUnUFRfS56NztZQ5qtoIwLgUXV9QXegAu6pCbQEjzC1MjQpxhhEO5UQj3umoyd
8w2QuOzOHlh9yYAfXbSdr79GTa+tytos9tRNkbGAOqZ8Sg11BAPOdhGBGeY1SOoe2Ard27PIS46o
OnWX2A4tRMr585iH0VnXBh8EuoABQEi2XWmlFx5K1VVuXLnpYR2dEa+EJlrYIBkGFNYKVDbRgbof
boZaDWAxcKMRqGBsvqGyAwxbVfnVdxFTVxHzRG8kkFbCu/R+UZ5QEeeuPjyQkkAJQCLl0lUeQQtK
efKAJlH5Nazf1yAPDYpz4CICRzIeSPp9i2TaeqxRA9KXtXGPUnrjPuP+pkGU8koeeZxYQBz4/QLR
KfDsssQdF3jaDHtyti0UZvOhAeYKU2lGo9ZEOLJZ26Uc82Xlapu+c95MaGrtU9AxLVrFDOOMQXWk
LkRqrCdH8Pdu2A/xJkap8qqvuburCgiG0VndxV+946WMV3SQp1Hq0ml9drZbGRwR1EkWlNVq7RZU
wUnRbeLG0wBSzsWB25Z31IHamrJjaQBKrh4ZVppAdkqdNUMfbwdggKaV5gl/rolIEVQJV2mEbY+Z
AegW5V1681O80fqR3dVBARMwBMfe9L7Mpi5xIYlg53IZtplIlizK+SrR2nQz9atwVJzlsbWf+kaA
l29dFhdaoszd9Db0AudDNRl4u2n9DCW2IKnrD1l8zEOZnrDbeW9GLwHY589+VFZgXm+OZKcZbeBb
oFHViWrGujAFNh+7AILBDLWUVqCZC7I5agD//eWyAChqPdOA0BXC6EijAmkXxfnD6AzOY88Bkxni
qwDl3CNZLG3cgz5C3LgydZZeL5JKsCN5FMhIrBoOJbRGa1zsqFAqyWtwSNHUCFKyBxRj+QvqoiTW
uPyPOzGrFrcYEJcGWXhfZA4qpcc6P7aqiXsLfTFEOTBDY36kKxoubdGDnNjqwdv4MSckdxonz2qs
wOfz5yWNa01XryGlFW/tLExXpBu+z1V1WIXvycpsdHkWAOCfnSxLV5luWsfeLX/yIBUnQ4r3Jkxs
cSKb64Ffz7GzIw2OykOArQFxtA8XGulRQQdKZ/Cq5drdnKYaOxYd9aF+4x+V5TbSDGSiNBU1WguK
SuVFPXKliWPUThOnjNbvtebl/7kW2T/uOK9l/r4jrWwWhXVELTYen3gY1SkqbwnB6310cdwxn5IW
j5V5FNuJz10aRUI8yszmbDuaPPcmD/Z4tR1aMwFih2zTpQeAyj4xjAPZqCncCvXMqkGZAUhKX6IW
JwjwdnE2PGmA33uJ9lK1dfmtsLwXD1+Eb6CCni6AJ50u/jGkBz17hlTGQQ0Xaub/WOL/uw8kwFDl
Bf7utSMc51T3rr0gooc8yqJNA53aiR3CYlB2qSrdubT4k59N7zEeTevlb5MCz2wmdoh/T+qTynoJ
LTs+yQLFlyLX+hs1bcwyaGUuZ8uIQNzNjdWGPI2U6Kuu2CyLytgaMc6orjSGT1MzsdSCugymJTsD
XB16r4IS6g4qpnerg8jYpgGIYMlmI0O5aFpWgBq0qNYdaur3AePZ86CN26I2AWpVdt1K/dkuw/Ld
zsDYtq+Br3t2SpwhP+yz/z/tZY36NcpeTYkvlb0C5SU0mYcpWVaDtvYk/OZxzp9lnVlvO8frl3P+
TCKFiShs7G3mpJiww7cstPsjmSZ7tCwDVJRRzm3UgvQUWdXjfGuBB862rqNhOS/TBN3npWlgMLJp
aVpIB5XzTbjmcjRQIcjdEYHBDJCUS1a57lJreI46gD64TCN4Qg171LU85cpGfo0ZQEERCJItrTDN
pQU+VpFg90FBk1r0o8H2dFppNs1r1nG6xfuGHWkQOLD7xMnEqUMZ/6rPGXbcaiMz7Tzw4qsGG6lZ
ZfLAM70rswFUXapL2xWnCJFrk0F6JJvrgeAAoPArDU5ual0XqfDNbCvMX/Oy2uB9XpYm+RqCWYnk
Kc5R2AbRsh0YrWmQmvZj2YDjqDBU2FX1rebsqxY7O9rPeCFwENSl/Qx1Xa+TKERCamLu0ihq2fB7
SU9eiFNPhwribdCPX/0WR6KQ6d0JhOLY41GfKSNdURMHBSRi02ZLUwOwrOO1oaZQf14hKEHwb3XN
/R/2aeVPNxkyP14wr5AbhDi6fc/CB9Pu9C8MQqx+4MTfc5F0y6ZPvAskgNsTaDxQTjiU/lejPpOD
A1XiZcnAKV/3VXUuoCOyogF3a0Fj6huUneuVW8v47EdhfolGYA+Q2oq/u+ZjVxnjVwtF6Svo2BZq
2xxskSJG7IFDuBPv3OFLrtt8EadWeCsK177QAI4AqK1QAxpK7KaBSgP/cmCijqKvD8yIQK3oKAhU
z+U92WTrAGU3dMN9jcjgxgo1eQ2yyLwajX7H1aY2QSqJerLVoo0GxnwoAkPkMWTMPCCqsqeilrnQ
hbpQd3YOID+fBsmf7NQMSC0dnNjd/WlXy4IdWjuURrv75K/sdIN01KIjCnKmwT+mo3oX+WNdTh9v
rrchN0Aii+NYZdt5WROY+nPiyWWt8f7sukjo9MDkX7sAr2sUmsX3PPUB+y2h2NA3frE0bKN6YbxB
GZ9ssi+eBxSAlMV3PwV5UuGKX8IuVmmaM+iH3iMZlOCUkvFl5VvBL6TOAOPO0m99/AM1evWTLcSw
jvBoPNV6UR4NZFc3o2djUwnygUWYe+13ywyX2pjlv8DB/SycwX7xtR7BfUTeL66m63uoompbhjPZ
XVJ43VK2uvFlsLu9dI3sl87Ggxj8+gtAmxDoAvshE3wRyW580M0i2QZ2nR5qxtOr7UXhyvA7+QVI
+u1QpdlPfYheRZYMz53sB5w+jeLkG8I+4ZddrlnHyhcmEA5UrlY77mPmRce6iZ1lFSYCFNgOP8ae
MT603HgAT4fzBRrNUHMK7PYE/bDqHjRt38iOPwZRma6W5wK0dXcNjwCkjr2V5qO4DgSY4UXLi/hc
GxEO+5bVfWuctZvExXeAayCTpRxM7g5b1FBG68RMixuKX4pbGaDACwGHCvF6J78Z0F7zFlWOTzxm
VzKhhktDZlr6VrTotXIXam2ykQr0gf9q7c70sniBsLE8WOq9Nw0EqBYYg/JGvcgNynNuRud5Ulbi
rT9EMUg8PxYqkDBe4ceUbDSCiGBD/b4w+bDI4Ivca74T2duo+DirVAzHNl8UjqJ8m4jfppZ8qPnU
r/pwPHJgXYXhHSBhs3BcsHiUmXWZMAsjpDEQHEg2hHEIC5OfUaDxTINkciPjbFrduz8Hwh1pstA5
ao3nLImOwi6b1zK2jXsTQbPTX+xdXXy2J2b76mT83b8GAGhJ7BX43rz6QWLe9yGqqaZIVhF0/J3f
FUmQE3PBDUqYBCpVy8G/0DYtuCcC+4Z/mPKpgyTTrkUJ96YdLON1xIM3FCz6hlcY6FN4qp0G4YxX
qFR7IMpAQbKaiZxu+dSrmbxEYCh0q2kmOTgBisBopgVExVUkEB1nv2fSPXUGiCLNdCJPf+UAH5ED
dnqovQjXedjY90CIJxv8Z/gnmcbgG4Z49c7iVoW8QGRBLVzo0KO2QK9qmel3SBdthoqNIWoSozU4
uozviY3KQiBmk2dn1OXKN6V5LWWobbuxaw9u3Q4n5NkhPs7K+r7GYx7leV3xhm3EY5AC3LuI7kfR
gDGsYpVSFbHfuKYXy799tlFY//psYaV/+myxpkFkV9V+UelW1PN8ya2oPUzFWaoL1Hx7oLIvbmr3
qCPh+0qmqVwgsgoKOQrXeQ2r11YMxoDJ6CJtu/b6SFsgjV3g1NqyTQ8xs2XUB/hXJyMvY7yjQ+c0
KhWvXjWF0NmGhxA7Z1W/tXpWHDRAQs7SFf2ZrqgRSQmGssB1V/NAXQffYq4Hi7xh/cZKQmvvsSq6
9wZV0jaA6hfIkxNKPKsX8hhsy0R+03pC9Y9cQo89PPR4lFhzWv9TjH+6JKcRTpQCYEnsbGQf4dgP
NroBwV2HeahBCbJ1rWDF3OLtwmiBDOwAC3p0HUCk7XR8JbdAB82pU1WIwHU4a8Rx215a5daFqOVT
0//m1uOXvy0ARYSMFRNPTZ5vUcqNvB5+eRvTicZtrroyq5YJdENe0qLWD6npQnZcG/U33el/Donv
3ZBo7q9g00bFuvK3DN9dcsGQuVLL5qLYkv+QsPdlS8SNd2OOynZQa4Nhd+MBM7ZEdjHe09GWupWe
JPvp4KtGUbERf+oilhnvk1pHJrpGdalHwNUwdrqFYXTO2i98/eQQ2hUvic7doDzj9n5HqNMcwxZx
mmw02xOKTEAvkYOo+gSBzsDchBWKykvWyw2NU6Ox+GviVua2L0yBGhY0cRF255LXJUr5MwcMMp7b
L8gYl/zdx3KFWFacI/urvGlAsLAH/yWUFtIKyVtorYuzkAHAhNCXWrYlJBplCjQ/Uve4xM6r3YDx
rV14CE32CzI2aoSuPCBl9mXNrrO9MkxQf0yjwloZFYCGPXYGDl7jR04/NPyEonOb2vjN0WXkPVRW
lkDhDHFzapCjyiRCur/7LfiFCvD6k+XTTOqPaWxAs3xJa81zICSEULxqzJxZa7vP3OwCerB2o4ML
/FIZgXXWxZOh4F7UkJmuxkhaSzcZinWMnQrDGSTwTmOYL8klJdvgFw30eyJ7Pa/QxPoTTicRaPo8
USw0qJIdfNXQVZg6bQEmBRdGnOf8NVnbsbEB31VeDrOhdM6HHfmQyXbK37NpyblPPtQty9yxl/OI
a7ByZbgQlGwkEkayiN+bBNHIBvXy6Ge9V4NwKPw52TIaIXenYeWmy7VfFIH8FKRM4xgqPxHI01ug
2U84O36OZv4R3KTJnhM+abH2DBS0dTY18ANKKxqgFD8k53rICnAvCe0ORWjmsm4jEzGeLFyAMbL4
0YfpGiDFAtiPGMI1ThD9FEn9rQzd9rUZkLfX3Ei/x4bHA/ck1/H/WKZ7vLQ6sOA0qOZn6drFyxW/
B6fAv0Uih9N0qVlCOxgN9lRFWqOSSI1Q40ogswbQ4vU4DbaxiaI90GG8AXh5B7HO5sEbK/+EYsFm
SXZNgHyxbKL6mgbWePOdHvsXNSECVwAyRqVztFFf/OiVkNOVevEUlmOz6MHId6JmkFp+0lUz26gr
pOBLJzM35QhAuCz4mbth+eQDBXvPvWCpm00EXMuqcYvsyenb8gmRV8AbK3FPjmGZXYCS8q7Ua5Lm
R1/Uw7QI9OpAq5pF+B2qNUt1oMWDSO6pm43OuAIWyN5St/UqpAcR4N5Qd4gDjtNY460sdVNwhcZ7
ZDesJY0iE68d6hL0FjTquV18blvsUGlU783mipDBHQ1i6xovKmfQd7mmWSPYltMGBRnNocXmAKGk
PA3O+G4FZ7rSZPUKvmy5M43SGRdmHXQIwA9ggjdyHAxzKDOrK2pCqAIcghjN3P2b3zyNZpALTZu7
//el5lv+sdQfn2C+xx9+NMC4FPvOeAgiiCxrUAkpF3Q5NyD+cFalVfULCCVkx3mAxaCkr8v89xTq
z8OeWnHu0tWfN8haZCQNBpbD/75MVH98MLoLfZLJON+VjG5T2+XCtY27UcQ4u6kPMU+h7uRClzSl
qpIXKG/We82Ky1sLaUgHqaBToRg7qakGBygQLaiWg2m92yRdJelGg6jReVC/AGCjBd80IkWtxMdc
mlEmQMv1zDzP9lFH7faY4UlEd50HBtDrSFeml8KLsDMXUeeu0yr2l9MdPxZGlAqF2+DwlnTvTBQ4
JddGspqWosmReMuYjK7TUpkwqnUUa/Xk4mv+xQIJ0RYME+LgCl0cpiuWde9Xf7GRS+/ZLMMPG/Oo
KT6uZpurlplXpYHZVoMldJnY+MWD3s2/rzoGbqoITOrUDZzUvxcmJLRlal4j5VFDXm0XtU63pMHa
9vz7EvGWvJb6eZokBZQCUcSDyBcgooXgxdWzrAtoUuof1ehcNFevftiCXSKGiwIWL0j4icUZuJl8
Pdizpn8iQDrB0EOFRUckYLLPJvIge16PV1SZL/QBB4LMSW4g0LPvkjhhFzyQ1tSjRhvB5pxZ7Y9u
CFNk+log8iq/5kvPDcBiwPLw2GS2Os/X7lv7cZUmxruNrrrMdt+iaMgWepmzt2k03OqG/5AKkd45
jpPegffaPfF2PJIJ4hDpXQsg/jXAswyqeX24JLeuu4tAxnQjL2rahu9Sq5Rn6vVxkt41RflSsgJM
GmplMvUcnBWuZob72daVVrP0Ej3dkgsNZCJH0UWJIh6y0ZpRDTnRsLXT1XzXkAlrm/ZgoJ7XC63M
3DOjB17L8PCBk3L0jrbb3tE0+pOAi6ghc1p9Wt2oQcObTB9h/hNSnCgl2L8us6kImlvvs+g0fzLB
gnhhgCYRNan4ByNf7jbBQtNc9umvqs0AMFITdFXkQo0/ggOEG9yY/ipalHU+RPfyXCzn2+pt4e20
Grj1+S/tmk476J58nf/hECAF77/I9vOn6wvHv5bhG601/R/6faWirsN16o6VfQDDhlTFNHLPTIgk
aGXef014+2hmefqYQLLxwHQdCF1lh56dpZXtZcQ+HOBPj29aUBntvbyynwSI7shJd01j2bp6c44t
R1tpTpkvBAT4HrreeJbtUJyl6rmVP26AFQFzcu0bD43bNzcPpFetlxoPZOoMUHuFeRgfydZ3YbXL
41JfThMcM3zojU0ghAEmzv/H2Jk1x4ls7fqv7Ojrw/4YEzjx9b4oatY82tINIVk28zzz689Dlrpl
u727T4eDLjITVEKQrFzrHYDoEVf38UGeHE3c5EhWRFvJXXmAy82iCG28kU39TCoxHft6J08O2yQ7
j438q+yUX1eJtDNKuMHV6ae3xgDaLBIbeTLHToZL1Swv5Xi5ceP4pUhs7VzujYSHO9/We+RE+IVm
ZQxuQKqsZadsKrDIXJm1Px7lbjKXxt6OSNbJIfIrDDDj1PlONig2Hi9uNat7+QWQ9VCPQTeylGRN
NUSf1Mjob2bT7q7LeXjzB9f9jLX7tMERcNoHI7thp6wR3QKjGbvueVlnOPDBoP6MTqGJJG7WnpV9
BHRNvzk19zjwdVWFXgg5Gu99xY2E2v6E0/vA5ieUPs76vFx9B9Qz4gYzcc24VfjaZeB/kvXrQM1f
u6Yr7kuKbPuuweKHLK17vwyQpW1iwFezeVZIcr7GFgDIZDC/JUZ61aaT/tTF7YQfqJ7fCCPqd06l
j0e/Egl5ikRFNdAc75MJZ9wcg84vy+F4lJrfIg63M5LB3KL+1jdSbo1UhZKw8MgjR0HZQksgn6Xh
+IhHBVrOtH8MGxb2eeralBFJqJ2GCbj3chjsiPezTcuwj7NF8RdfCh1geTwh8w29Q1ll01tmh6BL
Xf0TtsMVoEQt2zdjmzxWvXlul1r4Cp8n9Urg0ZedrasXhTZRWjOm6PXPI4cUMwp5ZCECYNuGoa6V
OKZAFOTpo/yUByI5fRp+0farcYGqqcybZfpdnU0RxnSGMtj+u6reqcZmTXeKNYuDLK+dem2qZBtL
qaCZ/Fmjk4PlWdKq2cv2MU5X+Uxh97Lsy3InkB/4pGflSc9KpI62SQynPoBCwpw3LU56VsTStMct
Atq6qzwu4x3yZLDUgClY0kBcLwd9s2DnvVC46GBXYfJf9gcv7lZ+1PlnboLtCFCZpLjMZouCizas
ZQd1wuIywkPQWMfzuAZD5Z99DPMnK9xOQWp7owmbcwCocdZlfX8fDnq+QaVs3J52Z4TYTFHzlXS7
v+8GbUbANT2XnXIz2AiGQeq6kXvybGOivZ/N1Ib3swWGEmz7Lm/JeDl6spKaWdgPnQ+OVl/KvUZN
m33sZrUnd+WGJC/CnEFzaVYugM1lRIOAmGcuViKy7RfnOI1YDvjxHL/6KUaF92vZoz0ZTmZ5pyTa
mdRm8HEn3SdwrTbj8lDg0RctuejhqsK0+84c5jMV89cNk6N9FjZB6LXObJ43SWE8qsiln2Trurw4
okJZrgNQc5/lMD+tzHNNDXaOXvSQ6sWrfGKaBuOKipzFTauq7Vkb9M5aDZLotcsuispwn/sE2dW5
naOjmqX53XKg7K+TAg8dHbiQESXikKScRzS6eAtI+IRhO7xSLR283nTD68TRNMxcZ1RGjWLGRDl5
H2vhyNJhx5ivNYqnPQq9aH+Y6nqUnwyWqkPeOaQL+HTqXT4Z4YvVjri4O9CElg2imF2wawD07qzW
pCjbMRO1hBHo+9vzzmWeualsSuuLXtrpjxG207oRJF3l3zIN+/gGZ7nFg+vaclXrOUVrFzPF4Vmf
R9XrknjASy8Y9q3olb1KpfNqgBLuUZebn6pxPJca2m6OemdUDM9qlWIHCf9CGeLsPod6D3WbT0Fd
YhvKlHyvxN1720ev/JSrarMZ8hplIJOJEopGdpRf2Rdpei6q+uX0jZdfRZSIfckRWdjtcSyIH9ys
PC8Kxb2PEXw6MqMsT+EwPS/tqcrbQg9D8yhspFJ+bJ8pZKwKran2TH/jBQH/eDFbYsAf2ix2iV5G
q0odMSGQPXYYzau2ssJdMUz4min4IDjuktRadj/a7CSd9mDb6pt+2TQI61O9oE3uyo6PtqKxm23l
670nUW4S78Ya+MY2hX+Q+LaPdsWO550KdniVSpnWD2cr16hvqK01m7xj9ggUTb/KE0vZRMunQEzv
n2Tbr3oBliKfA1ZyF3P3HB1KB9tmtsuHus7fDLKMb1HVbEnEDc9a5idr8FPTZec4ZPa0otnmqS08
PZ+Vle9k2rkjFRFkoljuW2TkiHOCo2ySG3vJIstPlCnwci1njGgBr25ju4OtvBDuJIhLtiEAgP+N
IS5I5BSX7jL95p3+pOMst49Niym5VMbkYKoKb4kqwQO9bwITMx0tfvN5KhxdWC+lG8ZrzbKySzdR
nbNwLprN2OUdXG/44rh5vplN9m0q+vbeCaN25/tFdggyC6e05WRyxGzguB411gup/Xjt23O+tlVn
2iMhKDHqcuPmebXxbUvfyN0B8t6teB9gGtZOZBlw8am9m3Mfan8SZQdqGhAMcXi4wRnkva2yLxQ/
PuSh2PzKs8I3eNUunfNSirfzUF0DWRyUO7JrXIUhCsq15P4nlK721Hp1XmG4PCGkWN+EJGNObXJX
doBub/eGp9gIIPRmrz9AA++Ppl4u2tQO6cMaa4iPXYGAItfVuIiNAIS0I1wvWRTGsWp9FE0d3NlW
m573U+J7UtFb/NHeFUZ6XhiLPRMZ+A1avimmhOWKx1Z7RW+jA/Ovp9d2Jya0XvhDpFbU36lOjeDQ
MtVO4fvYPkTR2NC78DbUEK/ufApZrA3nZ1PFmWfspk/Yxby3SyAGGpmndjl+zmN/EygzHIO2Tfbm
EIVbihzU9ZyZeZFaOeo2kEKSNN1rSdZ+liPCNjJ3MeZ8K4KtzDtJz7eKOu5+uS+F56mXwZKxHHev
C6ThQtHgfiYvaVd/vyt7yfgPB3n9q2j4S+9Px34M7pdTVY7S7eZgPg4TRVes0KuzkQzANq814y4H
EobNcT6/Ff5VOQ7+V2OuvhmW4zx0qcbKMhj9c1Dg9emYLiuVTT7BVJLPmzqZ9S5WwoLc0xIDdUvA
Myyb1J0NT1VfPjjTH7zqEjGJQ1Zh7mPCvB5E1mBQPHXvTOyPcXgyEJv32YOpNir36VCjTZMZ29QC
XBwlVXkBCT7fAHuqHmtb+yKpjYr4wrSVvH0co0ZzuFZ866kT/DElaw2EcbX92HWbsdpijxxuUzsI
zq0J6pU1fpLo96LosaYL/enSMZ3hXO9YyESVr700yWmAMd6po7aiWlCBEOGRKIgwSQub5bm0ocmW
XWvZlb1GD7dT9rJW1B9k76+OTURI5SLLEVBV8kvCBOJKDGj1anTOqk4l1Fzah1ogGDC1T1XnFMa3
LrGdW/xo1yjcBtlNGCwEhi46R6nbMr/kcIjXyGqYV0qJ69+k2MlDkBb1Biep+QLKV3oUZSJ2c1kY
10ZcWl5vifCp1/PbLC3MbxD7wTe63VtY/XG4HXbAN/pER8ifdwX6CC6pGDc7t9reBz0wPsrHX7br
Zi52dlmf3IfcSc+u4Xaf5TnGSB+GRFkZtjurCxHDnTEk+ujQShPDD+UaBRuUqEpQ+yRXVpUVDWdy
t52K911JPeTt8H3v9OOu7I1V6GH/9dhiBqNT5dkaadtzq7Hzg7sEWKARcWRzqiy8kPtyswzxizk/
xIkdnWsEn1LPIO6Gr75VhNdiGM1bdU4upRiCkQ/GDthovJWjpmz+CksvuCa2PY2SzfpkMGpMGbVE
rn+eC/2K06i8KcW2cxpjQ4YSgPBYq58iA204nmv/Jg8b9LiZ/C/gyFCD8vuQpMtgXMxAxTFHbIzb
tmhar9Dy8XPsGi+9aydf9arl8KUOZaUVSyU1eRMuRqtjYKkYsgU800GDNsowUSbptejC15SXVPHN
U0DZJ1p2XsThiwzT5ALBgeW6cow+OcpgzTW5ByHDlxup5iV1vbrRTy+UmlfFovwl29uxg9qxtJuD
430Mle3YdKa8GNxqhWDvvIM0k32ysRfPNSd8zXxo0DZabJdxGg6XDgRqoAZt+BpjDWCpaG/oduTv
fjwy0aL5Os+MTzmRzQUSTPkFUW9+wQok3luj8ugYUXRmxNE20LPqLk3j/lokNoCWAWfQkZyLV/uq
upe9Sm+150HgPJ961Um8NZA/zgiOWLUIU8HykgyZHCs3CNdtrSFXruReVLli/du//uc///tl/L/B
1+IaGGlQ5P/Ku+y6iPK2+f03of72r/LUfHj7/TfTdQzHskw0LCwX9REhHPq/vNxSBGe09n/CFr0x
3Ij0O7MpmrtWX2NAkL3FuR/ATQsqUreuuTfcRVUBJv1tm0zQcLvOfqN0Tvk8/9Ir69M6NhjC5AzG
yi6REdZgWf0eqJmVXoo5zHaO1JXDLtVchVMV7U4ug0nU/rAPj/gyBAjzEWbEiRWvqcZkGISgTCQ3
QeJ/3yYHV1m6VrnHj9gTg55dNlaejRfGshnjtt4WTHooMv3Rm9bdZ8T0s73Vq0TsViZq8EhOfxoi
j5WD5QlwU1BXf3/pTf2vl14IU3BnWRY1aGH+eOmRxyuUobHFXTtE054icABqSps3malUT3VC0WQJ
J4YZHnTlmPW1HCHgPEHVVoGJ/XpUnfvKMQud784zqIvMhjF2mBUrR8tqwqc0qvV1bCTDhY0l5llV
opMxUZt6nBF95vKKt2Uo+tNgvJehqo/TSJBO5/Ix0+rpqgtj42iaOnMulAb7H+5L1/j54pgqWV+u
jgk0RFjC+vHiDE5SOUDn87tTkC5KC15+YT5SoShucJTtb6DqP8jpMGpyZSunPLm7jAKuld9MJV7F
eui+kAPuNsLKclTTmJjCvMGswbLaz3pXX9hLjMhL8TaP1eKTpZRYBpUDQ6fCPGvs61Ap6muA9lsK
9tZdsajpV2jbIneQ+GeyDcmwZNeW6D/KXnlAHY1ba9HlJ2uGa20dmfD2jMwjORUfZjtHtd/PoTyO
PpoZxpDUXuPDIgzbO7zrrbufxpradSP0g4Nzx0+hvXSY0zvLPS6d0n5u7gPYSQNJD8Jf9Vwzo6/1
4Gb37bIhU1jWVowAGDtZJPpVD/XwmLllfq93Wr1VtLnYyF559DCkp6MLxHuvTvlGs9TVjW62yXfi
8n1rL7Oy1m5lR6Wr4T/cEab7wx1hqaqj8c/CMduGhmwby+P03UzFzKJPSMkEdxavKOzj1PFy0JBX
ljzDqHrU3EZ/kUGYqfTjeWD546USuoRoSo0VZJxcSAvYk0usNI892cPKj7VbluWqXdzeIkCAeO9U
MeYySXUmD5Idcve/tp1OFqiJv2saB5TNZDjp3h5m7Uw1He1MfjLHxKhWeTSBtqJQpO5NJz58dP9l
zKnBrLvdP8w9P077y8VEAEqYqnBcHSE6V/x4MZOwVrU0U/1be2wmSrGZu9LgL1zrkeIC+s60TZ+6
+VOhWhsZ68oRdR3C0hvMAYVbhGcpI5YO3OO+3DfUGZZ5tl5m1+82kIwu+g7zNgbIZjw+SDppIem0
YM69OtGQd9XV7EZzk2glky2yQ82U9w6qMxFZAmTdFbPLvbgs0bLx3fRGgHP5+6vi2n+5xQzTVi1b
05HcVU3jp6tCRGUGeZuKWxW73AtjMcxA2iQBwra43EpN1EDE8XosbyIxp+vvpJcLDA2kXLJsQz8P
YqyDlLyUVvbtCRzcKNp1U8cKWtxZ40koYGEhz4EVcnBmLYjBONjZXWl/+hjVCNBptop147Ckhko/
RhQjUoK93O2WtsGBoRROxl/a5LhySTWdBi/jZNvUOITapvJUL/LeKzuYzTumYXxF9CBGqUtUB9kT
VXhs+TU2XLL3u9Gu2TQY5Jruedjpyy0wPXM7ldtYb+Z9bgFUWdrVYhTMESQVUU1hxY9gvwMY33JW
feOOd/pCICkhIlO6ZaW07C19w4SDUtqSlsMiLAxy5J0HzT9g7l1edm2EzPzc+mdOZn9O8669lU0F
r651Sg1jK3dlh5ZCoVK1l7+/R3TrL4+Oi9+Gq2Eu4Fomq/Cl/7t5aHJVXneTUd2GobZknfNPcVNH
r/kA6NAfhXpN5ScCngcAGH298LVEEYP6vv9UUlba4puKSoYtovsfj3TrXmUBM527mRLBcUWLRQxx
TU4KuVq560TzJiy7+a4PbVRFgnwboQT6qSyU4gKZWKCmyy4rjHbv2IvKzbKb1YiPVo417uUuRKP3
U8pdrJA3EVCzjWNwl0tGUOTrzSaaRfsd9Rq2OJFRXZ+IQySq5kNqQnU7Ua+tDCEJnMC0E/Uat7ni
yjes76jXZTA2m27IutOPkD9ngpgD7ltP7Cddt7sbobvBVdLDfx0h8TwZnY5TuKpm5yAU7HstqA5+
WGpPqIq0W+ZUfyeHxTH65yW1rqF1wDv1rCBkuzDbl4/TGsFMBng5XJ627IqAVHx53nTmDG4U68ap
6sN7NNdN8Dlk62q7OUwNFQFoBbaH+kX0RviUr7K58h+SftbXvjKmVznY0H1X9PpBnslqqQB+nGlQ
s+DWLUfIyfhk9f7o6ZjGkZyGm+wsG9lu1e20aSyj8zQxv7fJDjlu5ChDVY3TOZxoh4lVc+UEZFBy
s8ueEYA/SmfINm7PrHF2nwAxCi+2pxD+BPapdltr+zEiYa/phsE3cLJnJ2qOjZ8/QGZIrlSmw5uJ
hRGeFxhcW0V/T50rwM4uKO6LbG6wCSj7ndwVVdodmh7guNzFhNm4bhp1G3dGcUOGXVsXamrf6lWR
XqmVvdOm0b6VTWPkt2tf9+etsbTpZtXg3HEa7g9pfqmX+UEmazENQt0wFQeZMAplhWxpa0cbbHSv
QggnWHKQbntScu0mqi2SekVzMPy6+tbryYsRzw6c18b3WKab15VmNDszbRTwQDNyDbA4t2XUFbe/
Ok+aHMasrHYkLPpN1WOJl0flbbmwUYBB4pK8EFFypcC0sUlzHina5MbCOECOFTOzlBNV1OTH6bNT
FOt5KqaHOIGg4VRCo9bCip3o1oSgUfAiXcQNrbRcQywaj0Pd1lTghn5ILpq4qLxGU90b9EnDneGU
EY4zxXSe6GTngSTad0KnUCCK0HmFU7VJs8D8FnTuWd9SkZGHAwdwb8wgjHYAmubt38+Exs9vS6IG
UzVUXgxC0zTmlB8nQtJQVauPSo9hvEaKdfApL0nKAHJT127YaXukwsiIyLYe76iw7e/nVlQY3qCS
L+xSu4n7nHhgqLIvBXcl4DLz08cIMPwBhWo/2tuLxIrUWekQWWX907sbKarSBYgfyU9YOGKM6wVN
k53iCAP0sdeZU3LZha1+LTtUKiDXf38ZtJ/j0uUyWCpxw/KfEHKF/d37wB5HcN6O2l2+Y9ptd2GS
8sirOB8j4kUawNBn9DI/Hvo0MNbmaFQ/TwbyiDIF5C+f/rBEz45KWez9/Vc2tZ/iHFtzNMfhL+cw
eZh/WXnCNNUwGoziy1NAP/t2jRJ6ED2TE06XpDxqO8mucn1190ezfMfXGlCqvzYH6DaemlWji56x
2vgY3cStvbaiKkejaSPTnJntRg+6hZZLkW6msEE4mJLHOk+08FYJqvdPGCGY66GD5pEHmrmelk8f
43Is8v5hOS7XDx+ZEIt3Ostgk4WFIVxTZf/H23mY5jGqZyvZTz5UL8szMGXpZ6y2bQJNEkj27TAP
GOouhJOhS64BvdWPHyN8xZypD+njagh8XBt1qAzROGLlFCIwnfLOgQVahHeWmlXHYemVu3ITUAie
xBich6aKV9Wfx+eDlcAT1rRXdTj7+3tAX7ILP/66PLyOjUqIqds2nKwff12oFtlEJSvYnzhcRumd
MjLk9t0LPcgpXKKhUi+bZA4adMBp76ccThsC1atEoOIYdD3CfKpN2jrQjd2ElnPIegHq7nf7H/2S
E+bUp7v5f37IYTUyp/WlKKc6CsL2p93/7L4Wly/Z1+Z/l6P+HPXjMf/hdcW/vx1yEX2peeF/a38e
9cN5+env32790r78sLPJiUCnm+5rPd1+bbq0/SMXt4z8/+3811d5FpiMX3//7eUti3JQ6+QIvrS/
vXctuTse2yX2/DPbt/yE9+7lWvz+2xmn6b4k0y8O+vrStL//pjjav13bPeX+oBSSYxm+njrcf1u2
TkJwmdwJcg1mEGQs2/D33wz33xridhqTnSEA2qnMh/DmZJf4NwlF13AtaLRC1Szx2x+//nsq8vR3
+3Vq8q8PpK5qQncs1zDQQ9b1nwJtQxhhTYk5OA7jBs27Kl1R2NHWnRiVQ1H6F74bwBOZ62Nqm/dZ
mSLg5uCcoo43kZIeY2UYD3lbI6hSx/5WtWF+pm4xbsbWndFxICdgGhm5mcWmEg7IOkziu4SUzWYY
l1Qii7UUqv4KiD6Lj2r4WmNGrnXzP60nTPXHPCATjc6VQrRJZSVuaqr+08QzIjNgJbojWGrNmldY
7XaMkmzvV0199FW3RozVyFYtvAesZtT6GGi0BYVjenbVrPtkTslvq4+5bxxnSy13JHiy1ZzE0Vlc
u9CGsb92je7YudqDaDGV1LriLlfUVzPMzGu5wXxPrIQ7qhvf9bfIRq9HfThESkbVq6zwVI3zTSb6
rNhOczKcKWlxmGal20cQnTfInwMy9vXhzG2SgO9uviRGWeFpPsHrUet7Rwm1o1g2bqtUxwzbKzVH
+2TZNO2gHqcEZzJUFD+aXbuOVwha5Zu4NdaNqyOIH+nQUpYNxfbA8zXXAMOaVke56aOuOho+6hbY
qG59qwU3pIks3ha+8VTsS1v/iqZygnBhgGVT3bbHYKo+F2pECTjU22PYcc1yIHjrgFXHsVSCYIdn
3WVUUIxdjZ1jHY2ugktrpfMXzcymTVvcpMmYHCkSOzgDprci7f0ldeIfTWGUG2ZucGjLLqgD97uN
bFPQg2kgzu3LbBHMNZprZI0QveT2Y1HR7XUIlmu0YQpUyYxoRcxHMU1jMF5nmMmgK+j51ISOVdpb
R/lpwoTj2HxKWDZvWw1hICxD2y3YPF7G1R7JJsR5piHsjwh09MeGx2E9KGNPpj0SVNBnF/Pq6kVP
Om2jVgFXhMD5CD33Rm1pIi28lcQ8V9g11oB9uZGbUqjITgdFdNYrVnTWFc24TcruUTbJTRCMdGaz
snUt42ZWQ+S70w7qkdyUzjetyPp1moPeDsxn2Oj9Ae0IYXFTAaVhGTvP1jEs55pUDGjbBEtFHa+D
yHA7ODnGWY1UW4rmNypj+rMjntSuQUwrVHOqmF1zxLqgOZaRxrLXUBC+9kGGIPN/IF8L0zDSC+hP
CF3M8RGMHTFAfoReFHlF72geYpWPaJ1lmHOg1dPMKRJhQBIJacKzfArE1nCj+yDGopO6c+ctmjJa
dKyj5AKQeUREFKzDsXL2umsNiK8FeyjDeLKlyCWvVJcfHQnFXSdjO+0UsA+pqtRep2A3o9TTcMj9
587sUBTwHUy9rD7ZdSSYjkbNMzSqQbbSoIR7xVjcKBDSj6Wb5qtQEeMGk0qOtw/wKPXjLLBOqq1u
hIKRjvt2QooxtMxj7PKIZj2VeXJd0xHPA6eLTVxVRs8XeFtWRbTWy/axjtoXUl3KcQQ7NTvawUcY
Ju9sIIRDiBRDVN0F5YTtt4EQrVmC5cofqmx21qj2zCsMZdGfwYnTzJD6CQYXfnD5ZAwh7FP4SjYi
Azs/CGsvVIzCC7hE3MUuADiNGU+r8se8FdjLJ+l86IMvkudXLaTB1L1l4pgOiUV9DbvMxpMTJS/M
am9mPZZTVrWbx+ymsTuc01Rc3U2zg+Wd39dpU62akLxbW0y9lzglse84Wh5m2crWKNMrpTGIahzd
OLjBQ1iOxhEG85lok28usD1vyo9d4iubRO+/xoVKNiKAmK/H5w2esVucDD+HtunlLJm2apA+QlxA
QgMI1jz51RoElLEC3ekfHYRj8WAUL21jJMAjjP4YVoruxVVyPwQlqwXjIdfT4zw5yq7tKnSFoWVk
jv91su9IUz7jhldtymAtb3NqQ+iq1c0OY8hn0HFiU6XgOgLX7Em8gr+3g4ZbuBafFapxW0VHbtM2
W+6HLiMbl/rrLtSLIxkPXRfNNmj0R2yr6z3zxK1t4JRVB+seFcwtcpMY283pbZ84jIW/O+tT5fFl
Noj7hZtW76jAqpTE624fh1gCsYqw1ziqWJfwGDwzI+sT5yomjORP+eMQ4lr7qKxmr7O6DUKnwsvd
mVL1pO8xaWsPZsftlRu36WiO61yoF1loPJk7wPD9tonKr2IKL00HIe8A5cp1PSIYruXWhbAgRWUd
a+gWM5fE6VFE5ghjau1LzWC9bEToQfsJltp6DaGiAFFo6Fq5dUbbxjgDESSQgK9jXGwjBQuROUA0
RA3UpXTUX5U2xTo1OaBY625jAeMbUYljEuIx3uj5vqZc1JbTPs6yAptV/yr1UVArouqTroXzynID
dEXQVqwjwpewr19t9L09IzAmlPmUcpMpcbuJ0n4+JAo2vdASQgNtHUctqIItK+vCny9GyjReAmVw
bVVrCJ+2Z5RY8cwgpVJrTnc+pbIVrPgIixPS0W5nbvs542tMyoMdFdNqzhXlRjRLfywuC4x29XL2
HCXFc+4LpT/+D8POa3RzbaGqBOW9DFZ2T7ES1OGmS8Z8k1o6ItvoCHe2Q562yp8i9HL8AYBHEpCb
MCovdPzrAWoKQExq9ngvtSm+hmBN6k1toMHIVLY12uJqBM70kHf8uOSTQCSWJcaA65xuiU1f19dz
MVXrIjmGM2YqOXItcxmvB/iLPOfdjarWKYKhZXHW9c94TD5GKXzKwExsGPzclpqZKGu1BbwNKWRX
kAVtom7YFKiUeyVCj5uoFd22At1gqohKVlOTnFdEbJ/S4soKEYZoh6shcJ5Iv9XrZiaVCbMqKchh
uuSh3bL1zEVasmsMc6dPzuzZjv05Jqe58UFlr8JMaNdTk+rXWTjggO5/RhHQ2ZXlcF8NFBSM3vyW
AlpEsaY5TxxSaiR9VsQ0OOAUIiThgVMMQBNxwFU9WDfflKRF/xbxt7j1d61D8hX3uk2eg76ZI+Q1
iwaZiqHtY94xsbsfwayurMSvdkHaJF6mEAJ3rFLh1qDX4Va8Qu5NPdP3oszOtbG6cNAR9iLkm725
oe5IKmd0WdarwfA8qQvyYnp0gDs6Y2duWlgftUATM14AyKK0z+yyOGpu+tY4JTruc/7ZRAzAL7E/
FmZx0aaaucqVJt/MkVMcncSYNrCexIuNWi7soTnYF7p5ROVkQTbi3tKR9SrxldsR/o0wfdJVZrHB
8yi7QAW9arvPRZ29Oq4Teg6xe9y88Ue/K6CrJBaO0G6aXZuozKdpBjZFx92md00UQLWHRsZ5QYz3
mbYep7zlUZheZ0SyVliL7eDZb1Gf8ERg3tizfjXntrbPclXzkkRJVsnoArfP98VsbPpuBJJAncrD
b9HxHIg+YwmTJxA3M3oE6y7XLxSKY45AwLloUdJpQxd2Uvc8pg6xVPJ5Skmi2fGLwIXRC00D6/N2
2/KVsb1D+T/Immut8POVjrDLOnW6AdFstUOE7JB3frUqyOgTOISIXqXdIt5YfGqntynvkJXJxeVU
ufWuz+EExl31oOvj4zjan/PSv8OoXIeY2L+2QrExmc/qvTs+lrm9s0fT2RuTv4tCxctj7McS1FLs
+gALzPUiAz6OrgFtb0bqsUk1rwbKJSsC/YjHqd1akx5v8OABqY4jal8G+4C/8jZ3oLsnJJaDyt3g
pVBCsGtAdKaPVVVe2gbE/wDrLFUL5o3ZR+cmtA8PnQc8bM3ZC13na9G9DI3+wPtmZ7iZWAsLDWC9
P1RYZ3tzNIhVM1O5Iub8ZnfpsA2y/MwYMlipwr1A1fhMSW5mwuxbgAOEhbVY59F8q+nRbYwEBcWa
AMsY68ucP5UdLhHkrh/rnrR6R2AaWOVtiAOZkqoPAJvVVerkB1WHra9C1q1Ua1WIfliJwJkPedwn
K7JJq7DN6m2nzvqqAlwXImDSawj+GEl54yeXmnWoIF+ei9J4pdp4WwtD3WUpAs6lBYxqcqatlYhr
vTWHzTBUzMOVoTOl5Ed1HgCcB4cxzhHHFm63BW/PwqlKxl1VduMqsQqYKFoMs3Mgzxoi25FU7mpC
e9zzHQM7V1Ur1lHQb8CVVNjgxVxqlUAycOKHKi2wB4a2V2vXQ0I8XvM7Wzg87szcvnRrM2aCR2Oo
1N/mCvZrsKyqrL47jmhV+yAqd3bjooPFkhsR2zX+j9qmDJvPeH9d4Set++gmVhlBTB3yS4+ZuVUL
5sJWxQ7YTd1n06DU2wTePA/6KivceZ1Scxkr2DkBJjCWgq9TYDGTkxrgjfm1U/aT4SbrMvfdXQct
IC9b3JdVNDhyV8GdWkUPuJqcHcJU2Xa2SbPWtXmfVMslZS4UTgQKo5xW7tiu7bxxVwiBoa+A5HUB
FdojlxdhMltfAlnG7hSZ7ZUe6S9B3o8bYwHQz8xeUPHOKsV6SEE6q7XzxQ+GGzuG0CBSZgkz1dNN
knyJNdta95H1hBMdd06YQSguJi9Ayv+YE++qtRdZM/w1qgwBSfAKBRby6KLYsjZbKYHZXzI5klTG
5kBz1k7UXqY53ozKVHrK+K2boqchgmLy/8g7r+W4tewMPxFOIYdbhM7djKIk3qAoiQSwkXN4en+b
OuMzHntcDjeu8oVYFDPZDey1/pjo2ovXgYGs/WlM55/NQK63sh6gOLO9N1uxn1dJEA0iq8/xLIcS
zSSJcy5+jj1VT6X3s45JJhxZEYFrk7Aej+MMHu0pLfwvtz9dIx91FEet/piLfn1WFGYOVZctU0cj
GZi4kVXtu6L+acXWHOX2eo/Zmc420GCtVwgzs9Dbapu9t5fNQni/+CtdMGETIz7uRrL6sK+nYSYy
qgUyEaTqBMvqabkPaIW7haDwwClJfjGsPIvyDSHOgEp0WrAtUm/woNjJl8rI3EB4ddTn+SPpmu+G
Pb7r7CJmSWM17m5nfZ2WXvV74XDRz6/F6D5lneZPSn7TxcTPUHSVb9RejL3zFQTZV2eDI2xxKJOM
lW8FpHdvsjgUOAnMDikfeTrkqHMD6938m9rPUZMjf9WWbgnJWV/JhMnT3UB1zrkevmfFXB3LZD1p
q6JHXMYVqy4zdHJBSOhEVbw6DEXJbWSXI/2nGX1aDcImJXkKB1Swqgaxm6SGBNLxrUwsl3axCp4l
cxWoTNiW10w+OLAI62XMfFSez2pCmJhNF2WqgXSP6cgMGG83+a88EpxI2NNChURaNflusL6DIPJ0
XWjxWlHJjAwkK472VE1JGSdi0lPqc+G2xAxwxjYFzfRLnTMxcDkwFhBCVWQEypUOl7/8Q6I2/Er/
SYPvTXXoSTUKNnA97gOVwm6WbjJ5gB7pytRfzS0vmMXJcaOv9+TNasuX8D6KNH9qsl2TFu+K7D1c
LOELQ4/D1LTu0dvVfjUNZFFhIPT1kpA9tX8RtbN3rfiLZ9hYVj33uWKIDIwubvy0jh+UloNsifOA
5Jkh4Aq/azf3FyHXmEsevckLRqGd4hVpUDtXdqAKDFcVTLafKdUWmHBc/nBQ9YlmAoBHDsefmZbF
Ya0bjm865Kv0OU6njXMiWZblgE8p9eNZ5WIjZDLu4xj4ndqQRW/ZyFHb+/SSWjtSvrKdKUj0IfQJ
t29PZZlRqr5nNz+oZohDJc0eY3lFJtCykdeIcxrjW1/jFPhE50ASL01ivhSThgfeay/NrPycZyrc
4uE1S7cwa5xDPUxXYpuDfL1yD5lG5cnSPNVXM7L2krvGptK4JIaXtHU+jPSRkcqIJQawm3dx7hqv
OdHR027L15mIxC+p0j5aYkTCCR8dxC1UdbyouOdcL+wVOra8czdvO9RRic+U/2XRKnLPt9R3OSg5
9Uxf2Dx2HV77EHHqdYu502VsAkWbZ4Fbr1o4xx/MVdOt8tbHdiB8vMjjHA2bh6OlO43EBfRefUFU
ztOxnpaDp21fjHZ5ivsMqzXOOQjV98Y093bd5+hNrEckzS/UzDwIEtms8aW2zLtetZG0l/7CTOEs
xdl08qfB4GqZmPrTUodADvPYqaOqjL0wTpyzR1litwVlJTgYivh7zHZDlylQ1XK2KiVAafGudTNb
i1pxpy2PYz0eaIK4U+W1ZtTvWPxINWCX2OjPw1nycyPEn3o6fQjYyhGB9yQGe8NzV+lfYkIZbZNE
9Vr56If16iaI7DPKIAOePUtYlCUnb7f8RIB8cDYnCSYSG7ROeVsUdfCdXlm4MowfDGzBnDX45/vk
W0uCFTXkDkv0SK/llN33hM4K+0Of8hssGFiZlrylhncfs3FmdXNnV+aHopRPtfydlXn4QjEpNWTc
yF01I61SQxzEIxU4ggwJvahPKGppAPW1RSbZmsMvzVyOBX/FW6NelyTTj5gLjjljalB1brzrKhI9
HZWoBfbgXdFA3i8dwBn4PhsIPFTqr9sUYikFQhTudlqZJFtYOkujsyobJlD9gUJ2xXvK2BVoquCU
Fi8KMttDwcjhZ5vG0hFPgQ0bdly6jTikvqGoihTBpGqCyaGEKjbr0JLN5C4JTAuJntSo6pz0yImX
suP949CTUKZ9r1c1p3ovR0HQVKfaKVOpEQBNV/tzbG9wajYPKEXAP8uBvoJpzCO3tnC4zuzmNhGS
QASC6VVlp7vNZvuS77RGVvQNmr5TM/PFtZholEm1g6WRzjUSTUmq/0GHuRKtPI38DFuzr7FK7Nyp
IXyuNXfeln/tie4MlZ6sksIIbUK2nxa8/QutFCgjsCaBPh3aun4lMe+L19X1Ll3rXyazbqA8FHZ6
1RrBX7rqshAOf7m4afdrSEl3MkmU3NdEf/mtkTtXBDjcFb3tbSm95Rgjfb2ZG0+E1l3vy83czt6c
hEqpi2vT5D7JDmWoy6YK7qDlQKtlmrNiQDX5DqGq+7qxs4iiljmIN209dIeiXIYbgYNgaRp5qKNj
hy6OPnU2r8S2N3sSU4ncJaSXsHCiGgAqB0ZLfm8D0HaY+DUXwTwN3Oxtpk7A57OujnG4mYW905SM
dIFJ3K+KF7OBLM9z6gA4kGgGT7RFMfxHxD3ORR7O5zXzHCYVvZGbPTXhIrwlLF3rydPL9JzhhUiF
ODVDtZ6Zkrl90Ti3753uR1YuvxpgmRMK4JPTFPdFpQmy/qdm11BJvndse45i4RCR2ka948YvtCPe
6MX4sYD9nNt6WwN4sX63UC3j9R2Hoz6N3O4N4btdT5YYM5KtL9wF6/5N5GvsTzq6bxbH7dK75btY
rSKKDVApckARbcbkgypN8dArmnkl4oDxJSNDhHiXPb/KYcD69IjyLvMX2zhmZLzeVCV9iSslO7nN
8jaItr0g7GTuTeg8NqnwCwl29g2ibemYXY+ofQArzTFQNd8YkJapOqaPomOKMwQZWetq3GWtU+0r
4gtkMN5yGJ2WcT/1InPWx0AIc31ca1m9WgdCbcaHrFIjtdOPHBMtjsVjWpnWseo+OnKPLzx4v+ZW
YEutN8gMT4GzUy4OjXtnx/1mwIns+5wR31HajW4D68uM2frOa26VQacWi/POK/d4vGtCN/MpojcT
H0TaN6dl6rhC71oXZWJcxNy/6VMEmu13hjvWXLLtL2dcH5NVPDYrkX6b/U3l9MjN8VuuLNa+nXlE
HXZQb1iGvZ29t0NpPjT6+IV1OT7F7odMiywWQUN9g36oYaVf1Hw+JcpYR2tWbr6yjY9mndwDHRHS
g7AGgbn7VE1KvLM29zn2KvrB63p+6OfsPcurw8COFHpklFLUU7/gVwTw4pJEKP1WkYGwl2xhmM1Y
1zPV+0ah1LM2VMNdvDS9Xwwcf8aafEvIT/DV3HzYcPZAsqQTJJhuYrrLvlL6ge9l/ZpsOaZ4QNSt
cb6PRHL0xLGmnqEw261xNI+WcWWCGF1mw6Ry1iCr2gdhoJCcslKeE9NBd026W+aLM4BjklikBI2L
1TyN+5OT5zSH6WsaOFp6Xeb1YCEBj6ifbwPiW3OptnFDrdwOdW7tmqFNQiITb7O+cU22N+ukmMSs
ibilXXFg50QOcaEaFFrisTcd33OAwG25Tab5Em5JY+J8cdygTPt3PBYPIhXNrp5EHNqqeUXbhHTL
3X6Wfe3no0sYeVyfK6/F7mkgXo3BV0p7Vys5XjSjTw/maN9b81pDLplbqGtkFjiapgQiZypPqX5z
jWBLast3Ovq41PiDVuaSou72QFjzCl6X32JsICxX6V7Qe+/Y3tvS6AbsTK0DJRJMlWQCG/57MU+C
NsssZwHzkGBg7btZ8X1XGuZFbavHPGfBoxGVy1NMd643viaYjaZ+VYNVcb+25fRWp3N6yWG7Q0/A
dup1vkOKf5nKloDHCrU3xssJvLy+y1mbo7aP925KWZExFP5kDOuRqii6S+g048Fbnh3rNU+3W1aa
xQ76bTxplok6K/URzrU7B6Mf6kbLPiQltLTR9zsybObjsDUE5zT106hkL804HzxzNX2AxSKcGm4C
JfCMGCVuv7lEVfQpTYYxdL29VHn4nZ7T+ms6mXx2P0adilIsG8vkVqqUTlMsFIquoqF3pj2noWQx
zutLqc19uBEJekxlGI2ezY9znhDX8DwU+RaJFvvAbJTnmCfJblBTgpI0RX8gcDWyV+9LTn0WGktc
Mq2aqr6y1ntdV2Fu1OwnY8OGFjCrA90x6GaPCSgEbqbjiwkENywrnFM+5srMcG95+NG2sYPWtyhS
qfNfiVlpQTUoj0MxOPxdnOSeXADq5yfS1AphsZg+bKVp3+Ga04Nqcx6tktPAI3vNZCHkpj0GE5Kn
k+noPysCR8NlcWuEmHryNR/uuvEjZjZ/2PTKu/XKFlVGTB4wooc1J3Z41Eeebg/krz4Z09qSUAAs
NycGWiBV+1GulONluXLXj1iwmfgvpHQC8xVDem0b7GJtFarmjP/W3gItKfT9XGl3VZHvO925FBOJ
lKP3nqdvGC6PpcrV1JitEZFhHDm1eUhmZsBRm+kr14nQ5k7L8C9KRKWpFaVmTt9PLdzQNPvi7KqE
4H0VW/NRdSMjMob0ojO+e1ZNFoFdnqwyGikDuorUEf5sjHtn09p9p3B7acib30otJA8g3W2Ww1IU
M3rPq89fyuUCIHUYBU1AyK4d0ocBIp0pfjHPj3XM7YeKCXomlz5YqTdl6Ut+UH2XB8Ok6WFDY1iu
9MDwq5fvsnW6WHaSkk5b0oqTj77L4gC9sXThmijHohmns5ZvpBWRKDou37qq748qs1EwkGSyEPJ5
Qf6ZBGR3LX5Tj0nYmO5wpsI2ZSV1eKRW5RXI2DzN5faAknJFYbr9YNqgcKR7K0a67YdZskKVfUrU
DCt8Uc2hvlD/aAoOv1UjlVLON/aAngNJe9RQKHqzgcvjlQNPTKQcLbLJRJmGfWtGem4jHmt+io7G
bafTqD6P6XlE9BZqMVFYnqufnN48ziZMMN++3zVV8Zj12/025dPdSPYpqzEPp2i3H9CVV8cqxPvm
qEd2PA6zBHUgvwUDDmLhNb2oTR82GCZ+iB4RwOjmR1utk5tljpx9G01gVJxHIjd2xHNnV04NgtO2
4c62Ox4+jUs6b69dxvfUuVdgscbqSJhuqY/1vZ4CnTiZYkRF62bkbjQHWHdIYx1Uu1riEpynDxWt
+u6J6o68sTrs9Q7yRVyKRcufHPW0ZUtx+XyhyAo4StvYLCY9RHauw87hYdm0HlaS9jjTAyGoMjGe
upplPispPx57tz5vThzoBeUhTmO/ZrUDd5tuxr2nttw14RVRDcBE9K16HhbrWzJUZ49QllCkyV1l
ifJrWchyGcj3ys4m+rcsdCSS6dTgq/TJ1r/kw8lY7zoowpPnMnCtnptzZ+4XvnJdnUfb9r2sfTbG
1Yn6xlNCkLpy9E5KD+jlWvq+tWwjmKd6CIiOCFCfUNvq5Mt9jlyfSNMVAflyRw8UYSi9sts8Is1w
BB8Z4t6XaoO3BMecx3GKDA/2wG4S2kJtq46oy4ijdGVA6UCICCY6o0shlKYq94k+iRtR8I+5ShhC
vE30JdgewN1gAn7ZA+qehbbwTDKH5PL3Dc7JEbec18ctrRq8UB0RZZkVTZaRHc3GXAH9U3Xf0NTD
JtrhUPYEtUpMVDZ5B3s1BsVpcZDjWYlvo9ob9wsF1Zd0mU+5AeRqTCn7aTzgXna2I3U03sWQzfRV
hVNwonl+sU+1zey0UOoUrcnBxclOUtnRW8n5H0TxkrSWddHTLNnDtBd+qhZvrmVSxlU0FG25CQmF
q6eH+iy+1hCblE6o6NH1y7JwY6obAkFfhIl2o1HKaQfuPB+ynsNdN2Iusm1K94WGor9v4vtkYfJO
5omuOG/aHo1icANtMy4JgQBPXrn9JGJ/1M2XxmCsbZRArSjWXe2RrLrBPY2Ei7h0Ee0zQkhOhBff
Y08MOt1tI9pQ2kBpC6ogl+bDyLNfDvLeXavafdQ4nRlZ2SpLj0wuga1u9hvPplq3fhSlh9CmJCGr
Qn5GAsul75CiVIlzdHP7e5VloEuDdx3LLXkSEI+ikrZJkztj8aXV+vmG+EsXdaRbyR1MCBtd5R7Z
/TlluPFDw0bdllQBBwlgIb7NmtTBoC/FodF50Kn1svxiglBD7IvmIHF3+mLvhi25HyHIgO/WXtn3
LfLAqoTgaKtbN9sr22ZPhrq+iwELse5NKfnPYCjN0NETKr1Hrr5XVqfY6SPRHoUJ+lauR2hAyGrG
AwVml/rCRwpatp2XZeZBrUa6x9fqu+0+GxrUkDoRIl1Y8DUV6Aa4uieOFubj17LQ2bbBgLxhfWTl
j4+DgI3RPAQOXawHTdx1j46rsiv1R9AWikDEzN9Mt05z7QHFQ0ewI4/Mtyot22nh+aJ4qPuKTWlJ
Tylyvr1nGiDccz/BgrL02uj93MXfbM0NCqGuId0m3+3cJdXJYn4YM+WutWjMJbuTjyqBzVQXrbvZ
pM+TPTuB22wP5tJnkYGh/Uh/huKPVs/otnnncszig4S8l0Zke/zfv7yV3R674QFLhLan/O2EWG09
iUp7yTVR7Fjg15MnX3y+ZqrjehrstEPlqE49FSMQptrSh3mChOXzxacaA2nCtFFBu0BCp2iMOkOU
oFColE5sHBA+GU1RTco+hTqMirOCsOoWXoh3fb7/8wX5H8luUNwv/OhQvoJH9OQtmJdirb9P5f8+
35QAR7cT2cxCStsyE+FQQXi4WWyQVNwzAOLzYcfUGW21F3JT7k94NiBlKLk8pcJS2cNwhi7r+GfC
7Wcq7Usx8Eu7Un1WKeLZ6cZhJyZ7+/0mz9Pm/4GW+n8jk/436ut/Jsr+P6ildjG4/WdS6vC9eJvf
uve/l1L//pw/ldSO9YdqIlQmQcFSiUOwEfn+qaXmXYg9bItEIw3DrVRZ/yWldg3e4EC3WY4KR/iX
lNr9wzQ1zcJQYumuoavGf0dKzUj/D2p/0tgw6YBta6gg+PH+QUudiykV2ua1hymvQc14im+UMexc
2z3BLMSnrLRonTfXzDd8tuXmpBDuTOhvddCmGWyrReOf9HS2WhTDBgLibiVIiyi0ESFX7rRnFoDC
R2WdDlHTDwlhnWmkujilGkx94Vzrw7mX2YF5eqFSEmA8QazJQDdYAw0Vtj1SNpTAx7Bghlqbvqme
7QKZ2YRIr+VRrjcZNpxzDlefwpoAeCTEXNXvOR61PZ49JHj8ijJSKpqq/htI1A3GKCsBCruxeDVp
vAljc9xDDA7hutoudTbOy2qoSUQ96s1FVhnVU0XWvq46Udyl9K/HoLmVtY9LC+O/KM5q0sHLjdYQ
THG6nTnh99VmYhDJGCxJ5o9W1/Pdcjm6cP0HRx1oeunzez1JXu240J5IeQQzcC+xKLtTua0aJQrP
Iz1H6D6gg4a0gwyjXCIwhUP0Yys10In6fVM5hKsaaYNuPc2zTrawmedPUA7fs2bXFVcUDM1xHnpQ
ElN7R6RCAKXT3LRCh/5evYC7Sh9yHBG/2WevwElZAtEo8g7BUcmgsKLWiAAeS29odmXJSGrTDGGr
H/lc14jKKLvoxPDUJA0tehqP/U7Vh5dSRyC2Lb0bWltyTqnim9zkl6XknJxxmTJ86w8MwA8W2eN0
hudkaREZDkJd+7s7sjNvXQ6ISkzix0qpc+GcEHYZiY8c+Eo+Oo0X9nMcQ+E4vY2Ir1uxSGecnaL9
Rfw9oRPt6qCMsZGPiPI+5RvZBjxT5gz0cbQMbzops5Drq+FcyH+4auBjfrpUT1M2ZEEWq26ADJzu
Hwp5i7yCIk/6Y07HgU5Ob70ywas/uqa8b6jYWhT8S0kc55GgHxoMJXn1SNtbG/vGyLThDyoMtvs1
f20tJFeUgz2NOSCOS1pqPsWBPCPJYmyMNEVxSDAsCU0HCqynIMsqzu+7ZGzvFgPcmR5jHzDjmZ8Y
AtsihL0fR1qvEJOWkyQ+2g0CVk3GYC0OOG2QCkrWaayhKgaa4jml0DnCedXzDKXQOoexIT7Hk2aI
Sc3DpKxTzkqj2hsV+gcHyslvENJmInnmsEcpMQwt82j5IdxHD51zPzPrMUXcxaZyGhIWvLFz7Ovq
PsGzzXd2V15KlfCmrXmylXV4VOJi56G1rIhYe0FNGy1z9sEGFJclDs/ZYq+CY4HHaKll8A5ifQIC
7iO2qCEyc/d5TK9OYXcRlB7a5i7bo1hA6eQB/DDDXew4dyJkD6ovSiAKp209djkTdpVbTd5N2bH5
0RWgXtbNKOg6AoO8Odx0dkz9MFQZiYP4Yoni076u81JD9EyPZeYoIWVh/uQIiLBVd/3h1FdGoDld
F8Z2DbBNUEs02+0DXR3LxcAp5usDGFs7rAkNcFUXYRQ19+zn2A7Iktmm4tFtSc4p4Y/VfO1hSo3Z
d8Zh25mpesco7u1iz5/bsQ7iLH2q03aLirR66geyEcRQfhQi1vaMpZRMpdpPJzspJQL/GRJTHKYV
CYIkehT0ndq902oFOO98m9YH3RDnodIY5ozUDpoyDimc/ImDOwtL3XoB6iGdFBXApJtOYI2xfbZR
85zFMmnHCmZ8ckui0Bvqm4ulHs+NvpW7mR/AaIeO7FW9O7OU5NGgbL8IPQ1JP5OW3hehofyyNQH9
Zbl7lB/DASbxgXSJZe9p9URjusu54XT2WWdwPzbgF04JNsSNX9eW8axqyOXqghyxEvj9sOEoMLMC
oV0svIBnS36hhBgcaU2PhTvt63y29qPLHj253Ecl5BWywRLnDCHil0b/oTsYQZGRKOd+bZVzVvTW
Ppn0e6WyrDPmxwZKEVI2LahYTgsyJHPBtyMOVRyqebsNQqsOCqCRsazq2dVKK+RPEc4JXFfaevnF
qYyv3riJPZ5C77xObUNMkn2tiQ7zRbWKKO1M4h9YUn//FJ38UT5/nnb7AIhyTp//KYd5OfBE+/1T
VkDQ5OMP2R4ldrk1+gngDWfK71fbzD66w4vl1Si7beO5BugIsdwdVnxUu87UHxb20BN1QVOaG+SX
9sbp87UKmc7JVOjYHgSjZr1NHyV1YzsktYi+xLep4K1IEvZFO26sd2ZDc4B5n1RmHq3edi2GVT8l
RlUdtSIJSH9a9rOyUYupGr9dmH/a5f6NC+xfbXr/aOb7/ziAaqbrMv39czPfsfqVvVWYy357Az8N
gL8/529ePvMPhy0N257nuQQnudjI/ubmc/+gJcIx5fRH2Nfnu/4cQU3tD4fkL1V1HEx7OAqxgf7N
zef84fAOYmIMRkamVPe/M4IanvnvHKeawfTp2fh8UBvp/+hzG/WePNwU8x6U0MYohkQOLFFk5V0M
0IdcCx8epO6tF0tGQSQrrgkcaUlcspAIJdGIOPnBLFOJXioSxxwBNEuJbPYdPopSwfam/7CdZg1B
zh86GxnxlGdvrZOmu3lO8fVIzLSW6GkhcVQhEdVZYqu9rG+XaCsK7/44LN8+m51IB903ozGd1znB
hqcj+ShbCQlDIUCiXvDcpHDlE7mlYLwqnaLoQdUrlnEuTL2iPaYVP1Z9AClhHQ6IrWM2AjduhpHY
+tjvCFIBd5xszkdLCwiq9wfZTB/rI5ADUPQKJF1LbHoFpE4kWt0CW/MhLSL2ea8kALPjpNVXrY+6
DheQMKtfuA3JgaBpD84DTVzzMX3F+7yzJFY+StQ8k/i5DvLqSUR9JdA9sBXosThBFGOCNaMWsQ5z
p0WFNxtRbDGz1U15VKe3VIL2gPctIH4JmD8B6mNzARkE5t8k3m8B/EPvo12ECYglJ2BCDnSSJZCd
tmVHP55emz8SMyXqgewvso7t9lAn6pPyVKZasst68nGNsgHLrMaTm2oRHIB38yRX0Y4fYrhD+5R8
nSWXUUpWg9i3n6PkOWYID04qmI9PDgQypIQUWeX6sEqepC0ecmgTR/IntmRSyCxO7nvJrpTQLIoB
39JCvNiSgZkkF+NJVgYvabLPIGpqydikkrtJJYsjJJ+jQez0kuEpgMphqIqftIvgP3WaPcVUqq8x
sqPdV/pD5ipfsiomTqgzqGooRh66coUaSKrzRKgn1QQoBl+wdNlHvVgfB2OiGqGee6rANSZ4u0Gb
30VgmhBxBpoyrKOhbq3zeVXnBDmUJgXVKw4L1X6C8m2+YjHDyRC6WMHChqDOXawCYkykq0IrYX/Z
5JqDRjqEfSX/GK4NsuElh3vrJQkXSzoOGT6uJgg6XVJ1tiTtNEnfZdTLSDqvksReKik+AddnW6+O
pP5GOEAv7mo2GB38F5GJOypquOqAawm8W1m3d45rTii7oRVHSTBKXlaDcbT6wgrIUZ8RSpXpJVP7
NwJpvo6SqCQgHLvJ+Ios805IKtPNqOjNh+ZRcRPrUrQPzkyjcy4g6Yhey30Z7hdOznsuSdIZ6QcA
sr7XTIesySH5gXyRpm6oVQ+OVcnzW2oo675auoPO4x0RFsydRllh++myZWXIIGxzydy6ksM1JJu7
SF7XlgyvBdW7YoI61CZ8LiC5vSM7aR4cF0n28E2s7VlIxriA7BqhkKvCNcNstK+JaOKwWppmNyfD
Az6o91xFXaMg+Q6KbA0dyU7HkqceIKwLyVy3V0nMmpLPnsjw9jcD/He46HpPyYAKnLrehhYokATv
nQo1TvAFFmfJljuSNzclg66522EaxFUx4NoMuyFDBPU2zm8ToVetBEpJ6/s4X8AV1uNSLdKIxBCd
2DMOrvYhlUz+JDl9PAaL5PhNyfZnzNzMGWk4IQRQEQRY8QhLRiPXrHwt9DHblWP+VTHREFhSTbBK
XcGGwEDxUBoAeCXfcsQHFMn0vir1CCnChBSBQiqVCpWG3mbTJ3e/dO1b0up0cKJrANZ4caXSoZea
hxTxA7FV75pUQ3hSF2EikCilUsKUmokaqD+RKgoDOUWMrGKR+gqcv3WkdcOM0BR4daxavJnoMUaE
GZ77kUidRo1go5HKDSt7dz+VHEg6GqntEFLlIZB7bMg+euQfiDGvhN88Kov6OCAPMaVOJCPjd+fM
YABoWLk4x+G0Lnea2u9Iv2tODN5JoCvNFLnuQnLEuE82NSdWC3elepuxu92NmvOlSrXt6mo9Fq4m
VfZG+71STezeSF0A65UdNo23RapgNi0ltbleLsL50DYobTKxKgUjlYucZ220qBLa+OAYpFTQGGXE
Yns0Y+6heh5HI2EW/BUEyqut8vy2z+p9Nlt3VL6wfTsrnFHBqLl1bk+AESZgEGY8JU8JfI8u9T+2
FAJJRVBe4MCj3xClrbq16JC2t9isxClv8hfbUeeb11jHpEEJYjVL81gudDvkbrE3Te4Gdqyiu0us
a9dWD5DCNrwGGXIjGyGpU0oR9Wrz3niVeuly9EJYhFB42OOb3dndabUEjiD0Zm1so2B19ZEAYYAq
sjYDnFP9zrYMShVjr8bNN//YDOumkoz7YrCBjiYV70ScRgP5WXtH6M3OIiQJT3d1r1j2SUs4bynf
+pVPNMl8Kryk1quVqi9uSieRoHyVerAKYRhagYWkafQ2JokuwbhRBLIO7TO7IffyEm2ZhciskWqz
RerOyMZ/hkVXonEo7puSs5Dp3d7pNf7DRHsm10cH2uF2NkhNW4e4TdiKjYARf18q0pVemt4MNhbJ
cNE+IJmbvdvYVwe5XCJ1c6sU0EklXS41de3Bkwo7uugpiJOqOxwoDgUwHKSJ1ORBGt1VUqWnUX4r
VXuDDRSeJfmVLNGwZH46r456n6zQnPo2mbdhKggWnvQ3QgywAWLCvZLdhLkOndnecuiQVaX4E+r8
0lLpE1okEJCELa7iuW7hNbSaskZnrHe1Vn+xzfZ1kApFKMUCT59hR4N3WuuheMrISwq5G7rajONY
KSHxUDyC4LO/oIFMpRpykbrIXCokdaSSGTXSAZzSrUMowumOnlJDWKlLhSX1Dcxvu8nrXpp7NVb2
tYv6MxvoLdcazdy5A/XOYiqiMYlpZ6y3n+ksdF9n0kNoPJ7pLoeVl6rPAvnnLHWgjVSEsrh/V6RG
lLB0bmxSN+pKBemKlNRDUsqFgoNW476mtbZfK01Qj5N6VxA9XtSIijgiaEIkzjqwK507LZZ7OhmQ
OyFlxcSj3onymkqJq9S6GlL1aiN/NaUOduvPpdTFDlIhuyGVLaVmlqjjjRv9YtUMSsiZ3cLdTRrB
SrAMLJK1UHautB06mGmHrtWPQ3xFWNncclN9TTPcfStTvm+VGFCFaWcrbYoYrpEWnyhTeELqUu+W
yiX03kAbcHJWvLGejl0taho6J5Yy/UW+Y32yC6p/lzF+zsz0OYsXQLipQ8mLd7T0MYjWpCzg33Op
zDkRxjierNoeTjtCJf78/+cbmbE1EhEeDTJN0c2YbnNqc26mfK6IEoffV6kzYwsscyHpbl4SxOi8
u8oGdWeN6l07wghxirSnz9f+o//+R29bJt0JvDxz/M/PLTCJgLeAR/7Tr/L5cXGryWi7ZSxwGSjT
3320lZdV4f/12RDFZZi6BX7hv97zd6/+9UMBBmyIbLsi/OuzFUUHHUpqHWqOYer31/2v/pZaQsq6
1czYfvCTrwSXRX99t9+/weeXIuqBpzfdDL+/8efb6q5CEu3kbtCbOY+7xU411MaBpDueCp1BQvfn
O9C2YziXH4KBqwyTmOPsr3cgA8BqKJ9lhYn8QhvAaqln4CmVeiA1fqdjlfp8EYvqXDPMI//lUZW3
ur978fk2z1hS1Lo5stKKQhTciwcd296JrIXqX9g7j+XImWRLv8usB23QYjGLARJIwUxqvUljsYrQ
WuPp50Ow/8q/a7rt2t1fMxoYCKgEEIjwcD/n+CHNpm5lxqHNaanZQgC8Ruw/z57U9YVGOS20a2OC
fvmUH2TDyL9Lf9TpMCXlZIXiWtgtV2ptFFvdKQ76nGEBGhWaJ0NIg1+/HdWAK+nJEOnA/6kG1yi9
IY57Vy3DwRPXuSzm9YrlSF7XS11pOkFmLUQm1qSvyNEhWgEsIjiP6RGtmOJwqR+GyQnmEvDCmhC2
typm3PgBScLHQXCMSYVRlAFClw5MsrBGHUNs0ax+o6lDsxM/uFqftSj9sarOcx8s+hUt+mg4RI3W
X4AYR7yVasRrUjVpkPGkZK+6NWI1qgag81ES47ad60PDYHdo9Ko+iNXvOtodMWZ3m+5v52A5oG3u
3iYEK/IOKGfwIjvuNoPl1Eb3jT8G6bFwrdPLdMBFv58DqPAbYzsgqgjsFfywEdwuh5cx2HY+wgVE
WGEQEbw6gvJWlv35YYv+fH7MbG97fmh84w40fHA03cHrNwN8J3e7HNqN6Tb+23qxI50zbLNbSPcv
ie0dJy/dvxTW5sWWAvNm/qSi33BBgNkPBISW8idgTil94MPe5seX80OX4T6AqUE03vaWA3gU17jj
tylbTIC7LeembX+1m8KtN8ph8Ug+7g7jpo42ZbOpnId8SVFfhFYKDAdR2FdCT3pxw2NZ8i3IqtL4
5PHMwEWWZe8Yrxl29Ps03xTku0QjdBehj9763dkHGCFLQQs+ENrQDNnp1rT259CfFtisJkbONdc+
4/kL/QxLfbwl4k2SaMC8mleDekp3Q+MOX4WN7xXG8UaJgHhv7PGF3wF+zd7yM/TeBdOakSk0MBkU
9snIbZH7udW8nkBZ6FNg1dHBrOxBtk8RHgI0Vnz9JgKGM145swdSnZeASQB112bC/Kmh/4LcN8g1
c6e8D2efWngKFYnVwP2mDyPxCyRU9PYQZ4FVXGP8rxebCIdteAvl66IH9B/kG+TqpPSRcNLuUTya
8egg+3SzMK6dkApx4j3NAq17j/S1Zk3/tEZAffvBvqn3to2iwy0jls8//QUwCpqRnnoHWw1mzJm4
WLdNn2eAzs/aDb76yjt7xJn0++JETG44RQdwuu5BBzD8yAyT9JKj/UP+lPudwbO2t9EPZGQ7lwc2
/KrBGr3zdPL5+XxPr+g66nUWffT+EoC22MSIGv3YtY9yQC40tz2W+7g5dZLv5L/I9qFK+9zT7lMv
+1Hkp2Q0gzx9Rua7CSEH1yf5vnedTbyBUfZ1/sRYNHhfi3ddnSL1qrsunrLqKO2/kEUlscbbsJ+y
u07dWQHUf4Meo4LtDi2WKWg0bepz5+caaURMMkQctK8JMoaHXtEx+aAJ9IZEdHivK8sm8fuH4Tr/
iTBF86wkuLS3ueZVoLYApjyb1Z3T8n6qR6QdwvquLd44HEhiqK7PA2KWA7Fpw1tXmGPncIvfEayo
5hvaI6+s916Wg/y5ZWP/iq/kXSFcQrYSJite2sKQ8zIUir8cxEeQNrhXwIYUN1ybDAA2TsEvXn9V
xHyE7IkLUa9ONK4QNLu1XtLgzQK5X07EtmjwBCRArfFirfYeGVcwkbSpVANOHdDwl+VUIL8CAZKT
Fk3Qjlc6ge/0YVa/pIG5fP9BS26bPfghRzpGIQluSW24QYrP0AMqAa3yY67s9oBoPE+pSA+p/VRX
j0712Ws/o9rbojVZN/uy2cu9a60Y8oBTxslRan60CFFxAsN+0JogV48Dxv2QtUTmtgoYeqX/0M63
Aymy+eTzmuhl7dFXoOBB/MXLwERWJ/uBkFPdKa7EGxkzcvmML0ox41nZD8zFI2XLKaLy50vhOuVz
C4KgwRDb8O3hCwSdzDeZBrbLe+81b/D0T1tx5yBt9j154t/tG96w2ux4roP3Abz3pnOv4+je2M6f
fMGIpdI98ZnQLYzNrsPrusudm1H3P7Q7bVvBYvfoytPjktN7UuJ1WNvhMPhr300f+0ZT4hpb5dB/
0q9OTIrQ583odYsvgxWfn3IsnvEzzYGKNebq3GnofFTQKB6kXw2Ounc+lTZ25085qPzKbZudnmKT
X8+B/mDeWKdIdE1xv0Vtg46ecAtvLHOnw/zaudE1zwC/G16M7aK/AvcykQO5QRqGFBqP9JzxkRdX
uANPy+qf+Ak6OxuWN/gdjdeegjnIZi5O70NXSu4S7iu1GRbPO+WgbNeRQ0eWx489pOtzv3ims+w3
TO57d4UqoSDCPcB6jY/mDTjP5UCrl550GtKX9F4yuEvBcOBl4cZRb0xlo0PX3jugt3o3T97f9Afp
9Gs6+/Injw4iYM2sccOXxOe4nj55wZNCt2vEe7CbfMFspasWl9fyLcLJ5dGqvA/r3efpIzlz17nj
K3DDd+uO4Y/3aMFAcQGAf1LYwqdq1lEEGfiUHL1uwTjMwA5MU4yE+obeQTlITwMaH0QaXa24rQiI
2zeJhaJNsNwh5OLTtPithRt7+ZGJPc2hcW1eh8bjwpQEMcwte/LnBy2P4QIRNUK99ZHxy77hLTl3
fPULI3EbLB4hvruc8zEebF+sd6ZhRxh1XoSWUrahU9C28o10kp6UAy+Jv5fkefI+eQjmw+TxXnhM
xoknTpH757Zo/Ayhw2H9To0rEp6jD+cqdwwvhrkxyufsWX3gNZZHhufzg3XqfFq0Rh+F1hFdFs/K
OjH6GXd8ZfmR0yYfUXGl8v48NfRh9XPFZctQBrOBGPQWhvtqnnCfiKqc6Crxs5Klxm1f3zgYGwXJ
JtfJkaPHcCqWXXzkxdP5ZM90g8qBL494yZE7ow94ZXA3Tm/chfbO3YTwafDoujwcEoFJAZey3t+a
9hgzoL6zwOM5e3So4SPNPt8TJbfueokGXfm8F6LTehB9FMZVyzi5J/K/oZeksRLz4QegPJJtoNdq
d/T/HDWtjdScUELzsy9+FoM/l2Aqvuz6ZgfItf3ksz5bW94KSTVWcARc1c7n0kiW+lK8x4qSjhw5
m7vJflhbqe5nylaloR8R2zjXAEivJ4wFPRhvsy988TbWXniPJM+yRRj2Af8BZGKzf2Lc7OhT63dk
2FzDGG95BOUxvk1mrx1RnfDyPUCE0C+uzv1+9enT6juyucF0aRGg8nILMkN/ku4tnIG7iUdsKGi3
tUecH+QNRFi6Zb+mD/TBvMqieLdoTOH3nRUQ1Kplr2pvGwTLzMeK8EGm2n6CTt3pw35gku5WhkvX
MK2dnEqyeTIqX4fW0y1Kh+CoM1eP3+FfLkgvIjUhaW4qlchMeGnXkQRqOa4PXymEiRbE48NLluNZ
DDCbAJn0nj1cqQ+qcoQERxdl4ZYYPyckC/BgrE6AyiMi8sZwOnKaERainoBeZ1Sb4NgEpXOqymdE
uUguwUskIKKQLzEoimtnQuRlbQZ2eaqa1TfsPYWt4i42EuTBPN9imcvjVi1PEc0Vi1i/0jeyBlSA
ybaPDbLchycA5NBzovyXzVz/maHVekqYUdKAQxCoW9L7EfrBplkb2BH9Ey7+8EmbZTjHzqbt5rvJ
2Yy3jR60b8PswQfuDFeRSSUY1K8Qg+X9OeBF90ia6cGkB4yBRXEV2dcdq2SiuVbADxB2B4yi+dvt
lk6ua+4lsmEGtLTylf6KFjDJqBu4Msl7nVOOORRCvz/p8cbx0205QiUV3crsLTjA1D1BQWYYWCuT
J/9E+l2TfUl+HMlL5rjMOGhb2wgaAvMdhldsN1eFhflYIAXA1AADGMmBfqdck2MV2yDDTsEQHhmg
PO00zTs13OTH9nNqv0Cum9Id0b3C4GF2xkF9VN4RMPd1a4v4R0py4eaqA7eGaUyHrB80fQH4K21A
1t6SPvemO+s764fTKEz4o7daNf3kIxxgprtZ7DxkycHontMtB4ZMUYM4v19IGYhTd5+/V+V+gp1k
QMryI1hZnZd7MYyc9Ca+k3xsS9+gce0wbBtIT1cdhNc8PoJol7RT+9bxuedbBlKs1u7e3BGyyFDp
AcTuIsLutp98cmXi8xEn0Pxkzg2UgpR7ZC3rMOScDYAGPF+T67zgb5rxxwNAxDv02X0xTFlXToFW
mSud6Ex4uZG+7VLwHZtQ2oEUyU9kOtE2BDvbOzn2lvyd4G59INJC9CQKZByImC458DDok4Ovmz6q
GY1vEhIbcdea+xko1ehK3gThKweAeCu/1dLahCY+ZUT5+p+2E7m3tbSF4JZLuGN/2tFtJ6O++DwS
6TaQuH1Fj3BBi0Y7SfUVNTMz7+cSZug1WdjOiIzT80M/nl4nQ/WQEWg3cu+3zi84Me781huesjJl
DzZbiB4lXl9AnmHedtdFN478QUCdWzHjbYUMDdazuUHvwJSD1LMf7x2vDVDeWw0TlVmbCybumg/H
uneMbf4rfJpvGfDQGbNB8shXCZ5dtaZn3A04Ahh1SXMBweKYaJghW8mbf4Y46e97fZNeFQyDbvEi
9ZBx3fPjeceke+qDPtLKTWlmBzmxauL/I8GeO+O+xTEMq6/e5h1fUoeMS/2OKhhO41XGqwuZOUUb
zHtwi+jUGffnOxPJ0p+Z5uXPZ4ChdBm529hu8hCe8O8a9w7iFdUPOM1DsScZwEgw8kFZYH1s6MaU
9/MR8ckaod4O9mHjD7uEjLHaO69ZH/YxmaOPZ5LBPkwH+h+aguVyJt51pu1q62h010hquw2AobvY
uA3HxyV71Qe/jOZtFL1p/AA8um5cg38EDGoCOjgqrdfcZJ+LtunvirfxHbWjJd4wAtNLXk0u89fj
vIHpjXzskVEZUdChc5sf/I9ushv1qbslEIP8TIrqKDCLAfTZNbCHM6qcI8wKL0x86ZSrYJX8Gk8b
wIMPegwy9iQAQcmYhou29QrVbz3jWO3N7Xzg2Y016P/3JZiOxjGid/NJbKfQEw6bAvPgw96e0PJ8
JKnIyNwyKvyQJzLsWxLjme+gFzawR2PrsEsqbGXme94SfbSSfSvjINxUe90r351ACegzGcz9+jm0
N/bJfMLJ4qu4huWTbjDDOKi02pduAIwfQLRQcNwRR3UCSEZIWuDtCBRsFIi70KKyUwxZNEivQgx6
50a6ugJXTBjDvAuvkMV7UvsdKZ/SbZpsDBxzN/Sm+lt6QrpDdrVdnvraTtvk946MnNcRaSsdloUr
XRk3ygaPN70CvKDddCzXJDsfEDxlmo/XvBb7guDP5vxWb2Xg0/oWGSLzUG31Yw+Yyq1vH87XxiY6
WjcSLgXXuin98kqG5fMQ73rJj7BC1WP+NTG9u6mnzfSIJEJgjl64vJpv4Xv/BF5ajg7Jpn7SeeI7
fjE8i+Uog0fovHpyGVZflHuDJBknUiGU6lVp+037wItuSQ7uLW7uIWdWrDIz7ijtmhIkBsbWtjyN
aJXRJ5YeOsPaddW56h5W2GvyQi8qvxEhC7cKTxldgIT++6okxZnl1oPf1+9V/GjGG75i5b7Wb+cK
ire76Htb+cLqspsdNoLc7JPYK7C6V8Ax3lDZfWPqhHWIhSAN6yQGzS9kxiZPIiS8/kcamyee8TUf
bb84LH6Ye+0eYge8VvUqmtwMvwq/JdznJnS1EP6K13n9cXy1gCBg09ov+THekmTI6+N527yAUShD
RLm8QXZDv5KuCGYxqyKkQ6gNYRQT3Sy3v9PtzYxqCZQir8xdAH1ygYo4snvQ69zG2iLwSGDwCXOT
Gfr8mqok/UD30a18y7ldlDtc/fK+WOfsIElIuLNhnsb4jzdDOs3BB61ARcyQUWBL2GZO3gskzbzO
j66j3fiT0B+zJlSTLOImbviUDcw9Lb97caBxuo4bP/cWMs87/YTo2tvae4dPHaEhVwum1/Qrful/
pHhhcL9vlE8D78nG2aUkKHdgde5l1Cbn9/YrQ9ZJAzFBP+6ckCiB2sV38bWyv9CmxUXnFkel3hAW
JwCltkfcAUhyA/Gv3WxPmAl8EO4DEEBYCPTyIDoq5Ktfqwckt9vtSARjZ+8x8h+W+oCI7X1My0iC
c/VR3kG0sirAOFfgn3AOOdfRDepXgC+zF5uxijRahucgyEpOSsWHKWz3x5b0eKjpbIp+Mx3it34j
4SnS1tlL9DwoJPAEke4l9xBjyUxEJre36hmX6meX3GFpSVtoZ323CfVrB5XKFpdwRZgJPZjzJj04
6FRKkOL347XyYr/1krutt0zvj3ySWjA8dC/mW0QvSkg8KEOks4Ke3EphcpuCIM2MLVABtMVql1ng
V36tlr8Mg2eqH7X7CXviCWVZdTilHyrz3tBfaCLIwwYx3+C58QkSlISXX6of1Y/y0zkZMJRWD4d8
A1wAtIBWP5A8FWUujyRJPqbKrwQVRqSx4lvnWrta1Wx2Bn6MrXFDgrIQ/8KhO8jK1/nY/YifqpfK
X62ym/Njoe3C7ias3bPmKhPJ2c+/ajDUC5I0uceQlMUBCkN23Lm/kBFIvGUXXuEasHzV8iVfp3Nz
sQDogHfxFtlIFyUbPh/OGhF0u5p23W4Ci+Ctz3FHTxLeYd6enGuwpo8oKVyn1uuCGy2Q9c0C7h7w
xsO9cx2+E6+KLOKqb/IDPrbnDwJA5trbPkcvmFBIGyCn4VklPZ19mzlBiQ2A2gz97As6B+UGv/iN
Rk+eug7OTxeBQebx2/xkvEw/4ViW79p9+XTe97prvcSH6ZGW+KtOboeixqH9rIcH6/5Rl7i3T5jc
T4prXZ9BN7SedJ0epGvg+DlN4XyLKtWyqbeoySBY/Z4DWXRv0mg3qL4qv0IK8UgO7y54N1L1rhvP
u3Tcd86jVUrHTgpvwzUAFOYTc39RHFfdTK+ZsSFlywnCsSSPbjekxIyI+8y9ZAHwQkUyH4kAiTqn
jq8qcDzbdA1hRatiORAJHDJqg0syQaXDu2zJ130uq3o4gHuQHxHaz71uDb2J48VC7NrpCWeaUU0F
bYkS2R/Hp2qD0Ox4iGUCO51k1t+LcF0VdedqxESPbOPDATOEqCTz3T76265/HCnOYZREiC5nK5tz
GWRp+2AYNuC/JkJMVCYbAtEisQjr9RqiCCMEjKIo2lbaKr4lF8W2naKry+7D7595qXNCiKvfpxCV
Yp88a+IdQ01w2U/UX1a/S1EerTklufnLllSHLly3DE2XDbYGpRANQXYkhQ9M46pCJ2y9jb9dXtw2
iNCQufLMZ9WGGJB803nlDD7IKJxfqw83LuZgqBwcenW+T4YaBRQrCojsy1tVq09ow+KGS/BdLdqj
gpoEVM6HVnEgfzD9SzV9D2Xf2PTAJxoEnREzhlwS2ffwgH7YaXdqdfXdsbrtXICj7GTcaJIDrlZ7
ibRmJHsRNCIJJU9kF3ChSHqKNESLtqCTLPia7e2QK+QNKgc9GAZlJzfAClBGc3aasSptpC/ZmJCO
oDX23dyAwZMfK4H1SYeJU05PGgQBaD8J3KblKkekzYW5WwzzBvYvqkCwnbAt6/Q2yV/DEDsFL8fI
5M2wnb3UTpiKCQnJxqwJHBQ5qyi+ido80BUYa5oW3i4fsq0frB5aNqoyBz1vnqpY+pDN5a4w0uAc
/hgHjVgQjGEwAhDLb5amKD0wKjZRUkP1zb47Wb2CA3TBqXO2EOztmJnaxS1Qs9Arm8pgcgQ6khkA
0VdGEcN5C0PAepWOQ6dEoeEUZdfj2fo1d5O6Qf7wJ0iSkxxar2EKhFXtl+2UfirKIUR4sxjhtY4F
YmEkoAO/2n9Fhf2DMDL0fFmD+SCTkyiKUT+UdksNNNEwmE53KjDdrnhBfoJYuXJo0PQHTLKHzfWz
Ws7HKVbv22a4nUnfHI8N6KiCtBtEhOD/RHIX5GRzbUYTW4zu/tyAatTVp97ZDvajqS+JC4na741l
q5j2VYjPszPeeUw/SFx3Quj5RlGTHzrWVjYhnr0ooa/qpLXE65HzzLRE+VUl/Y8W8XSCDTrWHmN8
A8iFJ4aa/7GzIOBKjRFdRXCDzh3y0DPQWdepNXNTTXc1mjyfC+p/zdm4z7v5Na8a/KAOzCg0KcAZ
Fb+UsCCzei9djW25mfSy2KUkoJty3GBGz5xKX+PUGJZJIs2ovCQ/y9wjL5IMIWp8qmxG17kzKmQj
W3hSaPGScRHQrjEhWdigCyZn1XXcQsWr1HRTq7a0GTTmk7n6PPVKuW/z5Z2ESKsalwJWpkXSw5qk
jZmPb8z1iT6FnpKBvIybJIAL+ouW5CtK93we7Y9uNlFcmv3FAqqxyNPTNA1XQxb7jVmD3B2Q+1bk
02yFD1ZUHOAzwjpycH9oo3o/PTc5Dp3MIQVhQiyzUjvVC2P9Sevtya0N9aP+lDXnq07zYZ+WPK6p
RnTImq9UQzkHpF0L4Q3NDF7D+aoz0IyQ6oksk8ZBiaTrRSZtjqGfrwG/QkZHvHBEk+DM5CGrzCfQ
5A1ATNC3c40Y+2B8mAXwhQktB4mI2JI7tS81MlELpOSSOfcRKetvUhm5y3S5BvwMeT/F/mhmJ9BD
ZI+0MTmO/SvakwQb5elgZKbpKxrR7WhWbNDoiN1l+VeDRkbnjIzitn3XwIbyBnQxiuFLb5cH0M4x
OAamhedzjFhqmVyZZvsS98wucnXsEJhFxXom3RAqC3XqV88ZzJ5tZywQ+aTniG+Tp2ugheVUSMLh
kYnlPXIMxCrNGOJL8j6PyssQAf9Smy7cyhIz5jgyICfMGu4hNKogo++11jwZ5PwlJQnK2LN8jeIe
luoY3pa/hqb6ee6I8xgEIPODFi3ypkZZwYsQabTUs9fD20GtAxFmMm2uJiERl/McI9jRv5cL0U9D
wu0p0ffsmuyMx2yKb2ExvRtV+1QX4zXP/HppSJ6AQTv1CVFTSX4JbZxeqfN4HmuU+JatVFW3sa7h
+ygYGBprkd1zHn/pSP2Uk+6Gmgk5ooxuVR3uumZmeOTlFBFdBUFVEKaeZAwgukzZNfS08+Qh+5RK
dHrPS/elm7i36qzeo77/I6Xz9jot+mE3S7IHGjxdWWem/PTfGYKDsIMhSdEnzVb30PbxVxer863S
0fqXELQ6Sim4IBgFgT2UQW4PMDezPvGTtn5NpwpF+q640W41PCFSBYIl/2Xkqur9NHXCBTVpzrsf
ZrTwqcvqiLg+jEFkwnyA+gc1v5POzXU41e016OoVVYpDXSlnZjbnZkdSSqI1Xf4sRf0PQ9WqjaWu
oa7VV6c3myGHjDaWyIfX8/hELmDEYYhNAvtUUb6OmMKm+OsBsKu+lEGmJqXEVi4hTBcp6e5KPOZV
hxPEBtuLWPatRlrWDVBclE/O44s8ObMb6/a+KdGjLaY1IatjvMiNjMUuQ1Gu+g5HSJM+oij+WQ6R
X7Y9YB6PnAt4xQ2spwxwiaWkIAhm0zhqCZ70jtlnhEfML/MEvNGZPDuFXireiPKWdpD6o0V6NuS4
CDOEpBWm3812SmqcTyEuRycH9Glp86eT4Z2S0RpB2BkX7YBDP7Wvc0jMm2joHX4tcZKiQEQClBiO
9qq479u6ResTDSCImiAn1IO8qgMpq05QDJ/UbFAOilcNoRYxIQVRIcGT+h9K2X+RH84yNTJy/mdG
2arY3Xz8LP9OKfs+5p+MMkVWETXQoGwZmqloqo1Ewj8ZZYrs/AMCuEyYx1DRt5G50oVRJitkhuNI
SGf2qlzwm1Fm/gNNCtUhg7thaBYn+e8wyvgZ/ypqINt08ZbjOBa5eECo/ZmxEXJIBUoXWmXWRLCd
IFEfRrCEB+N36buumkjFlcACAsQgymKv/2/bdGZm18xz7f5t+3o+sSoWpaLWB9UOySkwOrddSgJh
XBTZXTRYXQCdg8lWGwGiI4iH/g6SvJ6ojNdZmlhU88zm752aIklJsrFuE3tl6/GXXf92uss+l82i
NEm4kpoeaE4fkerj92X+uOoopnWXzaL0xz7fv6yVLEZKZ8K//Pt3FUr7AraRZG5Zt0faZ9iSPbg5
FMvYHCAiprI3pmcCJaJWLCyz/Zf1tETlRGxZEMhTJAjA4mhRhTZ1flAeRfmyo1gVi8ue37uvl/3b
Bf7d5j/qwqK0gzY1T5EcIkQmV/vLmURJc6yTJddmILDNk5iTi6JYJOuc/bKqTohaE14DzikqsS1M
d3Fa6/tVXt7iHy9VrBbi/dsh2pRYvsA2zAqvmcAskx6mPiQ6IcxysmLS0oW0WtFIQV5HXqNUKC+t
4GZRJ0rfx4kmrRqSFmD5QxLhNLOoE5uZm13VWoTs3npshu4hzk/4NX87VhTVUb81e2uER/zXNcSp
xOr3SdczYzJMioQ4MRBsPVZNPqm1KBbxqAz7PvsQ0mZz2OB1yVsA2+m6KNSJoM9a0i3iTfOa8CtW
SM5mlVnU7ESxmzscsiS0UMhugWxiAUhtxbOKRd/iBCfjBX5MBIh2lj37ol4gXkVJTs9btWhkFAYB
rJ4rsqIlF7CwWNeaEo03s3i74IRRbvknYlhbAcQXFHG2zC/LXKE0uu5hh4kHzUTfITaPj+QsrT4X
GwLT1mksZJFw1wwrTji01rjQ34pafDcZmBXtPEEoKjO2CjBuLoowy6EK1MRGSC1thg4BZ0M+idsp
hOKQKNpGD2waUe/RIwtBQjTGUvMbabUYSQFAUJqs9P7l51sKoBi1lgG8rm1X4Hcv+GNRp68bRAlG
68luSWIoELwdqsSrc1cHyiivWOo817tgwUElngIqL/VBlMTV5B7YyYSSQKI0ayAnng7JQlaiqJhr
lB8s/Lx6j2xaGNcUDaMjO0dKnDlLVeuA0olF8qVKcuek7Zh7rz8JgOCK8U5ooaUKFkn8KPFOkHDx
+nOr7kSVeH+Xd3UOlgpEMwkM6OTTLH+u2iIkGrSuZutvnhOiw3iWkIqQwYHH53Afrq3vbBnPzqrx
NOrLPqnLYUtiy5Ycm2wTJV3Bs6dn2Y43Dpp5zccpSvDTBoLDK7q5jqSWmQrx2W51TXUrpllLVxdT
sxbFOrLjD4qdwiFa9aekQWN+K4rnJGLEWivtlqSBThMes1XHSimK6pB2ISL65ppbjEyoeA4xkzCI
8SYZTviKFHN7mNeFKF1W7cWpfDT1v0RV34dv9oDWd1T2NAlLstoDrL1zoIXLqcdKPIiqKOxUdN7K
3ZTaL5We0d//vlmbbPPc7O/1SY7RjydTGSpof93h921qZEbH0MPLVTGF3sv5MSQr2uFyl2JV3G+1
wr71YQgmuyHHUAaWRNax8MWdi9u1pGFF1IqlqChrgMDWqMJE5BH1k0V/riJH8bf2KlpHSbqNDYke
cJqTiwKkkviC14XTEwCINKJQv6t0Pb+uI748FUzPIdEY4i+LcAHAbxkxQmLrJUu7HtG4G24T8nti
GEBp0NdhW6wmpGcDZbOuQ7bH9bMMCWzd1SAQVAOxkO2VzFWTpTOLSb1mDpqzYd7OBGNt8+Z0Hg+5
RdbnJB9Gr6mKiWAcdeeCrNxlh1e7N5IrsTARp3W7EmTWCP2W/DqEx3qF0XFa80SKkmWHNNIibaZ9
Yz0A+7Rdq7BhddRLe4BWBrCCca89oDDZHkiaQkBJnnI/lJHScy/w/e91JGXP5OYDrxyFxDeqhm9L
vH6B3xeLZbapZE5EbkDm0UQpLQWd3lVSDfUIogPSSkUhyuF0ZYxYP49PNG5Ruqx2DYSTUh5731Zi
15oXBYwiizBUXowhHpDc4WOX165TLKwYcsOlTqyWkBZTuPVsEfuIzZdVUaclYbRVZ/NKrOmM0OCJ
1lN/F0Xt387zXYRrBmOLfg+xSHC+bX1Ui7w9TDM9g9pOBkG1u1I1hw06GYTYlZScGqQZI3pJUo2x
gKCnVrSzbDUlu9WQapWCXkNfK7+LYjudys05x/UmZyCqi3VoEf5/ZM75laIoKsWiWjeLkoTVjIG5
Mlsux4jV4U7rjfj7JGKTqBUnQkWTc6LhiVxXa1aYJut6LOgxv88UnRPEQmKjYCa9fnhicynsGVEU
UQRRSlbTUaymMMRA3/xe/7ebv4MMYk9xEIrOfDGXc4rDL6vfm/+4WnI5xnCSEo5P9f0LxHF/+5Xf
O36fA/UjgvWwQokgM/Lj+KC3aUcGPbF+VvVhhf2333ViQ79uFSWxWGxIL2JnUbocK1b7pY4OGaiq
dS89JGvEdxEePdKTYmdJX4dbUfyuvZzncilGRNkLmdR7Yqu43uXyonTZ+W9nvJzrj5/4xyGX/VCx
Rr0s3qnrx3oRQfxDE/Gyqs05mXGmEbDc+o0LbcV6Nb4uC93IGxQk5p+iSu5jhndnNc0uu/yxKjb8
x7qyJKVD3KMAJfZDOpMT/nGu76v82+39YJy92qwRTxK/+PeNXnQhW9FJXe5ePAyxuREKkpdbvexj
wGXdE5dxqlHboZvnfR+0nl08rVFaM01ayphDADAfVhqkO2Q9kCJh5OUDnBBU0IN2ZYkZqyFkCZNP
rF8W35VNoYD2qWuVgWm1Cy/btfXI71OKk4h1sfm7UqxDjZ18BSLJaFuEXG1phD0jS0xkG+fQrTmn
ZckAC4Q+JjDYBICE0UBOritE6XRNMjBu12Fv0pfxYZXdtOa63eHgSTa90uDcX61ooSEI3Wxt8oKR
F0Xcv90QoZkVaPYiZbWzyPp38uqozv+ZxlqPBws1UhumEkHFdrUuHGFVJQXUSkdTEaLPQlS1JFhn
9P+5MPGmmLl/JHLEx+v4Ha4LUWlKreQNKuHt0lLu1chpgkxGFBevrX2QJ1IvD71tkN2YRa+X1T4G
LNWEVXdI1rmKKOVDu08SbIZG/itv+Qhg9tA2CE4j3f9D7+X+MKzzoMtC1JlYCBtN0WaeNZ5pCaVe
nHWaxECxQKuWCMYpdfIKh97GobYOx2QwxjpbF+1ikAq7fJGFJSmehLHaVeLBiJJYiA1Zheu9G8hH
Eucm8VmxULNo1xJnP4u+sVs78oQkxGvGI/rn76KolYv4Gg0+iIJrfnCc4w5Gc8z9hs28+3NnZTVv
xGFiiyhBsSUtFRlvGlIAXhb5v66KDaIuron4Sc5kgMCs/5mR3ES5hvcbwUBf6y4bRGlaHxUJ58jJ
t1rz4v1esr9fUsCLd35Z7ZTV6XNZ/y4t/V20wFxMv2cL6wnFBnGwyCQfh9Z1Z+ok7Frndf06umIb
Ajn6vSqJITISk7123V4r68B72TWK4Z6fSSGMY38dTcVOmYbiLTi7aGCq6ixoyO+mVfLVtrLVn04O
XbdUKma9ZtxumGDAfLFAPAxa1R/Foq9Hz+p6G3VJMtaRMBCjQyz6HD8USa7tzSD31XcHXg8z39+l
n8sVefKrAfU3lK1XFB+IHuRlyGzPFE1ZF5fVftEj4pC/N4uS2EfsLVZJWZP9j7P2W7Drv3DWKo6O
d/M/O2v/L5mgyz/kv8Qhv321OGTR9yJfl0UwQ1vFt/7y1Sr6P2y0vWSDdFur9is6Y38J0Fr/kGF/
mzYhcEsxLQfZ2L/Uv5R/4PG1ZQcXr2I4yn9L/EsxtT99tQ45UzTFwb0vK4qORgO+3M+P+7gI2//z
v5T/jYAsLtHUHI+2lvV+/P/YO5PuVpF0a/+Vb905tWgCAgbfRH1nWe6O7TNh+TSm73t+/X3AmSnn
yaqsW3d8B9ZCgJAsQRDxxt7PLmq8r9ND30fjQQv08aCPEE/SqSFzppE25Age5hHnvDQ9BGP8TCI8
g/U6oo2amyvXGdrDvEQrlFTJpDbhSm2mNm5eurZV8zoyeOiSziuVImq2ju7v1T4MN142PPpZ641L
Zx5YpAA+XlSczbpfu5uZ8nx90KqK8s/8/AMM3YrkWeijBOT/e2Pxcd1bc3/dLCzsyaSGAP+fOoPT
g17UDO7n2yNDq98X9dj5HkTM+XhVSnd03ty2Y/fbnmGSDoxFoxB5RIsyz9JDXCHzN2YT64oU2luH
tsWob173sZmJ3mOVHnp10yX0SMyJx1BbdNiuT+ld0lakih8eEKNEGQ15OkYmtoZp0etGinnz4vyg
OFp9sPtCkA2Ronxj0EQG5fSfXx+0uYUknnQaj0y/hjkVY7Qkl/QT6CL6UydQtiFUCO6NdOJMz0L2
N6+ed7ju1ZX6F7MzFPzUELCBFpIHQcMHHJ36x7Sk/bHEVG9Jns2fN1OtcDWcICG9r157dG0qPDCj
+JLmHefnpAzwRX7adD36p2OmxvTVQm5B+Dgh2X559/xj8x8faT7GxzvNi9fPOb8wyQGEcN8kTBrS
Y2xrH0uKqPWDARPFABvH4rx5fijG+CuQZxcZI6+4PiR/PDWRhOxSXA/zxuv6675mRb0dIP9M4Pig
dFReyff/sTyvvj7M7I6P7fPKf/r806HmxaDowk1kGo/Xl8xLH8f59RCf3vcvi6Hzw0i6bP/rO3w6
UmwN1kKbYByfXv1p+998+E8v+LR4/dCfXvpPt897/vrRft2TAPaMopCxkZSMlvo0Frye3vPSv1z3
cV38uplo+3T3y0ol42KaLx0yCGB4/vIOeZWV2IfGaawkyt7a6jRp19dc9/7lsPMGlFJMdJj7uQI3
V8HmpblMd336y7pMEP+3mIs7f1mcd70WNa/HvVb+5uN+Kvwl8+HmPckdmNR009DqX777vOP1bUzw
MgqsyM28ighsq32ZF9vQb1XUBKMGbkBu55r2PB+AQIFC1VztnlfODzYkhHH5sWnea15bA8ViaDeS
iAwgHYd6rYTtcd40qqE1PsyLqgl6+fbTYXTLU5Eea9EqiaaZno9jKQb5p0eGSe4mCjJzNcTajaNM
ujar/xaU4pUuK05o9FKpn+COKFF3A8cEZd336zb+MXTYnGDmkIddJcshT4k5xIAD+y+HsYyxHQxW
g+pEet+NkdJryn1n0UXaJEAu5PrTp/z4N4ZpPmoIEGHOxct2asfnuY1rQfOfravmW/AfD/Mr5v0+
jjLdKH55+lEm/eXQ/4PDMEHdAAqzMUtw10dZSVd7PvTH4rx2Pow93/f//pMkakAYA/ldnz8NBeRN
rg/3+Xwnmyd6riyYGQNzXffrPtfN132u6/LCwoByff7PDguEhfvn/OrrIf6zt5kPe32X62HmdU4Y
vSYRYzqmkCgdT7euaz1zXjc/5Q5+0UgC2cx7zOtbfxpyfFqcN4XzfXV+zS9HnJ8m8x1y3vyx5/yi
cXrbeelj+/X5xzF9oRBuPtEXtJqibqacTT03jxo0KqbAkQ2CbO/Ult7F4AHI6vptpXbGwqBHuolA
Z2Z2pK5GBGhLQtTzZejn3yJyNFY2U1b4X3Pw977sifIi6qZMMEY6TgYaEed1Tt4dMLqvhvCYuwqY
y/xqKfZeizBMgkbXl5kLPFEAGU0Z5XtMuGA0K76HY0tMID2MdWCcbcsbL8B1tlXe24eoRFoUk7Kk
SkVg4axe4kD5HiZVsB20xllno3n2OpXIcjhRnvlcOamzxWTrrE2SVczI3wqk500MBA+RGE5CyBNV
4X+PXFiQQ2ftjEqpl6bbTTFpmyTvq3Xbx90mlWIHkuxCpvV7lBJUyIgDjLplnRgiTGHU6O5ISH8b
UMbhcI7SY0CPHFKgPMS6+pwYUX9OghwnRLXO6LtPE9gPbZeRUlNsHL+ECwO7jRABBUtvPUTLtgvu
QTahgyTEcPHWpkSz+k3m80tCoxVE3Z6CbnzJ4uBN1qOx1rpXtXpovPxS4O7yQMImKp5fObVzpr8d
Sxwq+YAYPgog2Zu2C3jSRR0nyViRd8KKd4XVcPbqJWbrOiPAzibRtiNLG/GbQrOI3WHwjTsd81/r
GJSO/PYpxpJhR/6ArtQ6pUHxappuv2psQn6GOy/xDqGeH3GpvcPgh7U0VYzNvGj4LfKa+XYCwGNK
0WT2+MEkb3bp6pY36RAduppGtVCNlAwILC+NgymerDGQ9c73UMvIQKx0+zQYxNVaJFYC9Q72vtRf
W/+OPJ+EiVEgCYUgtiLP663mqlvyeOUaLkac0venvLdpAv4ta+z2fWe/ptSFbtuG4B3QEQ9q37Rb
GQxYQSvlp+Kjn0/zTeyrXzLKDtuSrO3Y89NlNaKewyiWpRvPxKvYO7mD9xlVtdbCBiJkfiHSkgw6
G8l4KowNRbZqX4S4HoIQCw7QMbnyi3bKnZQrF4BQZyYFJPT61Yua9zwd+pVR1Hi5ottWhW4wDJV5
a2pHKHxt5Ljn3Kito+25iDKZaOvzH4rloUx1YhhcmJKKTG2WdaMR/0O6H14ykPXaJs85HQCsw+MR
RB9unehShG27NJEcIDSHQm/68I9BCDurhKDSVZVxi7ZiRjbCSjSsYS0XD5lw+dhVC6ERWSXAyy3C
7rUe+zurxtxWBcy9NDoqh+kVQ050g6+SkJ5Vl9T18lfbjBEtEOclJXQV9bmKIBa4gkJPGN419PaZ
Sonto6UBjHBtrCtqk1wcgNQFEeZHdLPMpRUM1oSnfe/NklTeDiOa6Q35pU9xByMCRN/pqKucgNC+
j5u7nKsK7UbScrcnxcHUguQyBPwSAhg3eCD7aexa7uGl6i3zxoUzangaiW3iUW/64lQQ4YFFxN6N
I+EjQYjIusRyRJgGAzK60EXkVTeqfSArydz2RnyhrI/RIcLHkWXmk69gDi5HxMKQhfcUf3EoV9qS
2Fd0xzYSgbB9g9hHHFOHAKDiwl9m8PM3JBMntQ5ZS3G3jen1G7I/YZ40+RPz7HJh1qSTukUbgrP8
atAZsQysBYLK8VKZ4mMsau5QU0tz7eFeqgRAAvsYcTbuzZJUQbMFkU2TYJbQhPwmfs5UEpI7SKs5
n2xliOqm6Bz4RW2NbnHS/4xTOAJpAy913WIID7tdzo+LLcv/ObbuzzTzb4J23MEff3DT4lK5ubm1
a+cYKwUMBk3BGa8AuO2zGkOzwknhZpgZ4QhvIXc/tIaGqymAshrY6ZqmcLh0IUEERqAAGqPR9f04
2tRYELF+CZ/J7HxDrmYDUWkk65Wqe9GfXcN6SRwcVDh0sIJgZsqy8XWFO+O+kPkXrj54uyRdLjpH
JSmVZ7UDY6ETjEcjAkU88lhCHR5jWRErNqSoshPvCcBhu22MNy3TegoofUHpGQgFhaeH3nWilWwR
jQ61v2/DWiLSsk4RpFGtoWBcO+1JNb86sZtuSVHbOTWs18SNCZUrkweDaUqQTJG3VNKoWPpqvLWc
2kQlvmxbWz82t1ZBAkPHBcaVZmyLMAC2hLajGHJ8xolz1AegcADo7bVn3bVjT2ZZzjXZubAw0kLR
gbBc7AZOaQ9dqJCcex3Ru+C4on1UPxMigV9KLlWX5q6uo68MELLlQDKYUzv4xFwYhaZFsJ6IjHJb
l2Gwpie9L6cJC32oLpEd4LoU4V3kmXDjp9SdYRDHIIO/zoW3ajyJxK3ALCuC8MYYt9lYM+vVYsRj
hnc7tO6X0RqypeidLwM2EAylBVZjXJ/14L6VjXlsmQ1adcR3LtPI+pmUsbKS/QAYMMW46TISWHi5
/pD2AeHwbkD4iTzqQFUXoiAjpO4dbVP7qNVDDV+4Yumvhd1gySkTDxE8q8pctXeDVHKG8NkrFbVk
P7b0iBor2ECqferbYWNpyVM6Iu1GVbWLPX5hWUHv9Z3xVNgofCKzekwbURL6PIKWNfwz1hSseYMZ
LQrIx8vKToG6dAA10vC2vFdrvT/bdbaRIbqujGtDRm63oSGpV3X7RpEZy7dA4Wu5F0PGHrcbsIMi
UmFz1um6pHzRRcGwCxoRbasw+OImIZG5IXEtjfgm2n4D49g7qLY/nRmw5HS1RIZknTOYv1sRjAsS
FqEo803nGn72VDJYymn5uhqoQd2tUxtPv2EHP4DqhkumN8xFFcTFolZFtiqzHDCQgpBdb/NtE6aP
NgWihvb4gAZr41dad5MSmgLnQm8IIk/Pja9aBM9MIHkVOjo9h6KwyhVYyotj4Oj3MBHFtZ7fmpb+
RS/VY+Zuid/Vac8IIpVhXq0alJVFRDKQRhIsHtHSQBimYX1PvFOgt99y9A7MotlY2SPYRaY8lK1b
nDTdv4dcih0srDdd6P+I+i/Eux4GvX+PO2VYFlLRF6mn7auUPBRDRHIRChI/E6sCDfFuDDQgagG9
S5fiCaaEROXtg2qwST+xMfsWEptsmhIH2pDrviQ53N0XdKHVMjvlOVYVtL7VLmthk9kZ8iFj38zs
eqzpvONybEr021pcrURhqPtCAurJBJZ5014nmuPeWGl4D+n9eyMDTgCNqX2bL87HZRo2SknPpzkW
vmVR8bWOpKik8RDsHQNrDnlMZqcda2fE1KcWJBH2Cww4ytLJcmPL8GGpi69dVhi3FfmE6yJOo62F
qjxp2u+p2tGY+Eu+cZdQb/sRemfOsG6bVfl28ATWbie570Vqr5Q0v/EM9V7vEqiXavpgNs0Pr8KE
qeaQRKT/EocObJXe108KIZ1qACvAT/r1WOC5BTLrH1VpniPK0P2o4DXSXsrAxzJNnYGUrfzEfZDu
FsJL34YA1GTMYpHAgD0M+r4wKrEtCmepmRWAsaLLVp76ta2Hr1gsNp7R1AvNyO4TBwJMXBPnk5oe
0QrjsFL1MqfNI4+XuKxxrbb6bWiVlxirxwaK/Z6Az/AmD9uzGfwobeK2Ot16NlLS1YNDrtDf7iNq
3WP4cxiRYtZtSefIMX3UjiPnKI5uRcL0t4mypIuGa8F2/aVP4NuqwO+eWUQIKbAH+/5O0zvkSq5+
VnKOkdVYyjw3s/Cd4MInN31da5jW0y6ckquiY1A33laWI3yl4YagNXWTevGzjxlsm5YQOxrGPzr1
iqc6OwKJx35ScII5WmOu4o5yR49KuyI3uhmCR9UjzS51u3f4zSfpkGGkDe275T1Rjo82XTW8d0lv
fDH9oiHuJ586lr2x7jRsxvilmhsQO+jVd55wj0rlnfK6HddOo2LChIjhdN8c0hNuqBxtAtMQAJOr
mypich9zyt6jKryjRv+GfZXp3XpkXlyF+OSOWwIKfuY2RoqJukMIeKtHJcQpmCupE4iF0zV7P65/
lInrbIq+P9qDCfFDD1aaxU0hl853S0lWWQjGrcQGLqutQAJkOxAhK9e7s8voS6a7u06zn0TVOri6
YHAacngsXVSXUfOkeQi4NRcMtlSjc4vLn1Y6WILhPTChD9Az+5IJ/c3PupOSycWQtfFygDGQRySH
ZwqQwKjWJk+z0Lelw0+mEKZSR8pFDYnWyscivhQuMEMH/cC8qkO/WvZxdPOxTpNejpCqS/bXV3m6
C/igJMokn440b2hH441Uc9iRMKtxQj1UxUMVi+7Sad22lqW+YKDq4/aMsIlbYcgH8Z6g43sKacrj
ISwauW7bul/0wRGDAJohMz63Wu/d1dPDELt3+FcJ2s6O0uvMy/xAORI6AFCvjZ7J39aRfFVsxwZa
gfrHuma0SdRF47wtbFLDbNO9TaaHhpMxl8WFi0Knya/LDTZD/TJOD5Rm8509SOCP01PCvIxLWMrg
tmuqj1XX9ZUlngO6v4d5la0U+iXO+5FEkypbz+vmB0N39T2B1x73K3b5tAHEhUH35brG1MFTEIqY
7uc3nje4Pg4qpzZWDE4BjP/xqQIS3o+mNTzMq8wkD86SGLTO88M7aoWZjIZLrWnBXVf0731QuPtO
M27UIYwJITbFZX5AwdvAwbHMzXVdPEUou5UBblNVQgBClF1OU0RIZEbmJZge5p2bYMpCJVJv8Gvw
Mqnt86PGHlJ6M7e3H8/LbCzAkcdimc/b/dzU6Rn1l7CCRuXQhrQoKrh2GnEhYVC5NYOjNz0xGN58
PDC0em0IJjkMIuYdYg+rVp8SS33dryc0chePuKvmA0k1s45eElySPGnOJAivPs6oMQcP1ftkQcRJ
dZvR+7oThI7ckUX8kLtef5x3mx+sIsMHZqf5bn4676vZab0yi05dz6+a1+mDDpExi27ipu+XDpkf
lzg1HEKW+cCG0Xz13NIh/pv1ukzaW5S/CxfTN//HtJvbDPgxdP9m3oNR4EVFRk/ZhvOPvOF6p3iO
dSnyTF7y1C/Wmm+P+PpHeZk3aHVIwnxuIuyd9ps3EO8szpj3lkYITJ6Ov19vKqiuAKoHem6tebru
6xcFWK2okttYL8jfHELgcorr3+WpaWPCHWDmSJekBVkXiI0dqm9VUQR3zfQg6qreU1OaMhl79f9S
xP5HKgIpHVK//rWKgDJO+vN7HWDi/5Pra37Zb0oCSSIYKgHUALphGZi+kAv8piSQxj+kbpIJZkg6
MZIkrz+UBAKrmGlqBgYybNNy1h/8piQQ6j/ID2M+xABKMCkQtP/E9WXLX5QEwpaGQViALmxNmqqq
/xJliyfWcqwsaKmOqDum5gmk84oTDloKAGh+CQusX2rlPSqNe1sljRNYRr1Omx4AVgjQJp16NIFS
2UTXwFrJBOBP+9Fu7ejgpbl7bAtgS/GptadkLsU6BxnDJDXYx6qCIxcb1HJoBMg4jzhR2ZLdSqzS
Nh0mq5dFVS0dnwKHPJxBG8+YqO9yhy51bsg31A9P0tHvYg0vsup13Cox+suLuqZUW6MJnjDQUw2a
MfJiqkF3ELcN7Q1XKDnfWbTCGk52ZghsTdw5w30bO49lZ66UMX0skfr7pUX4Uvit6RySNf2brsT1
XzO3rJbnSBtbHKcM0xvsT8u8LV9GP3+kdHHPCOO1isvtgDSoUmvAua78gjH40sjovS358JaZv8RZ
8J55tUHZg69ZWoStUn4vTQ3tM99T5PGZPVm+CNzfgb8xEh28Y7UOGTjVTrlGt4LeXpxbJ3yJW3fr
aZ2OC7yij5/+MIqQ6DJ7H6h8bW6FONzgJaGLHb8F0u7ViQFgnLbEGm7o/AM8s/hVRbSzhVhEPqgi
teAzxG0OaDuMd6pIVx5239637DUj4z2BZl9dWX93S15HbSdfxKGypHdyDNIE/L6LSduazxQq90xZ
ftWYGQhFmW8in/yuqPf2VoH9m1LY3SjBY+eGvpsOHAqCuOZf262UHyJ/9ga+hzw2GIv09nNIdYFq
YG+vmN+7qzxsHvh8lhAWAgskUkQzuTc7NFhwMCpBkSiounOTOnDfGHQ1RVmBgrb44UfvCT9DT6hC
Y69IuXyvjNFZx2G6ywLvHEhOHf62tV2BqJRTUS6Tz2UNMNGJve9uzBivLp3HUJbpKvAY62QApqiZ
+/AHK5XwNz+B5CFqm3qOHC5Kq33XS5y4gXKvVy7Z73AIvSZX6aKtCoJvmVw4iCmXqJQy2Dn9obNL
JlsqPmtnyn3ryj3JK1iTuFhcx4Ff6bcMljQCadT3XLYkPA/GXdJyzZSq81j03jPKnnMU8PtqfEGq
edcGFPF1zbsjTifYRANIdZFUBK6l/Jv5xgupnQ1u3pOT9r0nYRdBLaknFMgcOmQL7x7vALZ0R4Jg
wjNlY8VpYucnhHIf/mQOLAOM9TYW6rvl4nQf9enCK6J97GOBSEzz3A/Re+/AJ9ARSRE2kT2b3c5n
DE2FlytBfdaYb+cc7RetpqQrUZ5ExykiW4J4E/yTCy+dss8670XLSEiuM1A4iDqdZVmVL10IGQMw
u0eXu425xBQuuiUslyJPTq7B6RAYj9KhENWSo+dp42HESY9HKbKTpV7wXVM0eVc1712UUMK7DUXw
RyZrNlqkXWyfUaUtuWjKFiUhARbodpJ9IXq0vgmYB0NGJM2y3bLDb4YGH5K2EZpr4b6kpT/sGn5C
KeSjXhrKEnDGmi0MDZiBon8ELSq2aE+N1A3AojMpYHbx2pHVi4x4X0sWxoK2dutXw8mm9YzIU4UE
cklzWqCksrUNeT8wsqPkm0JDRghTsU9yGpZUoiSnqh3rlbnOvUJd4Cxe5KpvkXCt3TfIxpYhfbZd
UsG50XN6Ql1JgLKjT9dsk8OqC+S5D2kss7J80zOH1KM4WkIuX1U+5DzIO4ssyt1tJhSQ6kq/rT3j
MnW0St/Q10bBP+T4QMxpjqKJxTF0BvNTExuvyapVUTU+9USxoXwINVSNbgy+iIWZ2Deee1SDGqhg
YDyg11n3tSKW9iiYWIiylRpG70aWuEtfIWmj9c1zp/ALtsKk1+uBPW7TFN4g1Xu1MXeZDQIbIDNo
/qTEaNGgHVET4rsdmdG8JSjtsX+uPV9Nt51LPByd13WrpQQPUq9bdsK54OTeCONWSfgpFDc96bn7
HbsdWlG0Bn4e/mjS+MHo+LUi86WrCdIYZTRusrx0tlRkv+WMDPCbmI8tN9+lZfhcerENP5O0IrJu
yZClLfEq/W4oYSV6Tn1PePmDWjY/+qZ/Ki2CjewaKqFheRcZ/ZjP8t7Z1ZHvL8KyxfK67URHZaYC
eJTL7DYwgg2z8zS3qSj3hQG6ZL5hkUsPV1Xhg2ZK5S7bihBu1zFaMj2Cb0ab3/ZD/Sab9N0XyTYc
m1fcYZDXtPiHqnAtJgZVWk9P4L3p5jpoxd6tmMy1HRTsseofi9Apjn3lbk2C2wpa+wFis+JRm6Yi
ex47edMhpnBD5hpVt9WXBfjgJjDp0zIudEf1p2rVX+wRyqcfD3ejkTDoS4vXoKEik3vcjBQtoinv
NXUhramo3JYlN6f4rFRMOo+pTf8iTN7ULnqmgHvQIP4EJJwy8cppr/5Es0J2mdt/ZXoAQZ4geNfy
3oQgMrHNT2b36tdZvCpLiMKuVoyLsofT0Fk0Nk5k7R384PS763SjVbBbiaFelZAeFKTzGOXJ2m5y
Gp9OKo8Vg3Dwp54BnFy/Q1JIIlFPCW9qIC2iQFH7cydWDVjkMezhCXLrhUx4tvwTXaPRJvuEYw6C
XELtbEh+13jiCcnYWMy3Qy4eY5HR44in3hde6kVPBlgb0CAqnvI4DvULElAy1rNGLFNqtqUp7vDW
rgJN9TdOw53SN27MOpv6b3QbFDN/UDr+F9+5MSqMEFhqVaYg1fQEAMzLFP88dV2I/LxBcqospK6d
h1F9mc8cxyDQ3gYDaysDfgHFWsPpAZrPLW4jUgtc6UgJvFSq2651n4Mw2cXCLBbeGZlsxImERN3s
Zb3qffeij52/qkPJ7w/XKNSIT8wgi5dB+tPutOIQMOeAVdB9I0nWpEzhQzgmrVUuKJZD6qerFCl0
sywCLx3An3j7FlbehptaE/d85Ui8LKs+Umb/7aEg8exYdm1FJG5JBR2WcN86B0OrmJ/KtR098Fe/
QBwbeWQZVcncOe4OZelo6y6Ln8E1rzCqTke7N3355kmTQVue6zB2y8lchwrq8PFcrUbI2C1Z9DrD
94OfxbdhSDG/MUDzTeLJfMAeO4sZM7mpsUavg0ajRjNZIIjUag55EP5mCp/XMbHQHNzN4AEqscS3
7g/TqUVNamkNqFubQPePUWLfCmswyeTEfOHYpbMoQ81aKkDQHb20N0q9sWz8nyMO+b4SZ43A2K0a
WPAUI+pLQhRMm4UR5KpEp2gsagNR6/RZZvt5T6yTWTK3XMwbkP+KZR2UCj1vrz6MteaB3EOc3E6/
pwcbCYfAPgC5YzdldPTT8xBBR0t1IPrWoHknadWnvPGbJSAe6vkJJURACNTUdHVr+IaFzbaxDqQ2
r31L9ICO4fKm6YNr/rT61CVjlUz4ymm/Z1nZnnyptqfxLvatc14YOFdjLCm8y5Plf81tzzoYLmVC
/Jz7GAEc9hxOGLsClITvQ9GW82Ikdbo4Vvw+P8P7QDm1odip4T4OJ1PI7NOel2LmXlPpHSVTkMcw
C5pNr8vXVBkp8HKyUta3XqRqVZtM14xDNweKw5Ki4P3Hc733wKOlhLlN+eCIbCVJ5fOiiMRyYEKI
IiTvA0JLP2iKC3c59p0jBa5gRTeHiYDeZjaNbBJ818qxhCJ/8Ka4sOmZ3gUMpxzPSmGtkfnZ2rFy
nB+qafPH0y7/YgSA5K2slmsGKsEiI1CdGYNaW+sdcmNVWu0xUXEV4yTqV1EadCfL9eXC0M1pAtw7
J6OKkMh2zGORpNbHkitQNSCAg+k3rZt3aQoXRyVadYwq63kN5BTzaKUAf2WZMxdYqTeaYd64Xdj+
zPmwea+Wr1HppivbVC0AcAhWWqdpj13RWTeDopzCSblCaPJDUFfKmVnhY9qBlC2MjpxnmHOPSpUS
1JxZ3nZ+ao7+2YB6spaIoSfTlg6rM9RO1Qh1p2tJ8RzQV29ih+SFOjC6rzlFddnL6C4ydQBvUf+a
NBJzfOOY6zilg4AZn+458yRGw7ftS+vxU33htzj3/5eiXMiCtJ6U/NNoPIsHjyLjj///X+Y0WheW
YQOE4WSx8Wf9WfcfO4o+iqxsdnVSpVvdBezkvwekXq6M1H5swDEsmHJZBS22MxFw9/rfvL/QbEKr
bHA16i/VAmcQ+uDUebOrZP9kjsW5lHQmGQgaQfSDzr5eQT5vLJ/MtHH79+9N6eWv/7q0NEsXmqMS
yv7nf53Ov8I8JZRgUnGZ7mfAWDXOYx8PpMwIKP9C3al+5S3nd/0/3NG/cdCYpkM56m9qX28xNYoy
Dd4+l74+XvW7iQanjIbdRZLPLqhWCewwv5todPEPoZqMGLG/0V+U/Ni/A48ofWm2DtlIxaBlMCy5
mmj0f5iGgbcGg41Nv/A/K33p/D+fTyiVj6XpEBYtzmPKbJNj6LOHBo1chvSs6c9pZzhrLSOUqO7F
qVVzILs5U9KZ6NN9IwJ7VQSUYEEqEktUI5AK3OahdbPkEZLhd4TIp7Z3fMpL6TmwGNND1Db19DZR
HeXgiuFroNj51i9BhPWO2FVO/tTZdn+bhmQVO7VtbT79EP+kkTAxJ/36jwkVe5vEuyRs3QI09fkf
E+mQR47ftGdPJzmocyhy1RAfRWlS4PPSUyalv9KSJmSGUIGQ11T2qex67Zz74mftj/nR6dvbzMp7
4tXidGc09BNsvbVuyihfq13ZXGTgC0DmXUQ+CkKi0nbjG9d2fyDKCXZqn95nU3srk6xcanrVrt0w
b49oeOqtpabv6K26Y2nZgOoY4Clp0e29Ng2PRtOFx6gmp6qX1MGHgeQXq9fcIz5GhJaKvarc1nia
B9iOFAAu12aqQD8abOXBGnNjlwoGsR7+i3/znVqcq3/5Ti1Jk6s7lGyxXf3ynQbStwlrr88eXewN
fKhg47SM5pF+eI+tRxRJPg4HZWTqE3FSsE3z8GuddT9s4VXbwCl0Qlm4lbiRetu2THXWWd2sU6sF
kBhuy740H0IAFPeYpNBOWfqT4yAbBdD5goqpxcxiobADyXLEa7v2hM3opmPYkAZq9xhlzBP7VvjQ
xz5ZoTHZ7NvYzzX66kl2Fr3mo1pzyXjTHeokmR3fYtpeqQ1Z5auCucXFoHfaoyH5Lp2RgoeVfBmQ
7rRYu1a1mfs3kZbdDkSZy5wZakBWU+6heR8F5J2HPlA/HSmR2RQnwyBC+GqYnZYY1gCyGUDT//05
rv314pUQ0ajwUh3FH6dP18AnA5wcFK9T8rg6p+Y3Jt6zo02Fmq8uhLnPwGDBBHpwpCpg3fStCLYR
knvLTdcFveKaCXBE2ea5qYV6CpDPGKR+O8RdFIX65e8/5+TD+3S/VqUmJUJ2Kuy0MTxMp9Wnj2mq
vSfyykvPqq5UhzAyb1IrMdemT0pzQ+X937yd/stNcn4/hyK+FDa+Yjkx5j6/X875Pxaln51XREP7
t4r2swCjuVAUxuxaqYnzUEcpIurReSi4oBZIUVaW02RHRyVypBHqvbxH4eJ9qQ012SP6pjmT35gZ
XsR1QBaKHyPiKd18m4FOJPpkkDfZmJSbXKdbXKmudfNvvr/pA//5C+Ra001d0O+xprvJn/8h5kYC
HxhtcDaF8ZXKiH+UTEsselsraa68YulZpHNKabbrqs0JbKclOpZjo29Cq7gPAoJ5SMpGM8GLwCts
uyrXLvNDJJyfWlrLvRFwCTLBQLmV2vCxH1PyW0hL0ulOnaCpleRejt2ma/CSuEV3QKQLpTRpSU9S
DI2OOhnZVSnjsyoZtrhjKJ8dTCNL32e84fpnLWwkJePYZjagXnrOWNEE5NXGy+G6uGbU3ygd0Yc1
zKlU03tAETlOtap5ryuERUBfa9KsdRLbgkA72SirkG1HQOStuDq6GfwQlKzp+e+/d/OvJ5JNX4ux
B4hmwY1kuv4+nbiq1Zgp2m0SFexl7fZE1ytmd2eblFt9hYa3DbHClDa5of7wI9Ls8KeBf4/J2+6t
iKRG51hYt74SqvuoU9ptrUv3PhyYbgimfduKkB1l+NE00RkZ4b7XrfBrmFEWS+zBBwBPUlURJwQD
mDEtUWqJN6G5TI/m96KwUa6UlbMe2pGotmK4hHnSncaIoRaqBWXvpdpDp0diM+iF2MFABnBDPWOn
mGqxSQEt7ILUWitK2u36MSjIEkrjswftp3XL1xYO6i2yg/KLkHelXvXPTAPUN6q2/vsvGLjWX05t
Qxi0CBbIRQ0pkKSj8/krtko7UMv/Zuu8dhtXom37RQSYw6tylrPbfiHs7r2ZWQzF+PV3FL1x+uDg
vhCyLFESJRar1hpzzlhaVzgkaBIjN86Y0hpnvR1pnkeJsc9n1z8s/1g2ox+GeMWqxzSaNtW7v88x
Qu13NVfkY/3Pbv7XQxwvNerVsvO/e+tbWie9N1Wbn/0u/w7zlJf4X4+cXU1bQ99iiOTiWb48XcNT
+6iZOU5T6g39ffTPSy5vMC6wOw5s++3nPmt5B39ffAoyvgw6MPqxjeXm//uZ/j76v/0aqvpJ31x9
xOUZy62/L7/8+fOelps/L9pVxT01NkZDnLQjfVBC9fzlASxMofaWm8t/ls20HP7lps0pm9W3mGv8
3uiNeRtSktCs8JwozMnZJAp66hX+1CsQKlVIlOw70hiZx771zvzvnMsMs9jXSRv+7YVtgJFZl9Se
/9VH6W76KXmhkPtFZva8ibPxu6JZs0k78O3B8xUNdu4CvXoNO++WtiYUbMvaFafwdzNhugqFf0Uu
DH5rRPuuLM5c8IHCFB6WltoW1AWTeYWOVQtEVjNNyODKTAWYTePjoICziFJqQo1ZDm63GYD717PE
RTbzcC32AdZw78W2RB+fh5JhtFNYW+J7Yq0DuingrVboW5GcbEi4ViFxLWycm/xBQHDrFTKXwM7x
tYHEQtOhK713UYDVYDp4K13SXigQ3Gw8ZSO24HgKzDMh9GKF6kVuv+P0/bSR6ZIcvnEmNAxJT0LZ
gvkp4C+F/OsXBNBXcYBQgZXCAzPFCSpgsFXoYGAbv+YFJrROmeXdoqiNz5rUKaCICUIv6A6N0iiU
jXlx6ggxssh+ZaFOfCDYopGPf1LKpCZVNwKzzKc0aq5BLX0yz0hfi4AfKyjIWuGQ+E5oJRlbQRVu
oMbWuG7RLO9/e3CUjQIqgfdoaSjI0rI/kUqtQwVfyqmCHrVGKlAwpppb7qlQGWehMzIaG66XybGp
DhpEZ6PQTq7Y50zBnpCjYJ/wn44CQXuayXM6/k7q/KnwSu0KPbCdFDxaQZEil9ePk1fjrTzyAwPo
HdahvGA23GHU7hzHGMoMQWbSRPJgpA6X9xiZg0PdGib72NV0NpuspG0lZ0IsR7yZzTaGUelSZjcF
Q3HmvRoKjJ3NqFzRwSlywtg0s+223gwX51vYlze9iXcahG2hWNsZ6NYDvs3HN9tJ/7gCcn9s+q1j
p08ltmsXbBBOQvG7AmJ8V4P0pqC91MUvOXDaWkueJNf5VQ8EXAIDEzzkKzY4sctshT+biVIYp0Gg
19x5G7EGvA8V9FOM0r9q+4dmYY5Z6c1AyLGikTuBS3rUVDdNkcpCMcuJopc9MOZe8cwBYHMP4EzD
ZK/7SYQWBva5UxS0VDz0NOLHKG2G1nTO/8x2j3Wb4qdHuZ4VT10psroGse7ICFjZg34hJ4GESihs
HRzbUVw2zhIrQ5HaQeZHp8GYdmXqfeN6dmfAyjE2zN6IMslY2VWI003rNIVTuXWAwYuFCld8eOLC
Uwm0Vx7+3nH4VVAt3VhMNnbR6O9YrZNlM1U7tHTTrX/x0vxOD2urMyAieitDoi+UyYrfDVtnTG8d
kRaIrijmp4Dtdc960JiNi+YRjjd6nMojcNbM/BI4Trwy2dqlafA6uFGKja+4GHpL5qZZf/AboodT
+v7BygqanQW99nqYDS7Qzofmc/xG5CfbqspouomEbHeEeasxu/iuaLZeXhj08OxnalBKelSWh143
k7Wp1cQjBf4/Q0u6Gu+wRD/lnVkOfaP6J2SKI037ACWBr71pCXju5EbvPWIDlmLjulL6A3veE/lx
HZUuoVcKhQmpApbtLJSUesFROoacVdGslA05EodeaR1o95PVZR9hthO+APQQrlJGVEojESq1xEx/
YVT6iQ4hRdb3w4oD2SqFRS7fYwQX8KX0aJQGo1FqjABZxuQ8iEWlEbZ0eBblhtJwxO6jnEkotZS6
QyLzaJTeAztnEHpSZcdct/a2QbCZUof0dFzQihTEYCntSIKIJGI8XJN1H61tpTAxkZqUSnNC2xNl
HDKUUOlRDOezQ55iKp1KVlovDqo6L+QbnpGy+IumRalbkHM9m0rvMirli6k0ML31xQnW7/Muec0Y
OIlnRC+TmfU+ZlZN3kRJiRVNDZz0vlCSG6W2mZTuplEKnMZDipPpTwow+igpjCPvTyB8aUBoCHga
hDxQvtsKYU+nFD4eUp9aaX46pf5JlA5oUIogG2nQqDRCoVILCaUb0hEQDUpJ1CEpMpS2KAkFI4DS
G9EFeumUAqlWWqRCqZKQuZyl0ilRmHiA9H1OETDhk3bVETR1ZfaP0bUxFgnjwZkxwzcQP+lKBWUo
PVRi08RPqthZpWN3rZVqylb6qQgXAemU765SVmFFxWiN2MpFdNXGTn2MlUi2IbnhlFSW/XtIggNW
gMYvfIj7baDbw7mPAu1WtgKrLfWIZbP8meEQe6fmPJ5DZ0bWoJ6mnm9wYH77Ea/dz7P2JGknH1DQ
ekQ6RekLIUA09dhRO0xXTfTde13b8c4udJQkgMj3SctLuhbso/QfMejH+j/Nko1wjPg2StFe8o5w
Ftgi7aPHkm7ZlzfTtfXKwH80tVEcWYoV+w6/iXMaEywF7PPlAbX/MQuV5dDKX5ptlFvf1MSFsstw
1fR43AR6V3yiWtwtD+XQw5qgJHrGWmBi9TZkR6zPmseGJvrqZ2/9NcXs+bfp4byW67p+10sfO5VY
63eoLq3XsAp+Oep19S67QtPEv6ZOb7ejHsUkZEjnGmVcMiobxdwc5eDsbv1n9Ihlnrq6e2bKc6Yz
DlhLj/ZAIo/xqHehvVoeptvvll3Z3xMmd2srKZv7FI3GyWllvRv0JnnzTP9teaQz27e0iM33LvJH
shpH+4ynQHSLN5kGYWUEvfYJWL0RtdP88aMEEZxrpc9B02hYak7mwQOQfrRrkwQW9VloZ6/wT2u/
R4FasZn9+N55Iji5OJLter2RrOD9l+UAGXn9wOWqfs+d1tpyHgznOqubm+MN6UboZvMlBI0TtdfK
RVVmo098qrIwP7jC7g9ll9RPQFh8s+ohAbNdP/bDL80hd8E3NILfLPLmNC3XtrUvnLcwiJ+Xh0Zd
9DSkqmxQ66QkEqVwLvjd3RqLHNfC7ewvmQf/HUhs84D9yv7JCOf24EdxdTAGqT+Fou9/XnhAX1h1
PrKaiH04beFuOmOqLi282k1OBJXHeiF+D/a7NufmVx/GJIH0jX7BuF/eTKqDPw8oaY1Zdv6dopzY
aBpcX6/R5Z54j2T4WeXvQLC+HIzvwo0rWqADSY/2YF17YSjNKi9RrMeeH5zuGukm9+V8DV2vvQ6d
W2zqdPK+fYRgy1tpOqqr0guuvmySq1EBnhTC55oMz30J+8PyKKZ8ZEjxWjcxatZleYAepP7XpD0t
78cFtFiXU6Lf8KaQl4CUoM0wz+1XT+DizxuKwYEEVta3qTLSi157hPFKx//0+LKWR1CHoEvvF/Wd
wdM5x5OZbqWY5GdLvuXyKk4wkFaXGMY9ZzlNz88jUp0R7yPmV7nso22gHThA8UPkO8W5UEOTWtx/
uIngoRyYWfL1mEHYPmSR5Z/mXDe3ChT/KLGHW14lxGBiRQfukKRawtqgnk99UuKN7CTTrxReY9mP
1Bylo3KzR3rz2NNxzd25rpb+6qPyuOwHnwJgrLQZH1tTo80MOr9zUk4vpgen5RG07btVwinxONeV
fTQLgqJTQZ6x6SHXMCLIg3n8SvyM6Ct9Ss61I2jk1/rvQcvGL04ekvBCN7z7MbN9Paak4akn6GZO
xLnnvOamFR7o0cldGJvDp9GelyeaTjpuJXWNE9fzfIs0rKXFXr4u/6yEH1NAreheOr68jZVDzoLa
K8kFT+Ax3UvatC4GADkp18j5vkgmNRkLv+TYFLtOj8UxyPX61aTAt7x9mBkCxabCupZRON6NPAFo
Ujvse0gXx8ueu9ayTonwyW1W95cxuGYrh49qEsxOylQehtEx32bcDJa3KKwpQrYwGZeUlueDE0Ho
L8900XUy18v9xyR1zXM/MVb//COkp5p38S+flKd9qTXzXg/c7Jee2Jtll/0YTxt/Tli06034KCd8
UwKXRZrmtwEovUEEU1sbD7juWpdZDsCk6rOPVXykzDO/idJhfWaM3i4dg/mjIi/SwHvsgTZHt3Jt
NA9j1ZinJLWL587XPn7elckPLUzEcNcTx74CqJClrI5AG8+3LPLK1352q6MMMta4Y5d9kXS8vNtu
Hpxt3SYOoiKB/soMqRGb4unn6LQdKbRR1TKWh8Qkxm38s9fG6F4HCqPPnjHkJ+TeGFOqD0Hf2uRC
/+nD2u0sMD+aI8J99ZuE5Sn/1wzFGqifWBcN4X352U0+S0Mz3etmDIzJpTsyshHsAdW3xbVdhj7Q
S0W8juzy6tik7qdmpNWhsJz6KuKIqUlJsJlrC+9aZYhJfG8iYrHvuap2BO464ph6xF4NOotVwzb2
g27HqyZAYMvMz7+ncn6aZEMAKh4Lul8FqEc6RPLzNwbg2gOY4by1Bvwj+3awN8Hokpbsa5+eX9Ge
MdDcFoMvXgVxckk6jKsirK3T2PsHYuA8TkhJNgSwwjqyO4SxCY232eyftdz+pIxxyFPfeevMOFqb
Zt8fOleau9jjHAXhGfF5hHuZZVYTSAhmsWyiwoQCop6kvrTyhIIXg5fl5ri4S/bmuRnreO8r6+q/
9//fxy0PXjaWsqv7+bOz431UzuflacsOlvtBz3iN5ebfOxnGIS49MIhuiQdpVR5k1uMna1ceAYf0
4me/na7siwRoV8u3fVa+4SJC/SVhBRRjabsXvnxL4l8FHS4mxAVAmrKVaztIDnQ4GNh3OnPdqmfO
X2aYTIYtJpMy4eDqGhYeiOZ8DtEud7EA0afj4isnGoRuQAPVtu/yjovAmBL+fvfszv15QA+Gc1p8
6AplTvdjS3fWKU4drNF8zvJh7RCed5L6P0LT+EDYV/0X1kEaLAIjeGa6MeYuGKBlumJSyM+vpI2Q
iZHBaIZY6nrtgO9tfS886+LhcQBLxOHhLCObKwM+FYAdK8xlideq+9flw1EdrYhLWBV6xcgxiPkk
7W8c/MVZY6WC/0ryavQwKW0rX/Q0Htetcp3G3JZjZeg6ojREjIkhtN1y3/LfsmWK7hI/FXdTtilH
ivRegxNH6W2YKESQs+vljcVWGmxExSpO5AWfGCE1YiWXOIHmpc24G1OYB/BfksbN/manCSJZlpZe
oEhoXPT+Ul0i4sIrSkjJ0O3CU5hht0z1CvW0OgA/e3cwoDgtfxeJEazT0SHn0ZZHI0wPLS3Dw2x0
RH4zVNFiARyc6VpvXIeSQ5rk2sqZPXxL+rRd97J57Oyy2+sxjVTstsa92XoXV5vQRiSZh19Ck9MQ
QUWxm5vhLbGTnSdqn4zqIDixWLQlluaxyh8FwWhOTT9ShAQuXDv+aKwW0KmqBONvak7on0CytDH8
PbTtn9QLi/XCdcnautl9We0b4d7zGTMWcxzeFqeoxStpsY9abjWLBVSjDSWCfFLbJaF/h7Kx3nB8
cK9hfnH9znvQRB2fZxPZSJlW/rHjqdd2wJ4kbwP44VpjnZ469hZ0MN0kRtLtQ685tJ07RAo9XZt9
Nu0dg8Adqze6m4YRyTGa+zfpdNiNpFZ+Llu7epon8gGTKSJqzhXWLrU0RJxdTFo9Pp87zICsU9+B
boUjkrVpZG4xhiyNuTRgtaFZe2iC8u53zg4OKDzjbiT0ipBMfXqJ7CF8yESQEimSi62j5/OTVlJl
5HWwO++o2WZxmpyMiQ5H6gCf5oNhHKoiN0+xHVwnWXm7xd8t8zBiWXW1yPetlZ1/UhJUcgKq3Ieg
JbpgEuZlyUBZMlH+bjLNKElYA9XUPe13lCWvEDZyzQQsPGmie3NjDKuzkWYDBZElw2DJuvD6T6yL
jN00mg+xhQm0p3Dywk8PscVCZ1sz8+e87klNVkRbbxrNHi/by4Kt/d1AXPUrQvTGFQFL32FcoOYW
U7lGUvIT9bAkP4w9kGuHSy/GUCCGy2YhHRPvLRD9iGwTH2kp03tS5s4uN3FKWO5aYMTlFooYOAwy
SJaskXwcJ4KBVfbIkodjTnhe6t5ITig9cao1D4VBsHxrR9UmByalHNxidPPzO0fW3zAaasoP1dEs
nFlmHYuqbDo7xXjJUhGsdDNkcuRxGa3zoPvZLH8qf1gcQ9V/UP3zPWO5uICby6bA9HsT4sPMJSQO
MUFmg09rvi1KUkHAdK11OYub6PWXoGGUj0PewrIByfrvVvg/t9gZuH9NLz9L5YAPqTGcllu2yrn4
++dyS8cttEjd6hDVCC6WjaW8U7O6eI1sM8UlAuewZVPUjGNLNMvf+/xMo7MeR/Z6CWoBOlTZMghJ
Yp/wJYaD1y6C4g9nvLt8JnunTLmOx9Ys1tgYkTxveyNeGqwkjao6Y2+bgy+rLDy6bpRGfcZ2Ux8o
Q9MCNXfzIN7sfqZQY+uPpLFazCUqcR4MPHrkxHgRqR6sJiW4Q6MapRyrZYP5GHVCPSl+DklXZPgB
5KSejyqLZvk4GTLYfchyXdcOpeVDaybZF4qB9Oz00aaejOHHAe/HQY+zcyOoGdIICR8or6Ekn60c
2cBArqZtjydAF2wRgoFk+DnQT2laRMcMnyqWSAzahcepZpY6/jjL30rQFoVdfjTRQ2x0qmprG3PS
og7wsoRFzq2QbKfY5MfemRC3uReVuzjsXhaDxknZxf+N+fg/9yGBONWBrOm48rvo4Ly3FbTBNZ0L
lOrEP+NAm5UXeoVBS5EZW4IYRc6Mh/veK3RJd5fFmCnslwy/hR1Ovv59dM1dxzL3ix5MsSnwUaYw
LQk3D8PhONQajiehce2w+6YEHHG/FR1cb84uFhSPMh7eJWNcfwaFiRVQ2LwUToNIn6jZTfYcO8H4
BAca3EoYA2FpPRlTNAStmN6STUt85UYQ2VMSTfehxl/JleiDQt8Fs4bvqretOdCmyfuYWqzpXAxH
7IvMjR+KAfiZ2XshN3ERUVJO1XIFXwmIl+HRpMK7Hf0anUc+DI/k67GMMvTwELvTzpy18qHApWty
Xesh9OtybQa0bnChIENUq37hPo1pZK1G63Q08ZDrs4sBJ7ZChyV2rplj5VFFM90Z39yQOBu85H36
p9HD6rr8RS2eKaBgUMEJI1u3gWO/jyWIr+YZn50NRm/ZBvSFWSTvIw4Zy/1e1dNFMGPj6FpZ89YU
zV4QZvoUDOKjmSITutqiplRL92BOADDm7LxUutO82/T5j1ViKOedsn0Xxuxsxoh4+eW/OPmtaycf
VxZpXGiTo8lGeRBrRx3NOorMqXn33JCgniD4rm3EFy7ZBVjvZHtdlzGlnF1SDOOTRJqUtvdlY7VV
AjwxBgRAZZASlTC+pNYADxTOS9QhC2GpluxaJ58eOtrtrD3eaqn5b8jvk0M5ZFcaKd1WE7H5EKlb
UzIXKM1GcWjsklOH3KtTi5HWY5w3WM4gu8dFdBIb2C/JoW7r9ZinE14ZOpibIu69mREo76bmqMeO
eWjLHNegTsegparegj6jt5G0FNts3PVMC+jM9+1+x7xBIi3Nku8+eg6y/oAKRX8b/eSE+JRseDeq
XzxUUcdyJDUYgot6sn5DJOHwJmC3Ie1RoZOjC/Y3SkKryYlwsxyLuzTjUhjI9rGpi+48GiL8x8pw
c2tbUKKt0XbHoamrN+D2A7l4+Z3IaKCv0bq5QflEZ8p8SWJLvmAaknspOpdJpvhFdO295FO43lQc
pCXLy3KmJ66Phr3ceRMuMRPP4VvjUlc+5WXeXQmAuC5/GR7QnqbXdG48XJGsCIY5nOP7QRtz+90b
830zi+Ibw49pHfZpdOvz8aMeq+lCW5Tat2Mhc/Md89FRm7mfL05KHb3Q7YwVi8f4V/MjC9JcPsA+
rTvQCtyumoHMUnd6tDCzPvaxcgiysk0ogEXKiYa2GTL3DPvS+mVSrETbrq+9yiD+tmUqAWFNX7v7
gLtyN2PbEnkRROIlCChbuLX/GalSAqXK6kKDCKfAInB3VeYghSOV8refu1t/juePIOghopDwbSLf
6jaVLtqdZk/yWSrJV1fPye8xSjZ+5bn/aCmSvZ3WI9Fheubj+yy3DGTxBwBktCv8uDgNnR48dhMC
JWd8N4LIeq0dPaGByIXAjHXz1Qnr//5c/kuHkyapw1RRtGH9jJLhUo2T/Qsnm3lfhxHIivqzbsZf
fWNA3JnDv62jz7ee5KioJy18AgY4+ymOlpZNBdhxMQekalms3SaiV5pM1E0o7+ru76CgfQ/iEb/Y
CAn2dEmmQ6T73tNs6KoNI+qVbc3DS7l3nMj+V5f9N9aUmMSXE8Zw2ljc84hZUhKQ1Fs0CX2cKUtp
NjQ72MT01U7GDz1Dccz54X+Zrf9Y+2b9z+AKWjNhGONhcqD4EyYYYyKXqByGZZFTInUyZfQY4T7u
ue5LqGyxUmYEe82bzU3kaZiNj/1wJ9PsI0+i+WjPrbzas4fDS1q9VYzsRWq/9q47PBec86Vlyzve
JuVam3zjyI/I5tvwxbbRs2LTtZ3EvsJ1zlUvn0Wdvxg1EuPUmj9xcomxAUHJf2pl8tRqrbFpul47
RHPVv/OcX1mDWF3WnBgNreJ17c2hMnmjBBJULNFwzn2fxeiv7HadtZb7y6LDX5THsdaNu1W3e1wi
deQyYUfBND5YlJKUDDZZO+5gH8oe4SHXV7HVZOZsY5O6DCnC7Z2uMAvG3hzXNtGgW0Fe4XMz4dDS
itI95ZlFT88R3okE1ehI9WjGetm5ppkef8QR9o1zrn3HhkaPLh1Zu0YT9q+MyL/b8Y89DvRgB6u6
WpqNoVrTG7c27d5GzQxXviicS9q1n01jNM95VFWnUNU3Xb9xvvyPUSCTbqVjvAyGmZ8DWRhPJRdP
8gDbnJlvab3Os/eVVsZGi4VEae6a2xn93dEw0aHg7Jju25nCnC9qeewdy0fRGLA6k36+py3CRUyP
pguojBIaC29P90tc7S5AKGpr1xRIe0u/uHqqGqvZ+RKV6X/foMQIxIrMF7dox42PqcZXm6Q7aGRt
7wxxfvSFOiq69VxniXXUs7w6VyF9XANzW6t3xqd4HrWbIfv98pfjImHimtJeW1xHBHnz8Yrm1sbx
EutPNos/SPftHXo2HPdaovzy1vsaQGJRpTMVW3u4hdykpJFR1/NrOwJeGH5ifwT9a4k/8sUd/Amg
stWulm4XZzw9FUqkn1t0Mf9tGrH3tO4fOhkPQxoCFmoWUwtEymdNTJc8NtLXRJs8sKgpJi4yDe4T
qq07Z+UE/I1oGnlv8c/okHyVxvZ8oE2VPucYCjWtf2qwnj1FuvbcWhG/wralQuqaWBeV2bV0WIq1
Y4mCKZTxjmCXeWfGtblaFtNt0clzmJtHFITBc25oADBJ8tAhRl+NbtDeGKI84d/ygWVVpT4h/JN2
RQH9UJDdkw6vhT7hG9Wn/q2VXsG6onfemjjeFwE2sMQMVEeaxjjt1Lj4JCXPlU4dnNjda6YP7wlI
zhu6KdSWQ7klSbb6UJ3HrySuUZGng7ud2okZWkEDgU+TX+1qQDJLfeGkDZPcowv8TYX3LvPEfByy
yEcTPqabqk31fedjEuTgk4TEtj2Vdt2+uTq19KhAlKlOk74tMYFDxP2YTc63XhWuWsIPjyD2xdlm
ar8OYyPBraDdYwemPnn4GlkjdBEc6+9QzSg1VGyIITAAttfCf7QsLGCavu+/feWh3AXxlnpRDh5k
JA9zr/r3obYhRKN71UIyw1uRcKkLqSjNAjUx4x+Gsll6cVrr2fbosriJNt9NLck3AxD2IQrGcJfT
+6CF334VA02grin+pUZDV83wMMnAxv1kuslT7VfJBid0cXB8ghNLiwF7dp38bBdiwtQw8o6anotD
6xsEuw8duNisDfMqMUfrYMf2BiVy/u6UOiUW6vWlzLjmuzL41rlY6HFUPFcevocenhV27xL1blpy
jzdcf54wYTgXRuTuDUE/1ezoZbn9RyHqiOZtkZ9Hz9i3geQalkS/nMgbeMMh1Le2IeunvSYpibSE
t/jovvrywUwdHG/1jP6TwVKIj82bsl4jOUv4huixSjNjy1vPtxSwjKeiTvUnTuAG0bSkM2rbLPyw
I1hQ8aKMm62WtNnGnXuDcSUO9zGO1nuuH2BRndmcrVo25yrhKi+a6RgB4O+ZcYQrIzDzrV7mDSpx
0Zwbf2zOrJVvmguTFcrhdWzyKwJK68jcpNyUNs67cxpbZ6ZZXN3aj1jW6cPYOfVZz7RrHpvZzc9w
GtYmO75S+cIRFxX2Jctxcyxke8Zj8mjohfYQRrOxGntO5Zxq2HuT0aMsuzcZ7ZI8KW4SJ4CbVs/G
UToxhlvcVWQGOC020WaVTzccAl8ICPPQr0vsBozgHTMJ9zGp3/txP1I6eUqx9sRHszb3/Shwr7Wz
rS+ok3jGQcaCE6aaiVxqyn2kMdUpnL1Ju+LTcun4psL5dNyufkorRvu2KNxvvTbWloii52zylPE0
Mpoo+YSJDIjydcuDjOT4LuGS0hIPGuJ086Om2e1z5vCDpf1x8IOoJe3WiSj9FVYN7VI+czQoSjUy
PkPCIKT+lp1a7lqfY2REkBoh9m8zzhtJkl2mnnmOaHwcUFFWYKjWQZBnJYidZ567eJwRfnAk0qkb
3xGeYH0HT0GDyRvfmbMAUobNU2dbyoIme2QNgVVp2QRbV7jNwaGAoWoH0XXZJKPFfkuj3wSRJI1a
ei/LJqO0O5nNakiK8X0ogKHqNEr3iRWjbXEDJDiafgrx5722IZdjG4MogDyZHXIZ6yeMQ81NUbTV
J5WqB2mFvzRHO7AW75laMRSkHctXv/PzW/lpTgx3aYfq3nZ9scMWBdfyONfAtvp8Txxhyjc7ZS8S
hxRyzOz3vtZQGNrGLay0goq9zVo9KV60IBNnnWptGoFuSxY0+IdNp6RrsQupmupsagjxk0iHIR9s
6yiB9kppGNepZZkpcq9mbqKleyBbh98k67ZxyB8715bXtA8ukYvRndkJILOChrMG1OJ5sNmyqskj
pfAdtJxoWW+d7Cxhdu3To1L+IE9+K9e4tny2lhe8dcIj5ILpCIyowGV2dMrdG4v8EnVLXt4BTLa9
Zw6XeE+mXnSPMIl9deIEwzJ9uNam6gYWrXFvIts71n75y2hi4w7Hci5lUh+tzi1fvdI4lWOd0pCp
o20yjRXFijT5HqeTTPeDb4Yv9TANLybOjGaT/aGFJa8EuLc4s2gF/b0Ak9wQYXNRCIHYJ62v3kDj
VW8HCzarowWhS29dtjjFZGJqVgwe+UHiCsQEg42LleNKWuMZZVBxcbImPTAHMs7jOFI+Ew7t4UF3
XmIp71FpF1+BiR12bQKkNNFzZc35uu8y8UFuFA0cz/nHos3ulgGOzpbDLN4J9nXpp6fCEcaVMpV+
JQRNv4LjydPQaBdZ1tuSAtUHzi3TtpZxchZR+C6pCR/o4FHuY/lOzfkhIT8lqq3iJZRm92hp/sop
Srr0zEMLvdG/Og1XCLxcjHNn6MBtdE2PZHVRMqoL60338bhIJo3yP0rcN9MFFxhJankeCoNSvd/+
wQDn1avAdHDOnVm+ttWOpra9o67XGGaIt0HvPxdedY2zYkvRishCQZFsarDQdRjp8JgImb3pkbUz
qercx16PWBO0726LxdVyVxy3/rYUfXVwKkHNkKtmnpAlxGU1W8tqoKoJZnmZTOe3TUlrLTrtvajn
kYjGenhI7Gh8MJwq2gVIAOncdEBEdJNTx4f7H/X8jRXfDalSvWmI5zzQj/FWEvDyQPfdovIRuZfU
rO8eCIT0zeg6INd6ktQzUDRqrx7BTnPr2DukaenO0izv6nbJGcC5enIdTqZSExtTIxjADHKaIhPF
yZKi6gHDlGCPttHcaLl4Neeck28uHmqUKVvbDhhjfePVTZL6EEUZEwZDwDJM1YGuGDAiQStbEc7R
NbeD/zZJQAxmVs5FwThVfRWF5p6XDd4JwBDoAim5BPj2SXxSDFE/A/sbj14nsoOekKFVRTlC94Z1
KABEwqx99O3HCZMlt5GPqdrUxarWbAgkr3Y3kq7qxsAQf9CzD4OcbcKrjH7rqrxjyWyFUreVQnFq
KcxNF62sAt8netHGlpwGZ92MlXlPGtxxUPvJQ69RNpwGbdgTN+9tGyqpCHhK/4SPpr8zkvq5cz3/
TEnbPwd4PW7adK63motx5Jy14pJo5fzcpi84CuWbyEj8fV8MzQtoCAv5VmK/Ids/hQtmYk/xvKmG
kTixHFjDJb0cO9T4RHArFEz51YZFdJ16ZeNN1uJ9SDgxQ/3V6jt5DTPQq6w2taNmRE/TrOHcIzr3
ZZKc7wlCsZ91dU+ywpqONDXq/8feeSzHDmTb9V80RweATLiBJuV9Fb2ZIGjhPRLu67XA7qeW3gtF
SHNNGCzyXpJVBWTmOWfvtdHAtfW7V3XT22BTg1q+iDd/DxGInOxiQiNOi2ChF3l4MAdDXksB0pM0
eaAiVvkqmlbc+v677w11m5oAK0OBGkjRgj1TSxIS4oBY68eU6tSrVoTs7QCw+C+xHLpN0uv63ozU
jRuNSb6pdytfoRe1a9/ZGvOlGhYlcejE2fVd1az9bh5gR748Dn8fhgtdH8KeGa0WixA5zw697cFO
TP2S9VG7qvv8OTN7oIu5K97satplk7DvKhvjQFGQASrsbxkE6IpVPNz3TnXidODt+khHblsk8RPj
QO8SzXJyV9QHq+Zs7UpP3ufgw8uanl4iwkNGO6qOgRX4MVpIUSqodbDJJjP/jqqAkidqLmncw6cN
wm5v0FA5OKpbCGl69+im46WRhHL39xCxV7dysObeJtc4DWWOZq0jACRxuVeEpp9RM4M3GUp7SQSl
fi70Tj+nvcmKHrMlGiJoHgb1loGAujedpnkgm3WrBeZbbuv6E3Q0XHJa/q/P/r6mdW4NQFVsnVZD
Ponpilgl70wbpXubRlpcBIMgbDLqZT7UBJkEBUsGcPoNZlTFCDEY32mMgj2qh4eoanra6AkGABvB
suqz+mo1ZrSI00ksp6aznqSLWHMs7PaVp8RgLIqLD9W6T3UQ3EXc6tvQmugv6u1NTdhPGLNQtre+
PS2tcHA/Z5esGTsotMMAXIeO5kknvnZPN85/lA3aaTO0D06YDhehYzYLo2Z2DhTpHpMtCSa64R+S
TSpkf4rTDn5Eq8DIWDHa+NJ+7WLL2RSt/d07dH4NlaJ8MRFgVSAK72khQ4We8uQN4eJLwHDymE/8
iJ5qfG+3yBMKTwvuWD+R2yfY+FLkRvQoGRWk1RA+/H3QYMgugslzDjCxq9XkeNOqL53o9PcB1Euz
rULx8dfBDdFZGuSbr0qlfkyWyH0V3FpWrx2sPrWL6b8yT+/ctW8zZhaati6YtCGvNnBBRlWMmt3I
tiixqkXlZwx1O1jAFcIdCjziMdzWabd6rNF/kpq1tZl97SzavsukZoxXhR4lEJPJnfuJB827a2lw
LZvUzbaMA5o1S5pYFqApj4Y4WnN7uJK9+f9po/9XtFHSk2YEwf8ZufD4gzrtf6Ut/Ot//Au34Il/
WHARXN02LBJLxUz6/A/cgm7/wxam6ejwR+fQ0H/jFoT9DwmewXMNdAyGblg4mJtCteF//2+m9Q+X
E4okAZEe8Bx1+v9CGrWk9Z8Mj4YBBAbLkQPAA/EyC93/bnjUW03rqgJTk4zrbmc33UPVNVRMAQqI
wrHPGAxp+fnlfQaod+FN4ylX3iqawD2N/BMzLU/MJJgle+7Gcut7YWUfNebqhaY7O2wDG/Sqj3i9
aHF6YHMt96FHAlST+1aHk8UcIcTpNMmnhA16mehmc7JE/ZHryIAlt8tYrYbIvNoGOJvIOBhzO1yV
/q52042jmhdWAWshQ+Yq5Ywsq6y7SjQXhplsKwRAoZ4byKSuxA1KUbNmqMl5HxoVwClTtcEqILG7
JpnK84INm5VDR85ZMOVdmGBeVz1mhzQ1svXk7Bk0AjmLjHLtJrgdDPVMktpiMpKeJ5ZvNS16bDwg
Mz1dlx4a8wJqM3q+aDC39EuXpco2rt+8V+ABVS1PiszjBZPDve3weixFj4jAqA9F51CgpWSZFj1B
qr0ZMILvAvOcZaN+dGKcdPMjOVTm+e8zo7YFq69+Zjs3LtPI65wXkbctEPvyLGRDqIkxHBvsGivQ
/biBbU+75lYR3HwxBbOpZZsX/XSaRgGjNG0R+yO4vXH6ntYuPrR/PlSFX92YQibYNjbCHMN1ZEXy
0eka81A4naRS6ELU2P5L4OfaVfcCopuCCHmn5vrXvw+1O2rX0iweOvEJPdLZgfVv4eiBGLxkQaGO
OUTVkj4JeS415zWfdxmdeiyXIitBZrPO4ZUqRLCJTSM84tkSS4fLe9lqiXvqc8c51UDmQ20o0QsM
zokhbL1K+TmraB5FDzDKLxG7QTYqdr42xBJa6+awTfv85tm6draTUT1A7AsJTyCbWjlW+5DXoNoM
HazrPpRG/aRrBR/0dwxi/sPfA9PCItIX3c0hnNeAe/nUMeTG6xm96jQVj0LvOOGR2PSK16xcjbpF
YkIjXmnLjI++aJ852HefMZvQYpikvOts3zgUVY6y0tf75QBq7DhyTTug5H4qW+MCHspLV+HrIk61
WOt6QChgrqxH0xYXz47bi61DMqCseAD8Nn67VbYP+pJzdQHHydDs8K3oucVTcuASScCKO9j3YZ/E
74ZvEIJgFO7DiLdyHehOuGl6GzZY3k37NG6DXcX7fDf55O1EiWu9wwbclwR9f3YmhngNdMpA36xx
imkXIgffuI1oXmnGr1PfNq/EjqkFqBKxHTRoF97YB88Ez8lNCStu7Q4gDrJEuOvOCvTN33e93twy
xU+wlDruLinV+OI0xgtbZ3FrpAjICMKv5foW0vGm6b4zxLulfw93l0AptzqmWeddmiGLZuawRw0X
uafQwJ4m8wY4sI37OOZXp42BT4JAOzJS6ubA2eYJBz6N6TT4yLQ5fiaQ062g6qU2pWw0M1JmXG42
wjyEcwDxRfhF6g0PhdYPD7lp7pTlpcu+yXH9zl/vQ1IX2mg01n//wkGXuqs7sJ5dmOH3zsa7pHaG
O0u2hLJE0eHfX+K9TLaBHh0j20YWhafvRS8hyExuwUFifogRhcyQ0OevyoJjDSPrxTKSq18kzZ01
qeRppDtsJ/0789fp3Fdh/siw/RLlTYB8g0dD0KMHpHrdUS8uB07Mj6xA4MRIGjyNUPRfaPetGC9Z
j+PQq1ttec8WujZoWOl9wZTpjiS6bd43cjmD7dYQirOzrIf0rCVYIISCwReYNmkgg4ioLR6lKfoD
LjCOeI5vPZSS2AiCDKofylwsrd2pqxxzZWvktE1pkp9zgrGvvH8as9Uu3BKum+90r3gOpNY8aLmR
HRXbJVhnAuOcsox2pS2uAUS0b9c1ri5nxq9howx7j2hnfMHaYx2Ux9Tl7+GKXGfJRLHCA9tI5zXl
qmJ2k7xIGAFHB1vYcswy97WHEbHUubwWUV+KtWMHxSthNgIktD71/pG4Q+Kmyva307ifAABdaTd0
z7YmtA3MesY6nW/RWIDFJQPNv8uRxSy8BuOjT77ayu1IfqtHgsE6nVuYjg7MRi/LV+Aq/Z2NrfrZ
KXhTMqeNqLnyCx5l79pjBluGgRMc/sZNjkU3B1Tnq+ljXONsGTF7LdSd2zEglnr4UPUApS0fsZlV
FOnJjNtTUrndTSalxm0eq5fa0jY0j/ODreEZHBrmYtLJmz26yejJrIloinSe0d938Qw4dBRPeTbt
qd0QuNiEnjD9UHdGMKnjP782PwS0CDY70599jJ1nd/7w91mf8/f0HZEsLZRXxghmd/z7LEkRnyUT
U8os9Ic10gdKw5zlSceMsXIjzvKRaZarOJnVyF5W3VLaSE7S/NL7ItOyU+UylVCgu4B5EMGJh4hI
O4LViLydeBG4fvC7BgB5ufDFwqveBCK9fRIFzH51tc+KaDNqMRt7b3HKqR3/VFJ7wyaJL+ahTOpb
prXZncYqi/cJNaZm/xgTByLJprDN9GlEZN1Uxy4h5c2O9Ads/JSXsW/sJuHbKwfu4wZW757x0lvg
ZVsj6Mz1AKppZ/X1J4vwtBgrzbvSIAPdXWAFdJL43MnhQ5KkI1WJeMJif1Dgh5fl+BB1KXSUju6a
aFt+LcMSR8qWGNwvZ4wfp5gAy5EMMS00Fg39KcOaiLCrq18/MpZK1fiybFpsTWvctNYvgAd232IY
90xdGsRyRrTBAFQtChlTiMSOXFqyecVrD49c0aLRU3Pj2AMOu6icE+CY13nlF+llpKf6+bPWWhiq
xdqzRL4Yg2yNyeBZVOaXkTE9dPSLpvvgBeWbS+xhb7h3Cg0AxWr/4ygnZESbqWUU2U+Bap4R3G4b
mNbbSqGTKsefpGS2YKXaUjGFoJv/1c0oag+DK0cNR/TGSh/1FXYdBLHhHVwitbA2eq9DwOr8d2pF
iPnfZHVwMbdq6dVls0URBcy6NlDsgSzpR6IIMeqREBF8EXQTQym2wN4v2ir9imJI8xITctrRbajV
PCA4+UZ6qPqSjpNlvBSt/uA7yX2hMB9nNveT/tvbi74fn3FFrRnmrMrAIiRNOwRde/UnjemvQ5BJ
uZ44/03dbQDlD+CGsXGo3XdC+0j65k4P4HQkakUGEcloxS5hJUYnMTyilQiWhVYCrVcUueHsjKVs
LwLmZ116nzu0ulFvYX3APCfiitA4KNqea3/ZPWR71+SWrON9ZcLdFbG+HPqMO1vYpyoRq0BWT4XT
EpvBXs/ktayuVSChjYXNifNTsmVVcxDGLgZjuJh57zGx7JtV3TEmtXDP6z7eY8+5QlxbCPopuZP7
xxn4vZyP3ZHOApMxQlR+fkm97s3JqmMx5V95q5fbRhsfde7HVVv3MS+j2GXmRMFeEVhacSMS+bCk
EKMV7403g5xo/vxkDvb04fHw9tShehgTXHIA4QlJ0GuccyXA5drYcKmHC+VCipsC/VkvxCXRHZBG
nojWlRW/TZVwIMrzvBs3wCITryfPHDjIdc9kh7w1888xDOstqNMLnMmerKEkIor1p5LcI0Krvroy
goSqmnhpPyF7wptjfMbuNzvAza9r/tQSnxhJL3nj/rrZ+Clt82SSIEJbJauXIa25pLF69kl7harg
oxPu82jIn87uf8aIcIjyp2nknIydnWQe7q1m7tQw0w6t6K7tCWgrrJJgRLs4OeHI9jVCPGYv6qLy
HcGOt2Af2LrWsCNZG61f92r03UugrPvGti8Yju5SE+d2IbLFmKEoctW5qJqDxNbO0chcFHX4HRqi
+rsAMzkiqEOy1amYllZpX+vEPqppXAcW4ymmDAwNmAjcmLdzU9YAQNMJf4UQPNL6G9Yp+EHyHY3W
LWD/tTW0HcUwwRZv1Clo5K7qRAhGJAJ5gtc/u3WdT8Yd6KEpyFMotdkVzS1LVripa4YvmoKJUcEy
Lt13mXjpopqmH+X2pFDgW2oY+SLERZjvLzk0oLyd7GQn+ujapGa7tY3u5o4IYdP63ffUvtCceCM7
g7C2pkEIFp1V1eEvZHK2tYFPGLLSd2NlrRut+EALpPYorI1FrmsWNCogzEFZc95AGCNp6rIl8Rp4
0E3Pks7lCLDk5tT+Y1TUv8kIV1p1sChEuvFRsnwF9/GDq8QDmsPoMSnEi++ztQdNqa00lOUdDtwN
p6xmb3lcUrmHvZzm51VW7YsRyvTU1yZyvmhMaPiuB4ImKeV2ntafQcLr91r6GAmGp6ZVylUqoAkq
kIN+JVdEtpJ+QQjXqvLgyoyhtwHi6C8JNcWSP+CgVNJ+DltMp5abX51kjDdwYBuw4s4x4V07ajzT
uXM2ii5Yl3p61TQmopXlXvvebVC8ZRs79mIOLbWH3g/2jsvSv2TW9W7XjtpTJ+6tED75hGN2V1s0
/+LCPNQZVTwOom+jxbwIktZd9R6d/lKQGG9mI8qKtnpt4IW1tbseKfwfkgxJ4+TbH6YQTA4K1r53
SzPh2c8iHGbvc6BhHyFV0ElgjJy7cPQ3lLXusqrde5t2NkmgzLtMm+2yBtOjkVwWtO61sfK70WeB
d+gHN4reex77zCDIBWV7dTMPA3wNGicvR+2p8celBolvVXvRq5Wm6aa2+jNAn99wZNKh2ignyjqj
+VlJCmtQJ81sNqtn7xnRxAxh/v3474vCs18Sc3LWf1/vs7w82M34X//d37djUuCpxqrt33+t8S0W
sKmBt/7Hr/jn1+dfpvucCOWgn/5+5N/Xe8KQB7qQi8llo/VFkB91Z6RRn9FCl8xlhIVYtrjEJJW3
ef8TZhxm21F/peFxjvb48puFqbX7ommvsq33kG0bCDYdMQT2qxV1n0k5/Tjx+FOJGmvN6K8aT+xF
3/9MELBJig0f2cSOaH5Q1Q9LNKHpwjIlNANp/ozjHGYerurSOJMQRQbzN0pjZ5Om7AIdcS5Vaa9k
lOcM/wTS1dYLl43L/PnfRrt/m++m1HcXXV/RR1eO2qkecfrszPv7wMA2wxBhPVXJoMEeiT6ykOGK
zvC362VFuQowfsC7M5hIUTCnELIjA33150arEGOzXbuYH/4e/+HGS7VL2vQOnoNOYGjG3LYpeuKw
QtYFyHUJudhrYXE6m8zsJZVTuJkckR9QihBnEMbvEAcgpiGywykogJbNH8z/+RnKeclRKuAmHrIE
tb+Z7Me+XOTmLDuDrdCIi+ZY36ZND05/aM3gOe2DY4M+s42Ms2fVX2HjPznRsAsjXnCy0u058vXU
C31tavkB0sm2i6ezMHoMNtI8BRokN0tbmEqHy9Vto6GinlmlJGP7XBsUKUuPPxZgXrBsSnONWi9Z
OtEdOTckTap1azvr1tPeqxnB2TugXAfvuxwJ0iGUfD4iWBbH2dpfOR7CBMM6Onl9aKu7IVDnMq/w
lTHKhVhj6BoZA/2K3h9H/GptkbpcqfDdmPQz6iDupSkgPUj5dFPqlmaDfnMJqVmF9zlWyZ1Q/cUb
THqasHSmlCGuPHZgepDYkLh4ItB0m2EGXyhkMqNrXk0/viYBDJYhVjY49H7bUVAvQHvxNB2u4ByB
a6FoXBbpwaKKctNHgDYUhqb/YjAs8bWY+gJ/sXmVTt1vdEgfvquB3iOPheDgFAnVXqD9QRpc/iZY
MLxUO7ij2xzNVqE2piPgIoQDgVvMANl0MXBqQW27NxEuL9KyK/eNleG2KJG1qlOV+U9FaesrlOHX
GITMsiivI8Gh21q+jb6PFZggdbamQxHflBVCkmow0IYWSBW62IdJtduM6N1F0sQbVM4vvnLXgyEs
gjhDOqxh9FhKqCMI8LuKKoADB5d+Q9Z9/TBx3F+4HnPX2kYz2MjxKQQ1tZRgzVZa9RbSdnChvFEx
oW9uvrBQYzpNqnUcxV9xkbkrGrd0Jkewh/1ZJun74DNgEjOLIg/qtezLHSQH9IGznKnww+9xFOoS
QeDKBFanhG0sdb0XOKA1+RDY/aOOUgY0jMz714rE9rhN0Us3L4Yct0ABvlqvQpqnJcXGMh1WBhw3
2fSQmjV+D11phCSPS0vXntzZIy1RW4WjMhc1Ick6rqg0ggOmXwNmxQz377qg1PZG+yrJn9XaF+VE
BwH9vFfVXk/lfZyTuqw7xoWhbrRMq6hZup31W2virBnM9av4WpD6wgkdKVljLHB5CXoolybtflDJ
vwXxTRhQRgr0mnmZZfOQTmx6mxUN3NSm68OT1/nBmyqLL8NO9qLRToNUVz94drkRRccpxEWwVbr+
neEN3irgKGIbzUPV6C/gwY7WkD8gqVs1ac8enRwJzlwC3nzI4nov2+IjYc5FthiAzELgbkIN/RYi
vdiWk/z0Y1QEjssEHO3KYxgmD9lU/oYsFOZU/ZYasVd+e5fqrDkOM9gGc0+Rf07R8OmzKBhG9ut6
xrlVJbN0531EwKaQRLFOrRqZF8uyoPffGUW2IYxhSQAMxKloYb4hF4933jQ9Ij1gGIgYTa65u57g
wkGRct9LH2FkEyEN7hV0XoeumTsMO298gg/mboKxOOTzUdUvoSZrjO5MZaAJF081W4AKjKv0JiJt
0EMZY75hsL8ZI0rBGAkGW9+GbttdauCVsL5MtjDm5Euu4DdhQPTiEDTml2Lq9y3hnoB27m3JoWyi
U6xoe1jViljkmyz6nqeiXYc2O0AeiYHpnSNDHxaRcB6q2AYKN+4t0a/o+Lp0p423XvfuSU2CHxiZ
a4ezoR6YRIxXCNoIHoOJhykYbV1MP2TkBJ2u7YADD7L5u/klxg776KUe4UesCDi5NmYbfmnUZeRR
FxxzeArhW4ymMfXgfKGMnUPBvCdzMM69zYMcTGM91aye2UQgWJrdXCJjG2s8yyj0FpalvaZR+iYi
dy6tPMAUyXMdxOmif+rzwuC/Rde/G6lNufTLXw4fT9k8fw9mIFirU6O5t8rGGtKPHt12zTQxzBrU
HwRfjPrw4oATZYrFmV2bKBZtOIZdMp1Ng7rITk6Mx/hZ3SIVXDHs6NCzmHZtQ6VjjC1XqAJuUW98
Eg7NIu9Vt8BA72Vinx8LyFGpyQtYE5ngzuV2MXZINALjZJeMcI3Eu/Du70lAipbu7DfRBp2oMUnb
KOEJBq61G9k7lrZD1LZvPVmV/T5YszXGePJDGhxd/8sZ91mlD5bqChRW7srHvUG+GE/JF/0ItyNk
X4lcbaXgBXKOHA/o5lkUkuTX6m19XfVoqIfxPij5/anq1KbEw7voTfMzcxH9ASyIR8s/Ewr91JOa
loHvuUyVh4itQd3T6EcznXBA2xTaXo93Uo0WLVfOpQ3NJ91dhJ3B0I2k5agqNmFqMjrMAxgKpvE2
GWia4+eREcwiS8gS9OYVsmreAB5+2AKgnQvjzsY1enJTzqHMtc0Fl0pNDp/Vso6SROOzt3YDBGDT
lILqzBrZfxyMHmA6HLmxlREBpcV01aVohmhpB3Ta3GxVtqGxBVV8c7TQRvhHmogMEvfQohPqU/yo
cRQ+1UqAKajrTd16L5M+bkXffikC4xeDJIIawfnVST2QNnRJW/HQVsNLKbxLFzDLSCvtlY6tpeeK
LL4i32WwQxZ2GLHPsqFF0fgZETcWTVWypMz7nXApoCWnZmXOB80OQUbrsBGAg1/TX/f2fvRJ297h
FkLUI1s03uZbM3dT2Da+B5dg1czhjQuTZD2VMPEM535hN223Cck7DkGfFy1/QBeiS4OHQQ/JU2sj
KwCkwspXHpe4gYNvYXZBtUK0t61kZ21aw/viePMERV1xEtJWcNE6ziTj7xC2X1ktN23kcHb1IhJf
DZsC0t/ouSjwYqhnw6N+wuU2ZGveXjKI6SeNEF5wCoqVgg1EneKh3U6ecJ/SjCIsbKvkxbEr0mR1
ky5tUBinEGnsIg788FkvzRk/GGCcmvyMBvmHnGy0MjPq3O/O+SCjFah1XriQZPKp2bA8jyurp05n
BgWHcY5IHh71pJz5kPehR0ytBrt473jlhzQZJ4XBvs0Gmljdj1vqW+YqLwnshEVvZE9Dn4ybCDDx
sgvjjYWeJU/0aV0Y42Usmp9cq6yN1oiNpM9vlM9Gy1zajhyaeVH0WRK1lXUHt9O3GtkCVnzF9QVt
b3R/oPnT/2eul9Ou1mCqLYJMMoLu8RKM2QZfd73ousxG/q4v4hLpb256L/bAK45f7CMnCBwm4NpD
3bpshdLRTOk4E507CloyLvsPMwFAM7aQCOGsbVtdvNWZM259gsiX3VC/Nyn9LTgM8Soc0IJDy2Nz
Mq4Wg0LL10ti21n5hEYSOD5R4ECSpvocEleWa9NnS+fIjp7Q8Rji1DZH0NTdlRPeMGWRRQ9IZWOj
1ZH6oVSODglINCtfN4getw1j1TXxd8XIbNnn8aOTUjbPGpplnWus7DQB+c1kMLUrZJHRatCad8sP
wRoJDsa6b5K8R4iiUU/PgYbTPVMmGWAudkU7d8eV0ocv5fAlKzNv7pwI5g6H4E/oaRNthmtoRkqs
nRCZQVgc0STvyhqvkg8kCkpgvYLTRICzqXVLWu73Y4PWF+w4Up8qb9emCz4MDdosKuAwab34jriT
Q5Au/YguoWuQRObkbwUMLk89q1jlq7Dwxh0BoMYR8KSRo6GWJlCd+hH3vLPqWGAOGUGQLA+biLG+
ffFT7mQmT2IXO8S2aYHUSa3oxEYNbDKlXY/sP8ZPRPG3DAc2Ws8iL7pgyV5ofZbuk3E8hX3T77J0
SteptPc9WVushvWes/QdmsNyF/fhWRNMG6J02EcJyTh6qu+DFOvi5HIMsaVcOua0HDyy4jSFdyVG
zJs3HBFkPWzcThVsMG2Nv5aCfGq016J2DiRmI0orVwA+j3pAPBDKXCzbtWus5RibBCR07cJPyIoD
BtxAXB4/TcQT5xRxIdOzdKVn91EwzLxi5wydk0RJgxsj0NeYqJMT8YsPvuo5eLj8ZSOQjUqiqWdU
u4vCZBMzncRrqu6pY1Gh6mjhYya1Xe6khy4vthOWYDO/WTmDhZI6G7JVet9DbHzByE8Ppygt7Zvu
3HpqbRxS5tKYgSzSa66+ifRPi7toy+/7CLFRLmAWslITsznIstjgYfmEbrMqmjkOOnRYYzXciiMd
ERnEFys3D2yh96Vj7zsnz1ZWS7DiAMJvQZ5EBXRG2jBuFM025wv9T76zwCGwqsfumsBqpj0N7iOy
5JmxlIeeeWTgGJ9kajRHVWrXKqmPoeM8ueMMoffT5Ipu1qrTTclT2gUoMPeUJUdNopebUP7TYnf2
KFGXSI4A8OjZbVTTSTioX2dLjd42GOsTRh2gjg3T6dgdqjnmsyV1GA8o7/S0npLwQbg5svQAkk0a
lfod5lpGiZp4qjwidkPMG6pC+9l14inyq82EHxTup9T3nVEWy9rr1xM9/43e4P738+mWaheptfmW
6+4sEu2CqADlx1BDBezoS1DDId6JCJSdtI8qjJ/cVxr6x1R77uW4FwXlXh9Y2Ek8th79R/REirZN
+gwi4a8XxMRBfQBnO9jYixfIG+46gkuBJPBOTmLg5Opm9lri+l8wjX7pTBxfhKZvxqmsELcgBR7L
uw4P/yJEXLxKshY7fmG79JHcS+hhRW8Q4i7MPDxndepctMQ5BgjFN5ZIaK2ptwj10HYsIQvqmU+j
4gy85Y3uIJVIWxN0SDqwqdwFFUW+lCRhMPmQlxQlZ6/I2XLtnZNh98kYLkNDt7tm1Zp0stlujx1D
uiWo5E+7kJCGJLY6AdtJUVQbufFtNG61jJ0Y1rMA8Zh56pxtXb9b9TU8WS0Hfptw/k1Ut/XSouJ0
uB5VRElFU74SORbGpJzjhZmNeon010bCim1BQak7Gt+WDea38v3xInJyz+IgOw6lgYBYVfoSqclO
Os1vYMS0uZJfUrHcVck74na2WNtVdFBIYtgHNk4IoDPqr56lHbAerX2i1BZu1D21BTFukrYltKQD
ruOnkWdjdu37GCEPbct1ig4Fo64Je9fJSTTM03Ux6lzqXT+/TfF9KzJ7m6H/MdBBk827ynnXKPez
h0TCCSqnMN12hRMQIZx8myFTHt0uHn0fdKyRvCnG71ihWYi8qvnA7rXjJK07k7NLA5A6TlH8Mqh6
noCg61R35PfQoAvUs2MM52Z0fZCKtOv6LgMPid1bRemHPQqTldMk3k//9m3cqrDtYO0W7mNnb8NO
2Jsi7m/jWF3wHdgLFEg7hDVq7dPEBRBkNls3aQh06BOKT07Aqe5Ud6qSx4iYpzUk5U3laP4hNcyH
Fn08UxUGhXrMpu2/MJiqNzQreG/akIaTCZOmKbF8sXlKOhrLaMjebdfBwTxvS244sO57h5h9fKnS
eFtmXbPWZnfvQD1Z2lgvMdz8MIojKFggvAqgP3T06fLRSw8BMCZ7YLLdM+xCtSSXdscFx49mZYgb
ua2PtlPR6ZDegxYSI1F0zTfSLoooskwWpo3/cxQCSAv53tzH2hbg9EY3jOdJ177rYJCHpiz2RCon
9+7JfTSGMD82AdG+RWzT7wwebPFjYwq+FfF0F6gKiwdBfEM4XAaMkGquuJqkRm9nJYvRnsalXp39
KevORdvUW1eUoHzdQF9UdktIX0Mmsqvrr3Zj3dfC+iys5DXIDH8r4xHUP+B0596iwboVXhIfkUYR
6DBx4CwAfZ7tjAUykS4prQx8dNw3y8By90P5khBmt/dLaD+6VX0WTVfB+RJLKBy3thQtCwNHzELR
8ClrrV7XbbkKAmsbtkgkx6YM1lUlF7mWXvxRS/ZGN45Xw4lPadDWBz+q9b096VcaB2DjYjTcIMkq
FmM9VNWulUZDXdLr65YOPXg2YCABiO75w6mIYv87zBixDVW5jm1vq9k+SB7mSxhctbWqhn5Fc2Q7
WP5F0wL2LMFl4HbxZRztB5AZ4l6m8DD7Wm6HwHiImEXtBj0nzqiFV2LZsCgB+XUM9g/kEZ41x4Tl
PRhPBh1CC67QBsC/tkzy3jiYwsWlTttxBCu8GQnoCawED6GBtVO209qQquV+L/Gsz91sT4+ejakJ
sXa1Hw1Wl23ISpPbWgbPmg6ZH7bQpQCrGqlEs5aQmUO0UrOfQ+1YSt5TJBXLrM+1DbP3ellGjIH4
bGQP0/8HYee52zi3ZdsnIi7zJi8a54coKss5/yEcmcnNHJ6+B1Xo9unC12igYNgqJcvk5tprzTnm
TVPlEDAGkOhd9t5blXatdb0/5B+BaqVPWZDdxpkB19z2WwlG1836kq409g9300XDHWaZRVHb1mvl
svtV1oGwv9q6fVaqzvVju4CPFS3BBzoxvVyXVZi+dphTmLqiYR8or4dW50rZH4ZSzn5fhXvWKXZT
RfQ8JDCVUyiWVOzBdlx2nF+xQ/iMGcevErH9NqddjemlwAKfHnIO6h15bgcVZdLeqKith3Ls1rVP
qg+o/HB+M9gMj4KxKz5cXy2ZYsTtS6DXsQ9i6LXR68ALaOF5VMjfQy3BAjRY0UklJ8I5pmlXFRTI
3TClvhCbXOF4nYeuQXRLgr1a82b1gtTiGJwypnjGEOIoWWxEiWegr9Rnlep+Lfr+QQ1rKKRLmxjs
vFx3UMHz2G03bWNP9Jwg7logA1co91lb0uAw4SJeJ030WOgWIeKliXZWJ0u5Bn+Av5mVDy1J5YfG
9F63+U+LeQOhlLgpa9Xc2u4Mvoy5g4dw5YkcLa6Xc/HUDXxuptHN60yUV3hj6PHqRFo6cnhQexjk
8MkhvGUGt1RBY6UeI6p95IYjvyhhaG4+YoZcoJeX7+inINb8v2/TLzTL3ztOyzP8Po2kFPLsKmqL
o5YUlXe54+U+srIR2l1+po/vTN7vKwYptiVqJN5BPEX81+UB//bt7/P/+R+LxUZ39v/ru/jzJv+8
Ite7Zvb//ZbQDDBzVGaXHe0ak+zlaS6v/ueNXF4Nj0iZ735fWCp4CXeXu1aAB+s/n9+fJ7/c+vss
l+9UMdacDxyke7d/C22zOzg48PdFPur7VhtLlpkYAOXyHaEr5Z/vfm9zZkxgILf+6z4JIiu6av99
z8t34bJS/97WBJk3BokJeojb/zzD5X//PPj3tX4f99fTWHhJvFkLNU+z6aMvwcJYJKfw+veNYBxb
4PTL+/63b8uGY9X/fbaiLsKNPlqPaT6wNe9Tddo4nQpnpeKPvHxJprlg/sCXv277/fHyHZlbJ0GQ
yOav2y+Pv9x2eZLfHwlRaNn7FC3tlv96nd/7/XXb5Uc4fuQX/N7n97kut/3TQwB1kHbeWJFHB2T7
+4A/v+7l58vbKjqZEJLyP3/rP3f6p6e9PCad3YPbdHKLCbw9NAVlmWYqPbsvfhRBzBht+fLXj3BP
gL/99d+DuklmZ5O4S8eFlPg/D7o88vLlr9vUEnKJMeLz/H2Fv17m97F/vdQ/3U9zA97T73OhL6wO
9WG+3Hx5gAmvI/vzm/0+wb/9/18vcvnx7/9W3FzupqTz//Ej+H3a3/fxj09zueNf97ncBgYPH6Uw
vruYyGp0vsgILyzSYiCVCX4m6Mcb8FHx5s9yMRhPigWJdT5Huny8rAYlLbxDlOAnNGFjwMZcug+5
r6c4rVC+9hvbUJaLWOpzwr23uA62TH/rI2jb+mgt39Gtq0222DZgXi21tvzOV3pK60x18gc1qNWd
GyXbdOwfqi6m5bgY6EVRMEZsUP91JCTIoL9utPJszVw4go6aGaDTzST7LzMI1mmEnsBIWvYezGHp
AVaLXHeCN1ihSNPVYIt3+8vNxgdNuukmqhBF5GOJuKi2VgTXxb6eUyWF6Rn2BoDoWC1xz8joZKOC
OsMv9KLSgCszQYzQ0AIwxLbWrl0gCKAUZooufTNtg1tZdftRnQTO81m9JbeQuHGC7wyb7eoonilN
2Nq0qYaEnUJHdxrIFO1SiTED73O2+nyma/x5dGySa1PXbFKZJ8XHJM8sl34MphaE/vMjTP89PLcz
Kl3pxY35Wg3VoSynbEMBRToL13YqlBOsbdqeRJKs2bGX66bYT1EHGyJlj5HQBlTgf63DRFupBlMA
wlHizVDx2VmtsQucKHoImSHOUh88JXCIjWBj3jjTddqPP43gg3F695WZOuPRhVsAH8uLwXQERaIe
gF6OW2ZnJ51IQkRPCfuWOnqu+p8koIBUVSqCEVDVFuu5UGS7a3XG30rtbGPT5pM2aafLZsCaOA5P
1JLjpqlUwHZ4iEV8k4cM7dEF8libVvLWUKbpTl94zd2gUJlnsyeC9K3pocowvs93UqFBQN466KRZ
G7Zmm20cNBq+bvKLh+gad6lzO+Lf3jkNb3qEwcsMqVQOasEfWm6MSLgeM0iIWaGjMjZY4t91dvaR
8tMSMbOux/NyBOmJ3UIsmb8ZYVMmN4wHKvOtVURwVerdZ5XDtdI5/TxkgD0+fqRyUSSAEauJyX5K
QEpvBkjY7sps8IVmyLcMM1W2cwoL2QYnvzRkmeHo7XMQp4j5bSymBcKribig0OG1bJRk66IlJKEb
+wnkroWOTtnkYRPcTuDn58r5kFlB5Jkavk89xGhHUbwBLsegGWf6CQQeFli53OhLWZSvuGHpa4/z
i1tNEBHNnaZ8iwWKpsdGvAckmXtuot5iZXWg82frIOofJs3Bn+aeOiBxq1Kh85r2Ncb19DOttG4z
VxTGNB7lBhBitFTQFoh5XFJFByGnoBdCSsrMKe0N7UBTXNOuoUO0fs70tVPfrYokHNI48WDX901a
PSKmzzyXTqXtylet7a+YoQFoNtrFwvtUqoHhmU1CZzwgBQ09PPsNbVQxK5cB8inGHYmI8GwrpCBU
2h0h7U9KQlMU21qWsUdqctiZ8JgPhqOFvqp1O1zIFv83PYdu/w62rmZqXH4l88sM4BuZWvSpxjD2
Gv3RqaLHHvcBjAo4KsPR1Taq3bvv7dg5a9pV44QYLykpyO1A/yky9NSq/ZoMFgEZ83MPkcDUuVuu
DWdDRX/Xzmbi90haWtmcAvQhtKambRpF9oq88Gg3fdg9SIMMpGn3BkmbuVA73QBpXw8dnkGbTiIm
CdZuk0FY1ReIpGBOooVZhxwTXl12qOOS954PaVVLhDDYLPYSdi+Qbqa8LXtEokYyIfD7NOUR+3ud
W8EtapTWHwLSl5cRsj3mRLR3LAQKHYcsexnCLiP2haiupqYd0TT5s7Q0w7OIw8tGknbCdJjXdq3S
kBmZiKGy9xsle7IT/bYfl+b0c28z9a3iFCslgohY/yqV9CuP9c+mMuhy4FQHlh2uOpHjmOko1/KA
/F4NIY2TMdWKpvBFQ6Uw5ug6h6m8V5PqqmomgHXTSXY0OhsaVvrAG46AuzdY71SYSP5IjgDwNHnN
3GoVlzbRkCJk3xqO+xKOPX+RIrXlBr0I7dHWDr1E29dM1Yl0xjyUlQCGaGzBi6wqGy6b9MvRvImc
LF+baraLNPiTYdC2624I0H84w6Flsh7ahbmuuOr6nZGgax96KEwKsxvEfeTbWsW4Dgzl06kY8AWQ
iYzYYDIwoFES9pap9wPsAtzuubktTX1rzcM5jYrHYlQ3JjzhzZJ6jAkie40tDjOlfHHVMjkQJR1B
JpHVHRpguLXZE+HH2dqsm4eonj/L0X7WS3Q1C2nIrjZ2OJ5nZy2Ap3lag5RVs+1zKZHRlA2T1JKh
jG02e1CIGvlsWxgOuEtQqr0ytX9zw+zBlt1ptImOUgcErtmuMbPXdOSYSNpmo3fUBkZ/ikAOZhM+
N7WmqZVK/SYmCdCoOT9hyljZjl036sOMWV882Ejsy8nj3Hyb2vEtbJgJigxJqAPNpo2Z+Obp5wBK
36jG176avxOGtH0IzryP952ZPzBfXUzt5Z3EVdrFCtPxVOOLEd1DS2235RyTAqMBzswxvEL9eG+c
Zh922HLobvqFQ9TY0IrvBg4qln4G5yShxV4BRJgrLeeSOayqgiSwYPEItcVtGkJo0hBG+JiitqPt
7l/zBpZaxVizHBnTY1ILPbBXsB9irs2Kfqyyjv1ygKDdFPpu0VFXMihWUqTH1vpUc4xH6vDS8ab2
qnyOZVqBZc+eiK46svLdx+QZr7pO8NGHV4T0oF7Xt21COmwZbJpdQwu54WNhkUAqEWO5WhHOGb9F
08IxFfIqdhb1QktYRjMBInXhrpb3pGOhZtALTCqcvYMTfIN/PZTpYC1IhWdUISfdhXfgZJ7ohlvZ
htCaEBPAfCu8ZMheBRxT9CFl7zUEfMGNoDc8c2ykpmoDrqVsqLWBimb0yVU8cUpuTUJR9gCbCKa/
whuA2gYzEJ4ZTpfu2W5py82ZM67IZbjOEhokuHz4NIngAoISPpR29i0X40reZgPS6+4xphG/qyOm
Kgh6BK4FPAbozouwPyLdilZoGN+wwaxZcvWNnVcb0fRno3bPbUkGXhWgpc9iPF+M1g0FXQEW6jxF
neqEAobUbNHkN/iQBR+jEDgIclRW604n/LDBw06fBYROfo+eWnLMIWZCQ72ymprIR6ICAhvUL8ab
wbl1v9Sx607aRGxzW1o7J2gfALiym3O7NzS/q2lSYDMP3VvduJuwd5hqxFAWXCRzGU2amqlIVpbV
Gtk8Jw9FWIUmsAI9zPqpIkjNUwgivbN35uxZUNRLruBdL9GBUxtPpGMkZc/FMD6Z+LH6cLge3YTD
pYrvNJafddNxrgVBypiwOoVx+SMIJV0hYMV1RjpZ41whOPnQRlQpc91QemMSCmJnw7j33IXV0aZY
DGmy9W54RQkCI9M663H6RK395NiG9KxQQx+tj590pRi2OP145bhcakhmSZ3uPZSwOIR9q4QJ7XG7
QrpdcXYMAFfo3Vp9zrSJ7PmV6VCD2Zm5ScL4pye8tz1apUa4pTUq4MUGmHaDr+nWSGGlcG0V7IPt
7gYbKsNeJb0x6I0zc/2gJVZsGbNdQ7tkijlH/RZdrtEw39ZIQkJB9MFOufKstEL2SmKoJzholB89
0N/jMt1DtkBdFrVHaV7lUjU9N0JMnOUUorNFnl6TOp6LKSeZrXPduQ85YExGO4Zrnshk8JG8A09D
YInVyG/78CbpTRMRSfU6kvveFfMdUQ2HtpdvlQmMZHQRjall9ChNJKOjDB6dYSEKqSF1J6Z8tLIY
wB20HCoIAcQpjFfmXW9Pq7iw3pMuj1b9MHlmCCXdNKYHXcW8lHAGRnzCKYzCRXL2bSEoWWctEEVI
1pqNEmR8AwXF3OcxE5yleT5Ufq7xOZmDeRWO+ZmIb5xxtkPW4wR3NLWeFRgDJjYy5Kr9i94cFW1j
qyNjAEu5N0tQTyCDl0WqxBjo4AOdnuB2zM4QgD1MWdgU42hEzWsfGR86kSCbgNwddQr8qdUSbwqz
zItrKkLL5egvlcn1KUxCzpCUgsrgYoGkr0yNH4Nxxcoeu2+G2pd1cxVXlu5Nunobo65fRZVYpy6z
e8XlKBGW/m45znfMfAmrYLk39GHXT7rL5EG7qywX6ZTmIio2sM6lJXwyCxpZbLVrBFi70UkZjOuT
pyGKFBpU0RA9r6e5SHgQd7wQa72vg/aoIFCsSkR/TSYfk6w4R6p96GFnzSX189C6zOA1ncQNsh8H
UttWJYxTWgEv0vyakCSRKpmsGVjhE2u6W1EMr6IZPuO83c0MtW1de0Pfaa2lMaRkMxDyPtbY+uaB
gQAHjzTviTq+7RiGrqYkP/c4lhRmlKsycV8TC/0J+idIZ2ABgUW6bN1XRe1AVxLA3qLinFnmydSY
fJJZ5tvziFFDFRCXomMPWGIdMRVwzeFR7xVSO7piE0bTHQ43qIGjuM2BEvV9EuzZar04EO/otSMy
ycWqYI7stW1CgU2BaQt8SYkOWHCwDsjGVgQFbVsRoR/C9Zw9EmvgHtQk2HFMerWMDH9MNHZiPYI3
/AYFqQA2neclcQORO6gyEspn3+3wnhbCHyr1RcnIpq07fRuM4GwhjZbA9b2wEh2SqvYzInl4sow9
9QWecAoMQkUtqkp2X4R0pXsqaWuvLMqTnmBBrextXsb2qfcVfB/uC7kqaPCc5GsS0UvURiRdYkhW
SHj0EldHdDU9l2ac+YG+zcCQrKAp5yAlQ99OGO2Z3Qu4T7o0TDvXQcJfjQgytDAufMJaw8Ipdtwt
WcRXdvoILY/atUTQKgdKjt6GIug0csUQoEAk5B7M8ksGgjztSF61YbQxwE9ieh2PMtU/AEHsgijp
2LShR67az3iYHglTLTfKklRdccb7riLYG7qcSqBzr4pp42a4Vck5QOvZVky+QkahZRB6VeCbWQ84
D5PdmjAgQmrirzLITgS54PRKJLihwJIAsppdNEJZdqiz4aXpX4OBqSN71JhdE/6qvQnULGIe6Z+4
+T415FfJDGgDp/UrybD6Dv2wIQb2ag4RqlZ88Zplfq/O13Xk7sTNyNWUU/EKp/J7rAcb3ep/QLJc
BS4+r5g1ShO1n/fiydXG41QrKDkqdvGlUV/3tYmujOmfYHqVuvpWWVrhkYRcjOjSz+Ki28QIGG2G
zSsphyfOUdQgsPuX5dAG0Ddtedwqn7uQTI9or2XqIx5UZR0z/XsydbQjQxXcttGXOz5XjvGMfuZB
5B3VJtQV4PKV1wRwxxF1oEhCSynYLVDwcm6i2S2rbVXbG+NVtXX8H8bTmHcKH2h9V/LhrYrBuFWy
dFq3pvHSw/3QwqFfz2i1+Mu44QkLwUM42ztt0b2ZYUTIYwPpHsGIwx4Wlyz+rs7I6cPheuz1GzcK
b+U3C28QIuarjNMY9beZyU7NrnV0O0OFhEB9iepGX006SX/Z8DCiU9hMUXyTiP5kuOjIAGldmYxh
12wCTwM273Ey7rV3pNTvAudyo3JgptaTiOx7YNtr/PnnyJ23aYsFJZsOTc3ZEmKddsZdY6gvXWt9
KAJJCL/XHlPVBjcuzZiE67+YY2Ol6v2+6q6IVD83LACuGede3WqvwbJ5dZTwRPTHqtLKU6qTAKP0
zaesxkUr8JR1sO3pkA4M/yi8VQuxSMDRQhXTFXDXZhU3lcUEuQzaj8Lsb4nnJmI0sdjTdPciM4+I
LBpyEDGxhEjtHSaWvDFFWZt58k0BQCC3qrcrYMWfUR7tEovsRbzFamp9RU5Nn6quyfEEe7wZyZaf
JHDrlCDyKtvLfsRPokq/Kq33VGsOtc4k1rVi8PP4b5PW+IiC4raOLZ+3APz1WkBDaObhVCjQb1Ib
6UYM/mIw7oKWJIog+JkL5UFfPGs4dh6U9K1H42DNgP5CVVJz6Wg7c7k2Wu0TRONed+N7iDjhvizS
rxbeGh9U9jZp/XNaYFUpDJzGTcnvHA9XUzqcyyS+x0LxTgnxTnwfeSRlv7Hk9NbJcACbxoVcyYkU
iebSJFxdIG/uLp3KcTuyZK6B+FHyx/oB1TrdhOjNxRK0zFRPeRYeUUHf5c5groSqvM7hQJCoe4jc
4qyzhANF2bZlicRg0FHVtH48xC9xVpveT2XJT8vIPgJJ6n2nl7fEKK+QsLG42LhjAswfdnWci8EP
sL3adPSyVJNHI8uJzMCJJ9CQFKhfJiJUacSDCUxQxVod5Jd5EMd4hqarkuOxUspwa1cF+DevnUdi
/0ScbuZQHLOyeLfN6g3p+HWfBw4JdDZI3uwZt4PwlW7tFuU57pxwq9eJJ4Yu9IVSeEYyXylBcQB2
S9aCZfhWB+mHS57iEy4PVROh6Kz2OzKBkMqhpx6dJR6LX0oa7t245KyDaWJXTkXHUVycjewJgswa
pP9NHbUvUY/2dTkECRfTVwXl0Sa0OVDo5V9h99vSEX8JRHtF5/Y6aAKVXYI+sDppvpXIY0aeZRvp
r/lom2z0IsraQW4dd4bd1nJhLOJ71Atch4nw9Wkeyx27sft2yl9km3yy+30YnLbdC/wgRjEHawgC
L5Y81TJ4pTzo9lFEiRLQqD8pjunX6Kg8xPbAm3MdmjawODWZDEqGKjzlk3ICnqtcsdd8HnN6u3Mn
NkRZF2uUFgN7eoQ4GGrojJtZSobbuSgVBgQ8AQwr5ZN9L2nK/YMZB85unJUrya58HxJUEeIWO/Tx
wKZRqTfG1CieTBDdy8naTk1OvlOGlrkCUc4kQrBRcyJ1mwfadiJ7cG8pDnL8yXU8HGD5nTKRlEv+
Y7O9/PjntiDfJZyXjG/WIotTtMBS51rVWmzjwXNnkbMOi/HFMUnozY1uYws8VZU77UuRpzgOxJtN
H1nDQL0SRqfs+H02s0ah2pkBnT4t99jaPM1Z3Wx7KvR64BrW1zQg4/ZewqLvWhBQsc3VB8z43tR6
dyuCHyHIPZgyRkMVfeO5qXrkkqgIGrwpSkfwTGlQ2tuD9o0bmJOGCpu8pQ8jgWhKi4iozRABKRb5
SEWCVdssS051wDmyNM8VRJvOTgTiM3J1zC/mKplYhIMu2BtzfFJNOlatqz+76VWHFAGP8LlaXi5e
JjCGDTtwiN4G13lyTIgYTrEz8d94/ZScZtW+y+W1TMAwoKy5L0Ic7hiZ9rU0aWmKazyMq1o4X/Vo
CS6GkLys7DZZRgeuktM2hHtuquGAC8LgjHCLCWhoe+h6dI9VWI0rMonXFNcDp7WxL3rzm8BSdm/w
U9CJV2lEJ9QOupUmZMORZYiVPmG8AyF1XSf9y5g3lENjgq3RyH+GeG7ObdpuQ9rbqsVO2QhdLrAT
EBZcVb4bqS/xJM5u+IMKKjmq9eJFYMMpl9T4Rknu8+EpMLCl9IRRIs5EHlti/Sb+HJUwmdmOm7B3
FsjyYMhsk1jVnlOX1TptgdSltFigQVlbLT6aHd0Xuzev2GM/2Gr+3ORO5is1BoNeA0EREjaYO/o2
XqRwCYpM/ohwyYW6M+kc0qRCp0nbE+MvhGadv7EuleowK/bVaKVEMaEFSRr9aDAL26iO/T5jSMwH
WpVBz3ClD3lUszDeWtKWyJ2CsFRkjpfatuYHc/+gZWQ6qkaFsxjSz8qgYWXJrzSpbmq3GHbZtLiL
Mjwjurlvc3KVp5DBVDPTfBIife9o8nG1KRXMpnTMoLDvw6RfCmj91bLxv9KtDLfcu75RQf96g468
bRk9BW8VHRaMSwq1a3vCOIBpEENluITCUIzcBmBegMzR7OxUBS7xVa8sCJq8k75bWDU1P2MPux+I
hSRTgnZ/NzAv44BxjZB4haheI54DflenHZhghkCN1fCnIZGevvw5tOAqdPRtRqKJtIG2JrWU3Cc9
Fhp2U9uIoBaP4at6bhm74yhlERO6wGMTnwtTvXalaWxNtYNdPpX7uUowaKTFn9wWkuTRUodmcxzo
t6cOlgYibZ4AbsLCaB+ZmvH3L2Zgc3RkA9KnDllJW519a47x1T7WRr8hqKD2hqqIT61gflrVNO2l
MZJfzlEMAwxYYIvckw3Ei+sWfmEt9WfZWvCI91bKSprF5VNhz8YOz1nCElZOB7NZZkK1uvBAc3xb
IiUWysysFUzI3jcjDgtlMPUj88a85URjm2VbT3mGbUxoRQAI1yt0KBHWIPHNcoo20llOyets5CXS
iVPYyAg0N03TQEVXnfDXPpM9yC+ptTaUvRQNDaf9Oh+fapvfmPAxx9NTDGZjaLOsMZKxnf7Zci1y
GTB8OzQlj2F5q9JC4Yhi0M1fxY/SZglhrdnu8dqanDZGxRKqLVWWYNYDQBkleBL2O5ON+0pVQKHq
nVlsGRYbEdx3FxlmFPW8XvWugpm/y/XAJy3lGRzDSfaih5qQlOgpsVYUEyOiGYDAGM/cSfkxc4VP
wAo/pGF3a+F0h5AZKo1DV3drABa0zW35pbcZH9GU3PSLU9cJnKcs6p0dPiWiCyspVy0a1LVeVbuu
ONYFR7IV4JriRILMIs9EULHcjIW+FzrOTsoKi2POlNrXGFrvqv7Tj/NXV1S3rkx8y6pu5sZWDw0E
brUJ3tHu8WhTtzF0PwSQpdajZMnMqHgIXuivBmbMNv6pJOr9JlJe3Zrwmk6rVY/1DkmBqQg/m53P
KDWZ6TD28lDGUmvM1CITFSv72q1eslbmI0m6XLb3iRFMBxsrzipm60MKLcVsWI4bRZIKI+P7VsnU
Te3c6IBnN0KdnvoRQFWj0hUe68eWlNmtPeC7I6QODJALXmcka0bNwnMEUD4jl6AxfvQ+vnHY7bMJ
5qrY9+OzqbMd6PCrrSIXbj7k/dKKrsMSV0JpMDagVhka9Lxl/wo8Ak13cCbAt1+Z3dfg0NCXCS34
PlQeWpoCgH/dVagXNs0P47En8YarHMFsaEHeFbbudSQmyGGxuc+T5FYxJRAa6Odskch1KF3611rP
ng9qHM1/WXyrxvDR9ioViz3sNNaebVqUsD6zDxzlcI4tzCWKw85YF/Udv1HCUYWvqJZWto0MMJ5z
tU6VZJcTQMGo1rgh0yA5lOiSPaOCj4QXcJLukeOo8LQKr03UDsOVxJpl1ghZRtBZUfc+TeU1V9iE
KthYYSqJYaIuuZNyMyVlc8JZRtffTeSNOsuvpEEL0kbJva66gRdVtF6j0oLQV9E4wUDXXRe2F+fK
J7324U0Jd0xfkbErJnk4jNnmsfgUAj6oMNka1c1VtThzEk2dtyFUu+t4+WLRfcsVeMiXm/CpfPYW
nQfSyvltG+cBcMG4yxGILyEsC9403TgEsbI/7qe1rFiHA6k9JN0S+Burz42MhrWm68ILjZ1j4xkz
Z/c5jCOgMkuOR9nkg18HbGTyYaYWWtVjWe2rsXnohZy3OgYkvwemNKZmyOyY6RwsEGjneJVWtoNF
qXXw/mpM4ijhWGNtVPbsvNLSN+qmu+qlQ5geH2gx41eVWn3Vui2ZvjFISh6PAF5pGW9UA4E3wUST
nzYjjsKPodNgkgrG8kmnPRl2JVB3vMmqIFWGwAO0775bi+ucidgaCztyYpTzgVQ2PSNWLVOadQm0
LMG0Fdg91nDixutu3OR5BTwsuAJKdg5t9ipsy9DBSnixSko/hnxYnB2SImf8ZskFxiacG82ob6uO
lJzYhsQxMf80uS6FWctOAG9m0N8kAa7x2DL6dVvk4UbJwL9VmvMjrB7vYfs0tijNTDJ+PTGhsG0m
1mdj/jJHwskN6KzJj7A5QOc8+wSMjbxGtNR+RH7IYgqPgyEf6xQxRcvBpTcPY9oc3RqFDz5NH535
o5bCNRCu+WmSgkchTuxQ4+qGF+jipJMYmzF/8fvQ3rtIfg6kfT5qMxa+UCpM20s+AGF+wQ3YdpHi
4RTJNiO5HOshyR4gRDA3FTj5kZEjp5uuyW2o6UgEr9ENChRWFS8YZr/T27XS12fAY9kWWcZ+6oNr
2TAgFvQiUm1EqiN4TmxQz3lhfdfzeDbBG1ClrqMgOmJILlYcnQqCoGaTmvi00qU6Y45ybRPKRTnb
YNjsjV1ltXsNYlKXj/cK6O9zhxZIlxaXgXgHl8KieDe+9dQAZwwrQikJY+3mlIsBn5teESSL6Kl2
omPLLI2e27tutu0J/ServTNtlLZ11w0cZdeMOFriWwLoNC9krS/rbWMSMNpnXMoBJPuZJt8yO8Za
N2JX0pXv0OreUzP9aCEqc/Tr26Hi72LGgwcTJ93YcwOuliYkCbi+Ap+dshU/n16CBDFxsdFhYGJr
8TH3aJYRPrHCHpI2eeTvfyc+avyS65B+AW1amv6Nq+I7ZFtlhd9jM941uviWWfvsTM09UwgopIkS
8qG3zJ1xl1UB2wFTW9Q7zFEVPNe2Cd5IjVxn1eXkMgiFGD1kR8ZRVtqHFgxglgp0Yss0q2hDhC+Z
AyyskPt+tI99fZiMaSs4gwrUezkLd2ArL0YX/9Q6TmxY1uO2BNQ8BLjn6+9CNM+uDOlGF+V1RdRI
wJWTNT2DX7fLzf48ApTAOzswPPE7J0ZSp5pyQ4wG42qR+dZic2Hx+RL6NwNNx49m9zwiSVsXmvlJ
DD2ZS2p0gCF0GK35Yig/SwBhFO75yQYUmBZVvm0nS/WRzVlUFxAbC2K0hjE8Na2sNmFT3eED81Wr
5PRPzUPNpjRsKwWjPOiB3K1aVniMZMl3BHEN00K7N5agkACcomnTxaG8ZRNmh74yDVggIvdIZ8Mb
G7KsHSvW/FEUD5Gsb4zOWI9AHXgb8XrAR7t26JZ7NT0/G2DuqmJc7sUTDD1hpKfErm5DWLdkPkgm
ViNDjDFPaFZl26pVAJTI63ZWNajN/QbXBHi1lKJMNruyAPXR0ROOSZVctWPhO9F8juFXE71WFb4q
20PoJPsgJIMMXMRRA8Dow695jtksZiN+l76hBCB5QdEo+gFAfBHvtqoSwApuqMRrZdLf7ba6NtV2
l7vZ5Lca9W5GUj39IEPxiqyEtT3ctKHxIc1jaLBqjvEgGIf9LEHJpWlBrOzdbzG17zS/zMp5YoKy
HYuQWUl6NNiURiFlxBjq1yIZr8ktuY6HDrUHob1hlm802gN2bt+MOmY42lP1VlbqAa4MaLNaf25G
eDcVDVMrB7PS9onnFvZVMRv3RHrcmawpG0d027Set67UiG+ER+wkXlcyILNBJiUJ3UgscAkWCb0a
jTUySn5yQoodiS6mgWestvmejK/t1Gsb0bZUJTQb3WJEAqBkJ3Osv4Kk/0obZhXJvNKqO0J7O06a
CStM+YLu/isere+uL/0A0rmhZnKrKiPzsgmQYcWu3Y4+aMkysMdARvNMuTbK+SGyxFMixp2qG3tM
mdVaafVTPCgLXhaNTscF0Wrw2p5+0FL7lSq5YDS117vmxqq4wqrDB5L1myz9MI0FcJDuaereYgnT
+fuVz3PgrmvQB1idtEe3rFEjua9Rh7SdSedJAZNAlBegwJC0dyt37vFa0eDOnUe17k9dUF5fUP7/
73P8/+F3eVNmU1gWzb/+g58/SzkRjhq1f/34r4cy599/LI/57/v8z0f86xx/1ijvf/6TsjNbjhy5
su2vtOn5QgaHAw74g15iHslgkDnxBcacMM8zvr4XKF27qix1Vl+TGS0zxSIREYD78XP2Xrv97Xft
fxQPb9mP5tdv+sNP5rf/6+o2b+3bH/6yJbAKHlD3o57uP5oubd+vgtexfOf/9v/8rx/vP+VlKn/8
429v6M7yDVlYdfSt/fcMA0sITeTA/5x6wCsOo+At/w//0b+CDzzr77awtCsIMnA8y5TkDvwr+ECb
f2fWLbRja0fRKFJEDuQoB0k3sL2/Y/syLU2qgDKlI/5f8IEt/k4pYkrXs4WrMSQ6/z/BB2L5JeTW
Lh/48fs//uZYnhRSQmdWNs0j25T8pvLb2z3Kg+YffxP/pxqNkd4rKVyGL57buiqwAfbOqWDKUgz6
68hefwLhE9KfbDGkA0x9rKspPOtZoJDlbx2c9FMGGWSi3/6UhdnnCm7P+f1vzpiiohIhK0UZfLPx
J+dW81SQiXcJc1CnsyhJzcLgTviI2qIhy85Bgo4IJz05z1knV5OTiYOs8uo+jv2XMoWf6ar+3hCt
8GjVhLjyVMuFJdOcLNdD5Ddkj7zXt6Y1RgivKmJf8EkY1WbNntZl/rmNMbiGVvNoWy3UAY4/hAs8
EV9GivDEmSVymnaVzkO4rK2HbGTyKMPeJDVA5ESyLgw6CoBtRCj6sQ19xk2utJ9mE5ei66tbD74W
6JPzJp3GfBp7uz5HjsFFV99UEQzPbgYYcI5TeLUZxzLAk6+BaZZwE2jlubHD4S9TkPSt8czxwqCV
wpx5Yt71nAXlIag8faHPT4IL4WBHvzcgNVYsiq2U7oNHMM5G4L5a2yIOL57dP5a4K2r4WqC1jJ6F
adyVdpD/mASSsm7JRfVmFFiWhTYImQCG39h8xHKvNpikiUfv8QiQAdBfVKue0fr4e4vB1rpUIn/M
i3SduJm6jO10KODuXIZmPOWhdNhae29X8O0PMawHI6hvEWLZWRjwIWIYwZaBtZVXdzS9QN3UzMcS
OgHpeyaiJbe/z76JoRSWyaSs9sFGvbk1ZOptaBU4TzoVVF1xfA1b4xWxYYwrQJPVBGmW8cTHIGuL
s+gZrYZmeR8qhuiOS9U39YmHpM4lVQy89rH3gubgWWLrxUSi2Wz3NwIGmQMS97qHxYstVnJvl8Pp
3xaIfy2l/8W8+FZEebs8QvLXB87mOfNYEkzPchzr1wcOG9+Q+kCgzoNy6WliYgLYzty0HeFkddG1
MTuotZKeRBiIYx41XzCQNZuQxFiGu8iuf389lrCWR/wPSwDPvRAuuz0GB81K8MclgARWWZJaGCwp
YcMxxTu+cxzOJmk53Lsks49mn6BWqBrM0516xZlhPPmlcwbksqq0ZFgbVyShMxlq0wz+VAp6Ksr8
4HUg1Egthkw7Q7TC5wZZMQ5ekLRoB9c1p+Zz38XZWjhQhmyRqH0eez4wYYehTW+se/TMTBjDqwL2
WwEU2bUd/2GgyGULtK7phiAuliU7ob0IDhbEySOU72vf4SCYJlS8fe/Be3sU8EDOOMwj5OBtuo5x
UD+AZCB/Mvtq9LMDn9VwsbGE15o8+5cABeQkQvfMmALitNm32wQdKQMSdU3IMbsqYTIXhIS+7sqw
hXyQP1uTwVgimO5ezayuNj8mVmxfcKGclGXYt7nm5OwL+mgxFCqtOarGpfViokmmfWLHo3lkdH8n
4i2m3azpZsWpfbTD8SgMNwOk+TMjJGNfxd0HUSse7ggDcyUNuoQ6fJhyk8fYNYllDGJMMDHYoOxL
BjCLUWiOXDXV7YYI7DeUIujs6O3uyTj4BKkc8kubUH4M1aakiDwaqNJWLlXnepnJGghnt9NMZHCT
0yYMivpQJ7J/ymF9ICA9cknFIZyKmgPiRL3WwMOshhE/RmeBKsSyUnYVyVCcdyzRf3fJIllHcWGs
W3CIQgT2lmkf5nPDRakQw6Wp0wMakeYcJrRbewdXN1aDddfWX+BEwxNSCHCJF1R7Gxf3pm2BQjhG
giG/44fGyzNSOwZje3gLkGU/9SH+e2ZDu7a30Vm2ky7OFSTqzdhYhKPDfYbmprc4aUmXD21QRCDm
eE2Ps+s/2wj/t7Ed9ddGqAfAcN4m7UbxkC76gq7A/obP5dBC+0XkgxXH8utoL6yPfTVxCubpWKNg
c3cufUtVt2B4C92eQ9M8FJ7UF8eHqMvxfhcP6HlQmNNE97V3CZzoseYssCKDjP6zfUz1FK886b85
eopoVHFUKQUxoAOk9gQkZWeguQ7dipiOmLMkRAAnJ4GwLTa5LvRejz3IQ1kvdHuvJxW32iL7fmnw
VN49lzm1wQ7gN8Z0nQI00faYHw2b3vdYOs9ySdebwaSJWSK8sL4ZFaSqceZ1JpH/Im33Y+GgZDJk
vmcqG20rTGeXqUY2Ny4q8/GW2l6znpL8oYwJQSZPT2/9PPpoCRgqvaLvw1acbOJ4YloTAiZsph6F
GFNpAF56GzaM5Yw+yul3UQt4mNyBmCe7LE+A1bJLVYzjnhc98aEymCkUMGOtiHwjYdIbIeoOHdao
t15TfAj66atddvWBtJQbSe50cyowlBFVJikSET6J9FUbNi6cZeWp5vo1NEmV6UODiG6n/tjn+kPT
oYFE+EOGWW7Y+KJ5H4oanGVsjJsE7Bmpcuj3/Re3+1xrjjuOuLXMhiiBRncVdEELzamFlaRaqAKE
owxmdClCB7lRSuDZUNrfyii1H+S3jEY7NQOS42rY2Y5gXJhxLzY+xwps7U2ktrhh6kPu+zfCJg+C
DhP6+yHad1FIN5w1jjM0D4NNkdG48lKOfXue2uiQjpWBmtmpTvZQvwJQjA8G1L2yifa12b6SQEOo
p4eAfSZ6YxX31h6GNVb+RR0XL0+uZU+nCR3NthxipMMI0J3sTkajC3wIcdc8Og8tKUS79ycyw+sR
MqF4cF10CYjHDjVGtAPyPuCORfnU46GHm15fyqmcOHlPCE1RHuE9an9k2O0esq7bCZfJtm+h5qqF
d9NmoG+eN8EmgNWABkuA1JDdZeo2Fde2gmIBewN6YDRBH/B8mdzVZJztcmrO6TtTKQqPrYYVC1iG
47SxII+UfvFTqQ6gQXcynd1LVWyqKrI2LmGcEK9y6wrPBAnnHOLMCQ06ZhzdM282zzmy+R2uoJ8D
U6dV2CbzxmYie+5zCBysxoeEAJ6tLeh3g4xxd87Ad1CV+GsYtvkphXy4ll3wPdFJ/lQlEZHlRfHF
9O34VMvuqUAITzRqLx5wVFjnqJuNFfY7ceH0cEzt0Tm2NI5E0+ptHrQ4tAb1UORQ+6P42IBGkFl6
At/ubwd7Ks4to6+dkumbMeO5sRWg+m7GIOMG+jpFJgVZqppLH2O54ay55I3m4ThtQvzvJDZVPCYd
jYMZycY6z6ZiiwzuYTDD6kr2m71uggFFgQ3OvOUh7NvW2jqBPZ3BMNAEEhqA1sAUgXdsbfbTsGt8
UAmZF7JBANYGNI723jB4GG34cke3rtM1bTpJ42nsL0Y8PBlgyDfvfxvoxSP7KWFwzNDGWrZYyLO4
wubZpEcJswogzqrPghG9AyH0Zs9aLnABxZ3lPwUczxl8SM/zP2UlIs2pr7JdO5qPpmkOqzm29Bav
41vqlukW+FG3rZk0rrB687oD+8NUA0fVoGKWBTZaltouiEvksY651jxKR9FNn2U2hxcL4NCOudhu
aJBvIXLHGVR1bPF1OK3D8N623g/C0YtzYhnipUFO0iGnvaRLGzSHfkEaObpSuLelFC9cTnzIk4jW
uNneeuUcZRLyCY4q2wdB9aEpF/W23fZre/Rb2p/YWvrlY48GK3qYh/FjMnTlhqXIjIZtkDmaEF/j
WEz0kGTyM1pkOmE47U3uVdx19dMYhkxOEjaDWXwLVHp2Eq/ay9DaGjxkPITIxpmzT8ubO8XxLnVz
487WRfyReMhr82ay7B4gYKWMVBlL1mHqHpFVf3HTqj5XkXqaaYXdyxpVpzd29rbIOsbejB8jR4/3
yLQaaGYsFjIFnkg0HjOJgHgXHcgPjQsSDx9cpIv2xpQOcKCKox3Nwfz8/qXLze9FHPPtBqITMqSn
c9jiXOuzc9zpBepAhjuQrWPXVoxB3jNlQ17JYaxGZ9+SWbVulVNc/nmArCN3vucpUlDULknHvlyS
HbIEKHQYHk3usNzHH1FLGLphBhl8pn8ZI9OCQ9Q+pnWYI9fFOOaWCTk65RiTv6aQcGfpD99Xmo5t
j/bcZ/inUJMcI5e+Oa5R8ki78sv7XZkFwXRbQMWJ6TDer8pbWAXZuhmdEr3r+DXkhASjuS52wBGs
3aCpvEt7KnelW32yON2thwiTBdV1efIi3HB9ruw3rozLa0sMhdT0m04l2T5GA78eUYzuZgKq3GXp
b70m3wYdzcAcWjoId8UxtASiOPjsW7I4F7mcN25etns/hPwTxDN5CgsYRjcPMfeoq1jBvONkQqyW
CaV506s7NnSAn0Z6Dgz9bews82TX0Q87Kr5yxCVSt6ncA55WgcbF28ZllaCWiFNY63jHMF4kr8MM
3WlyvHVgmS6bHI8y/672dTsVG7Q4iJAlPorKAS8TWEfZg1ftO+sr0NgjhEG9lhNiw66czVWUDzMy
OC03Lty2DWFYHi4waivHI2a9UCjJit5Kt1XoPfk28mp7IK6IsDX/Qv4bK9vDkIu7pBFhCK9apT5I
CrPwjikJUx+dIhqxV5qkgNSufBzHVwbwW/mEddw7TFk3o0m3HsDAwzcxcOyCfZ0ErqWopvxgr5Cn
by4WWLhoQbixNVnSuWJtt7r5GEHFBuMYMCrw6mdmks+tN+27rkpxeA/uRfJmbTngWxsrhlQUAERk
9h0Lpik2Yy8RnaoyIV6qkDh5YFVjt4a5xDDWagCIOGH21FXxRx8v5YIfc9YxCOFdpBka2oIFgMip
r37SyIvTTfWqsd2zSOLpAfxWnnsEAacYikMtD2ZtMM11rGvR+cmZC3vzxxlup29lBJaQq5tZjnk1
qbl3SUVtHdg3uGRATBuYcKTa1Oxkkf2RKvc5nVa9a9XHMW8fqAES4nQHyTc+TkKGu9BJptsCosWr
mZ7KiDYTeB2a+XnJ+T+9OlldngdHJ8wURmgHtnOFcND8s5rL4eCgDCQe3HdNJPKcHIya5kFL7b7N
TBntyXfQFzNBKBR74vz+ZY62NcD+Rz8k57aOLcZxaKw8tzAPCrfpPraG74nFkzT0FIwWtRX+XOM+
5F1xHmqACcRPoQAtl8bXrFNqBZo3TFfR7NbiSHRhf64L+Fm+lxSsUyo8R2Mcnd//VDHW9/soPeGI
Uhj+S2MVekVFsjs3FoPIR2bQ8Z3+ZP4IXJETGgvBOoiLiamiyDfu2L1JP05uPCvJDSIzZs2OwyNZ
TDs3sEogi4N/8a2WaXCPzWpnQys7U+on59xjs6u9mNGvOfunOhUa8VRLQlPrxd9mXNnlysizOw1Q
cRATQGKrNchjGtZRlbkA6/wvftdmlzZcnqxc6Y3dxd6pczhG9G41rpnXGi9Dkn+i0u2Q2BMpssqq
IwqKbJ3qwt9WZQTwK5vrLZqsaN3PxIUm9B4COSZ3g1HrOpWJXJvL/C3X4uyFVkbKCk0vY5T42jTA
3lwFCNuC6CUYScPLW67FiMzwhVV6vkxF8P0y2JH7bFau+xySe0Ipn6tjODn4M1xYVGzj8VNBoFhk
yf5sFiknlZq1cWJE5IjqtZglMmyH8J5S9cXeiDILX6X/3HNi30lHx4c0RIAzjYVxJK7j+P6iY5ns
SDpZkF/WVWIBIQ+Fe6UV4shp+GmgFr6VZQrIbWlClpYCN08rY2P7Flw96HzUyVhtIXAgCZrMfLhx
+kIek5CxEeOijAZvol52Udij6nSzxryG1YeZzDqiQ/EN1oa6E9Q1rCuHZIUCeyP6DftSXdv2RzyH
RMfjbF27zJ1o7llsvHUW72tKr40TRe65cHwSpfSR7Mfg2ktzRZcwubhWPJIanvhEeY6A3DzA0GXA
SxLRCA0b99a68ZqXnILiUI9Je2hq5EAuwU8hiSVX7BVMqKwqejAaAgjTXC4OewZEJtrSTT4PGZoO
UgHm3r9nHc3IxLbrQ8qCzm5rjvtwFj/yDGpkM6RQIAjOWyPeNfagSbBH6uycjq1P2xUJxYAX7vz+
BddVu5+H4dnpLffcD6akpBy7w3sB4hmwZYIabEAzipMUTA3nWRzxraCUzU0gkgryJVWKzGKxmefh
R6lzhNnVmTkh4oCoeAskYa4RvfGtxQ61063XrZPg0ND0WNm99I6GQ+/HjEeXu7uP8PA51cGPAeQn
zUedVh/q0rx2YtAf8uxqqRCWm4iDhywX4uoYEGJGw0XTBZrDmFhBq6TxbpjEcdT1RMu5RH1raNQX
PcMY9CJ5rmqkqqFTnMeq+SzJgqk9PVwBOwP6HQP76NjzyXaARGZEli8HSdQrnBu77HPLcHPdNBxu
jaw4eDbUwACH4r5Z1EZgpN6iZv5RhF6NV/+TAYNwVsol9C+6Mv+sdpNHuZOlMHBxBM/7uTBwAqVd
eJiLUxQ02P08fpsc+2NpmPJSGP1Tm4fR1Qnyz2FkDFSe+g2vQXPOcIQvpfSY94slMmOiQJ6v8jc+
u/wJSKLDyJdYWo4clUW/yeemzQLsMGSQrDtGNTsWmmaXsowzy2uDsx0ht8f4V+05x1k7j2ylzZAC
AaRS/hAz2o4FiEZVSPMlcEqICSUasbqES/3++VO6oYExZr1WdvnJ6CG9etbMUSjtCXlSNXWz/Dhl
FGFTlj70dEGh8Huc7gPrggyfJKwpsrdl2sjrlHvgYgZ7b+jc5lDBIb9O4Dc2oikvQDvWCXvlI6Fm
Q2IlK95HeaQSHG9NzoNu1OXer1W7ydT0c7BUdW1YmZrOK3Zo51yswcyuQxP/Xcao2vay+EAvCUz2
wEJYdy5LpUSqUDMEBWgAC8NDp937NCpBBL6ogePMWLo5KXxEjASdC0nRQ25thXuOCQP6ULS1ThLX
h2ji4lATdKbuTw3smZ0I6GJS6USnLXiS4Dj08rMHbvyhttU9zxKstWbwkYwVYlQsTH0S6symLUjh
tRsfJXAP4J5mEbL9+jACY16T3Dyu/Jw214pmOxzF2GXfVbSXPDrDP91cVBcjDYznjuEOohr9z2ZK
51efGXvcSzTNYFTTHmf1vIqzGgOpyuNT9lGFdMOJ4CTrGin9Bdn9d1lHDLytftdJThe5YbgnCEpo
7cLyoGd4rHRBzUMYAIHLCnGbKh1uVMaUm2pmn47NQsShbaNs+jv037ttVmHS6soBU6N6TYZGnpqC
dWew3Pypx34VlM6JysvepQy2t2YPjPm9FRQLO8fqiNageAvbfnjVrfNSsHLMxII9xf5VTn3+ZCKU
6zwwWRIoI8dMUX7xrMVVg5YaQ55A8w1hgcSClxbr6zGwl5TVjoBeVEbqxH36eaSdFdEFfe/cS+5r
166qB9lGd8Iok42eGY20HHMBzofrMPL1x157D3WCzw1lHAtoPRjnDo/r+r0jgXScEylq8p0XzwM5
6kN9GJh/BcGnOGqg/5Kiu/LskY43Fg6UWTo6YCb2T7qn8GP5oselQrT+WJJkhXo88FFcKdmFzw0c
BgTImiw2UZZnd/niRO41NYN2/160hNb45BaNgcHRDc4Wt04rvEVn75NoFYgm5rpJT47LaLv0BDAv
a7JhHP5qaCu76OULaM2PqijcFbIj8hb0YD4U77xLlmqy8J4SUjM2qEM9o5WH3O1fZVB7dDMIosGN
PG+H1iLWoMEoRJv05g92fhqTsro0llqZUxmc5li9mkZQ7YuijOkejP5TM0Sf2P+/FlWrnxNWLuYl
2AaRXBJ/uajx6NqkL4ooE6ONMSrF+dI+0ta+ZG6KTJsLrd1efoIC8w2xMvzSoYE0GqsAfkiGHyuB
yK+RhGXeO5pZNOzjKtvaNTn08YhUYDYzgHxedmyXWGjoOMx/fUasSVk4HyiBDr3bII4hj3A7E1xz
jUH/pJYVnfjJEF61t6TOUPTHmrGBdvvD4KD0a+PstS6HXYhX+6VCFOeZRMQGrnkjt5Ug8yjdVVaU
7Uj8K8Cs0AWTc/tBwTbHSFfS7BCDPAur+GB63M5azkw0O0hjwNU/pxXB99L5LItEsaUOJeNaYKoo
kHCvTBQous/2GcPAk9mUUC5y8t3NjSpaxpFMaS+ztm+B4q1OU4JUcHT+BKrGcZCu2wWqwc5kKf2M
fecexPRukrwMwX2ysfARGfuojJpbjy+F9sGFp0Nc4wjnl+/DLA5zqto5Qi2SdhZsq9C7j4FWa92b
wW5OUMLGI2qVOA4/g5MJ9i7Y041IU0wKjTROferWNONYJXVLhalwcqEfrMovZZd6Zw06evP+/7Jn
Mhc117Qx84syCrhlDB/X5cx5wiat1ZPTY5dxSIu7Ar/ZdPO7sD8GRmhd+xSpsZqGG89htOdRXzMW
M9HqOB3qsrfKgG5hISk7+h5NE85ECGXosF5tZ6JPranlYYI00AKb+JNTfJ/CIGbWVtAE9+2BNaIK
z0EXAuuOs/FMyio2kMp74vhGE5YR4FwTgUZijn3N0Xmlw+KQ7mKA5QTIuhhysstEBDkjG5Sv0RxT
kFR18zhkmbyY4qeFCeh9rJ3EVPg66TC7R/WzN3zCUXsjHZPRJsvIZoq8b32KvbmOZpJcatk+j6rS
Z5o5N4SO34cub++B3NLA16jdqwG2E86hXsQ/RxaqTV3JN8h1LyoABuYAZt5tRjsA3KNBwU7BBGd7
lI92E+3aFJtYFAePsdM923hXYw4f277zyb/kNlfK+A5q2N6Ei4+TTmK8qfAcFUZzbTnb8l42O9zS
pqlIXG94fMJFfqaxwiOsoBCxESTnWYOB71D7/RMkzxYJQMyV9Nl3YYLEArqyjFIUJBskXKDuRGbC
PKM0Z/iOXS2e4LFHPeMDI83oiXcIhpF3puUrqRgWjwyly5JFXzoaF1h1MUk8uYK00tf3PwWBcYGK
po8tJAYTBZfsD+g7Pg+B92EI6BI40n/HtgaM9sPgAYDrv74YSO5PvWUcwNAED0GOY3bEN11JmZD5
nlbIsAkZawo4acX7v3XLvw0NCuPWZp9g2kqs7OIcGnAEkiVLBf7w/gWhVrADccAmsfybP09iV7dM
SFxCsB5MhHgPlP5LfHd2S8Y8RiL+f//9/U/CLBQ1Qa0QRYOvMGindKUXn7AQXWyi3674h3+wkbPE
Vu601JDJujVyYxP3YJz4+ei/e5A1koYw+BkMNAWpzSet7VdrImxKiITcKRBTvZHElF8IOq25qrdC
U/yCy5i3hleIrUnI2jOWWKLhIQELU9+VmoP1ZEfxwWJF8Fv6ffTibxAVw7XBIth4S8Q9HTJomK8D
J68VGvsPhVn+zIfooxxA4XfJiX5yy1ACemCA59tpCU9DGE37vbbPAubZJpO4xQuAoGBq0fF/z/Mv
SvVvguFfF9TiMOC4EORipO6nVDiM1cJmVwfqoieaxZztqNoUpgsiie4Nc9TEcVGv6Spez3TOVuA1
GuTAHcjR1WTofhWCOi0S8y0niWMVvnbiq7sYrWRmn4phBLJemUxt+iVAO04epIWc0+4VSa9dCugu
BnusY0usRiw2djE+2rUwaUp/mYmjnpbwqllkSCo89ylVKSPesia1qd9xbO0QitcmvTXbz5aYFOPo
+2VIsUonOnQwfdESX3utT4xz2j0YhzEdw0/SKV10K9QHMUWj0dr08dqUfGF+IBqGL7mHJWXKG5bd
asumsaZ1DOes4WeagI103hwSY0oxk31Newx7sSMLzL2QWA1fEWGw5TpwnCPyx70B6+BrMhKmHBTh
UkgXaqWFglCpE9o2O6ZW1MMZpEMLf6/FPI9Djvw+IwSmziPTtneedelu8Il9H1Ehu8tzUZvhmgyo
CAOG+w0SEJbeFCF56MHsLpOHIvOfmB2TP9BaQJtQQ+5UTVq1dHkKSChqbA+K8qIAqCpCChkTabel
xRMK4Hqh80Mn35MO0NvYoNyMGqLP6R0TuFOoQwaFeiP9fK9KwI7gFUGHdXgu3ex56IF9gCo5W/EE
dilvas5d9nNoEQYkFLjgMu5pgZoEVDk1rLMEHDu4JvYOiDYmWnRrZyUABAfUlazwNOPJa8tzPoFc
5Fs013erdiqcwQ4qWQZJ0nCftDswUQjckv5vuwoIJdxyzvwuRnnrarqPtk/GRB62yJQhYFbRD9cW
fJBRt2FY6e1wd5Iu1QTAxJZMErfegxt6bGjwSAXbIiUAdtcm5itDyS+8r1H5iGOOG3yJZSxaj3K+
ZUDfGVum1uwxBW2UEoNsGgxU9QtQzkcSsSXwk9FA0hxRcR44c+ZM2RyGMCVNe1T7K8zsBzBx6W6Y
4lujljNp4pCUUZEBQQeNDQcX17tD7VnBtlw1uPliu932UcHc0Cbhp+kKYtcRJqVshwNYI07l8aoc
2SoCF05UHSXbakbVjeVpBegyq5TYoKnbRsibtrEHBcdIngovtte+A9tzNvTWjRjrTJ1hsxBidVL4
a9dayAfGodg1BeCaQQGDGrT5tQX4FImK0j7BRJf5GO6N8jt+IMLRS5r2s8KBtUR1aohqGb2UWpCR
ycD9uRPQo+pdVtjfsiBlujK9oWx6S1jRVq5TBVhXx2PaANQYfPO1gsYPLRIExighnGMhc1+yTrS7
GRC9BXzCddtrkTGq9RWNOBsHaC6KjbPUm/aAESIiBIyo4XlrekOyh9pUI3kBghl6vD3NMxA24Gg5
SsoiC05OxIeqTLWzG9JXhwaSQPJVhETEOizGeT1tdTSEe9PTL7BaKokTnpVo0zKO2uGWupu060MS
QDvb4+QbJZ+LuQq3QWl9Kwty8XjqQM3A50uIIMMT/Zrp7IfbN+W+xFEKISwo6y+ZQpCOGZBRw3wp
aknrNLRoRtQjho4W+o3R30SThRzj/ehq8llkfozw3kb6WcbFhX7pd9QBr0HRD0fVej/7Wf/wHTbc
KjV2Q43T7ffytEXp+os4zXUl/xOQa7SErfZHcVpVZNKL09I/dQtdZvI+lQq/H5pRWDwDLEBL4vbt
apJPc2JrsTrjdzaucMY6KPd05u0Et2jKE7YPqI7+4uLc/3BxjoOuVyHydW1t/fHibJ/Qo5BZwglb
tDzWS/tL6ajduThmaNHTz0/1VePKWDpaOPm80N3N0Rpex7wh3L1dDzNZnpAELm2HEtWa7n9xgaiL
//TuKZfL0ygNLdP8RdrXh4XqGh34J5tjHp7LmmoiD3fJHBn7igtfh80wrkafiaOZDuib1FpaJNr9
/jL+pDG2Xdc1TcHnKKSn7V8+QxIqGiNAenhCTcOQYk4II1GbInNeC0XRmS4fZomnHMxi+hfyxuVH
/1Hb6JFcwSfjSRNMr/OrvDnQbok6WJ3kMpJuGBfGUeRtnUGn63l5xYEaBhQyhbf5/Wu2ls/+l98s
HNZP7lw8usSj/PHeEF4RF3maOYygouoR2depHYyN9htxaINoPw0wakQzvuSz97Nw53rj2TdS76n2
MlCzvhH9zMYU96ru6b/l2PsQOpzTuO6vjlO8ZYoiHq3DX8lTpfPny5amBznCkja3zK/y1ImwlhZz
m32SXU1/xZhPw6IgKBg6bBJp9zdAV0wKavjLOBlJxPWx/V8Q4NYoQPtphyoxHqziEiTM3HFzIbpu
gDVbNRjJsj13AG26Gv2eK409c2NE5PP3bPC6/dDEDBwYTawINOsupQXX2HTVmlY0WcpNbO0ZTV8p
vMXL7z+pP9+dnqM4kHmm61oMGX/5oIrcrkzeaXXq6BuvGh5gXEvEQfXd50ZSCUY1DWByZT7VKjF3
v//df17d+N2ucDRnEgjT5i9PRgpSBfV7o07CVFuCo5sdIs1uWwJfI7Ri+Iv16s/Llee4WniOo7Rm
2frltykM+RVqSXWKcMuRoPIBjfcS24iOmwxh8II/fv/qrGV5+eUZgMgnTekhLcay8Mtbm1RZReej
cE5gZd1tRD4bJfFekEq8WKNodiwjgghy8jow7mVZ58i8JLtt4dEEXEZeVe3aRxmU93fRaFYCLM5x
fW0Gf2MUoBQSFqy5DZxH7GMnamj9F8uH9ecF1FMOyxdvmC350y9vGaRufxpSZYPTN9w1PYt8Hzf1
TYDrOY2uHg9CYLtjEKY0l4ugqltCR+ixLXLEwUMhUub7xu+iVWpP8KQKBfqn/GhFZfAy5x98p5r3
v3/T/8PtjJOf0S5vO/v9r++5tmB/zfgxT7QaaPA7TDscr8oPKACPwi/EJl+MDrTCg8w8//5Xi/+w
5nEnu0rSgHZt9et+6NK85Xdn1mlc3ANVPkMy9VDu9LjJhGSa79f9dBWtV0LEapl1LZraevETo/Hr
/+JuF8vd9cvdh0HG9oRtOhir5XK1/2Zt6c0ol6FW4kRgL+vVoh6aF83Pjfsv3M/lB07lPHDUh4Zr
FH/xZLt/frQ1Lh0HQZ3LwObPywqzLs/MQ6JATZP4cRLbqlBOnx1vn8n0Tni3fJBORgvUX0Y4ZgzF
KSXqCOXuqxtZBz81xNdauIe5Kxxcvyc69/CxoYXVM2oGUJP9LmJw+Tja4jaHlBilb+NZ78Q56av+
5MDa72D571snV4ule+bg34qHIAq2kj4LBmjXIXC1ZvebFOFLRao3sZ3de9keukrnZ4YSy9LgTFjC
fVawg12imhVTANUkhHKQNpTpuhbsZSJ/jc3gbs1eQ/oHg8JB+IegXXvcKJvIDcZLEFtApYnTWlzP
FyH76XUc5MGIUSUZWXKvDQo3itpL0w8zczHNsLPhRBV3Jpw9r/cu/83eeS25bXVZ+FXmBeACcBBv
STCzSXZQK9ygFCzkcJAOgKefD5Q9v9z2WDX3Uy612YkE0cAJe6/1LfIsn7sou/VtbLA7w1357xfv
P0zYvo4RysSZbbKBuA9mP10uZcLucdJC+xgpyzvNpF6gNPiSxq33OHT6yQMtjAsczUBqsJFpMQKX
afnSj6F90GcstksJNpLois0+3/mGok6AlpFmSd0cemm/IwmDlMJ+Nn9x4Pbf73hfdxllWR77nvDu
V+JPBx7lA7IV1oDHu0zURmMCCeB7T1Tal6JoPnnadMxz233I5jnE+pTTky5JWAOlyh+D6RQJTcH6
izEr0c9hnqypPgvUgzDaaXaKQxZV1BXT14hu1Wagy7ezQhCqXU2voaWtZfgfRKoWjLFWAMTL6eQ7
yNSPxljf7iurjn3/ubghVmBgJGF5k5sJNWR6yyerEI8jrAoiOL82IaLnYMwTOoUMmXtJBa8hyHyr
fSKQDlNKkQgCFOiWzazuBWf4WoRjscJZid0WhAdBeerjv18V/2DX8XXmaEYRQ3ATm2+mMF228Tx4
TGEk/foUey6t28kNcjb8RX4usCgXBNMuqtGssqoj9EZjPcaIIjL81rsm+8XobvxtSnUEZ98ysBAx
tllvj0cmLY1LvKFH/rzq4LZIKlx3M1Z6c0mgYTjdY9YBInRrdI+jXm/jGaV66dJ4S2J4Gj1IuF+s
dP8+6nNIHtZB3XF8Zsu3CyiYEWiyKR4ezTgRyEydFTV6Gob0G7LYoDxjIq9zHX16oN4/HRwiRwp9
gAhlALT7xZ/rb+v95VjQGhu6WBav9psxv8CdUwOrm45wp/EF4k44tJ3cJbQBVxD8ZparJtJX+p5B
52hG4PYcm4aJm0h6GKeyuNHXD/mdHqI/u102k0l6msf50y8O9O+zEwZ/Z9mUYG5ig/B2a5aLOBmd
2lVHrTGXYHDsSEWkn1HH+uzTsjuZAtYOmv9rGPp7CFOy4tb2kwIHcPIEK61YK9d+F0dNQ6Z20q+a
xivO+aQe4u2I0PcJyCXwFt+8Iz+eGSGKEx1LDEdLjkrPMEx2SR1MVtZs5opgGGLsdKhGu2oS4VbD
WI3Oqi79IC4RhNupRXFxEVbHQNO3g2ejLHTaJTjod6t17YMtIWM3U+FuOhN/fo1Z6GTHlLZRpm2t
3nN3fZsvKjK33FMsEMiDHH8LAzkJ+nSertzTmHRndaQ2GiJv1Lx1ZdnlaRS0he8f6m7qFpqVtbtv
QCoaeqhfRXeecUviDimd6zwhQRg2BVHY7wjiAUSQRe8Ks/5I6Badewi8mtUZpOp63xuojcdBzN6a
2stDFIPSdfrev94H0ZSi4Un3hudJ9h/1ivBIXcPqbzrnxNBgPXQYcUa0FK4Fx6R+T8M/xXPg+0en
mfb3nXQSNt/HEgV76g+cDWYC4MyRcTHAzrdgIMlPsMdfrDn+fvHbBjt9/Ma+LfS/bXaTEocMaq72
mGSC3Rp8rmUNXauNhwd4C3ybvsj0f7/7bYPb3nItmhSueLve7CA8dgSlN0cvy7qtVlkPeT/4p1Qr
c2hlThLMnth1XUKVBlVWgZnnh17B7h3v/O83lflmg2OxTHc9k5kQM5gN1HIZPH+aCUusH4YEsUZr
WnsBHVOe6WIwBdsUbJH97rBvWAcnDh808giCxa8xu1yJduX6rynoxLhRtMo89ZAk5RcWIhSOTZiP
CB1HrWDt5NPKn+NHQfsvqFBmr+eq2UIzIyVkNH810nvG394OY7xwHMF7MQV71MVK+tPbsXI6lRai
7WM8yiTwtNg4zoWtH8mcoK59/xzLonG8P4JStm7rKTkoN5zhluCEhqDGQy9E8gQHsQDSK7TXcczm
4/1DwioeiTusUqBowf1LtgbYx6J0QUJANx/NkUhdeBh7gRCOJogUQZZhoLj206GRM82U1BHHxE4B
H8T1+D8PdZQpWkThGee4OC5gl43ttN8Lf9KOSUVspN2CtmiKNrRhdFXxSoQDsqVcEJtsZ/sULBfh
qNYS5XseQq/mbY9euSKyqD5OmIVoSBxJFQ6P90d+m7Ch1Eudj7iTWawK/bG0O8wyTfrchRZu6VBG
e/ai+R5e6c70dGQ2Y/wseyYtRjEUc/KlgKVlS41ZIDaJY4nfxQVhs67EzkYvAb245pDo0hCytTgz
f9iv0AtiuYv6tT3iB+qBVxMiY8mblnw2lhBaUcjLbMUswJtk3ApsWiu9raI9YTeEJ6IlMWluPKXG
YLyUcR+0aFk2Y5jRKshpsBqTRfIjnqBdzii9ngrPO7uFCKg9h9vaMrb35RngVQKDiNKqo4xYbquL
9x1GsftR0gN/KOm9H/qkSda6W9rPXWYmgZ9xNbB9oTOPRChwcq07a6LqzyniJzYXNZJ7IoegKFNr
6srhFoZSf0kj3YfWPSG58cNnPP/rTHIP6ZoUzEttrQUx6dWo/ayHiOzTq0wRzFYZCixHOc7hbtdh
2iIwR9G60poBMUUHz2yasMvj1tpzDUarsYwRrwqthDTVsF9o2U77dlRt2/Yr3tl9J5TxoqxMrDIZ
aXhAKclPlV2cUbksaif7bC+gzwgfxa5D5LrDuQX3rWP/5BPUEmSh84JgzNyQbB7tqgI/ZNZX2C0T
jf5P9EqN6IrVijKUYe29PDYOZkHIJZt9NOqzSbxHcySyG47VQrUxPpSF/WqVxQevjRCW9jG+Ulzx
B7Nvttrg2tBBDax8UXVwdCz+NWE+QTOY7xHOsnYuCadXoDb3bbxRvGjaN+ONw1x1Dvb4HxVKPUN2
6AH8BlKvMJI93Y2p0yLLHaX/YqLvoglDLdNm6Xcux/5aGXO/LoGhbzyFvGrIk/coYeVu8LiM7u7i
EIXtzRroMGmJA9cj/qyDz9v5rZHvVIy+b9Jzcw34uMLWynYdlwHX62w+zihjXhQacRhieYw4iU9B
qjxg5DEYbXUH3QjVBXJjELXEYrxBQacJQuj1tki8dE8q3JlQiHIvBnzPaY55ccTwt7GAl+HCJjkZ
vQAvPzfPk5m7gQ4yKNXgt1gOqQQpMy8IU1qe1cGCY/gMmYF020b2NE+sfC1mOqxlvuiPsN4GIPJy
HcspAoJ8b0WVj2goWqbeKUJsqyOBbOIzxZL4AKCbYgkxqtSXerKPRUbQPDCEYKCB9eCYLcUcl/WT
8pjwXTrUPgC/jYaz4KR2U/Z7nSEVRdtXn/UkWZQpGE5yhJVnv3xkpwLhqh1zgKRkS0g3FVuvstx1
DjP64A0tq0wnki+sa9eVV1qPrJiwrPjtQ9n1xsUXWoon4gnjDslnMMURrLRzHgwd0L/QGtWJ9x8f
CTdcJ7o33lK7nIisoqVbYrkiyUBubSv2blrUGteam0mynV0TIp0eE3zwSwFXHQepnVMPP3FEk6zX
P1T1SE2uVC+Z6YfMlGQzdnV0RUDsPWfZVyYGOqyt8I6kVlVHdpIyMrFtIua1dh0miyEcEELd/NFo
XyjLk6ImJ7Em1io/jtC8i/E4ZYmLtaT7nE9ls0sKEa2jOiOAGVnSCZb3U6uPNqf0c9xHBx+fzDHz
EcFNiN+3CW1t8jIM8kuaoXhXZO/6VqxH3FanBDX5fhjqI13G9KTZTHFA04EFluCvUHuwrKwZUp60
LNrWGvoPo/KvVae727HRm12YpY9WSamvq7nxq5pgL03Hk0Y0izqQE6IfIGi+Y8pnoEKjytnWKfT5
bY8hCX3bmjWxjwVpJFCFZvAuAho+RpW6d1PTGhWR5bWnGul0suqJFZc1d7NuX/xUfM8iJ5gEyDZ0
Abik7dHeJKimyoh+N8LZ6kRo1lzJMCBt7FMoJ8JXerBrnWezbs6zK6p7/gxprQctpAc6wArnl7Yj
O4XSj6znCy1JCm367AcGbmIC/1JtgyumINJR4pXwjezU6A9mr4sL2xa0avBprqoROPmRtaJNMsXG
o2a/G0nwrlzTOyOg6zeVXcVbpFv6jvO6H7p8Il4tGw+2kHjOl6emKZysjYXWgnTH4+YYnxWj0MZl
CPUYg56lGaXwj/sR8cTNsoX9THLcqnDb8jZPFWDUoVPruXEwnAwZFp+wh44GzXPDmYQv6tp4Kad2
sYwk5y5RqPIgsH/W/VcnI/67dz8uEcqtLXP8WhWQxVENz6jU1nftb5UltFli+3PhkiuPjCg+gNXb
yFCzHorSmuBwNTe2lN/MRO5J0JwPhh5YLKXYGI3fkHPgPizaR9cFfUxqmL23eveSZ9HFpMZ9Ndvp
42TBns8jMsRa3d+bTaGvZ4HUNsKeSEilMnYs0TZ9Qk5Di3kCSKyeUItj1xFbydqZKDN07RCza3YO
BYmMQSWt53tbpu9EdnC0BqZpWn4SOgqObnDOXSlP1iK2HiN0O3l2rlKrOZhZTzs5jDBaD52FME+N
e8GrGEWtTk5Z7ZIoNs724JxmL/8mu9S/LFF3ggLPrpubmxxFxtsIp3VFrNYxMcIgnk/l5NcX9GVI
iq1aO9B5BvKiN/4m43QkQBooBUEQmNKnyvfiBxv7hEHe5FkuENBZ2EETqs93Zzncp5Uni3jTzO1Z
egAWbR+CDIHq63szpKuJlujJ1pPSMIIRaetmTKgRVRSiN/Tz0bTq6pCldRx4hfFYUx1J+6+6vSXI
8tGCsXlI0JSs4rAG/6xjuLdKrPcOft0fFkYcoviEG0GjLv6CtHjc1524oWgtgyltakQAfXhkk4dO
Hmv02pBecyYaud4lpv05CYUg7LZdjErpwdTzD+GoAO0Jz1jFBeYFF69PopfdqXGdZz+vyV9KtWNY
kOzsVOxAsxpiuWj1U2+BwPYtIssnmMCFaPcGtl+TpfkTtb2XgjCjExGJO6HC7JAn4JFB9w6EQor4
gpxkCwC3RduHH9LoO4wnakiO1B+NDaaM/EhZsGDDbN8cLXllGG+OiuLRdWYyFshbDwKGfdB2d/i6
f6V04iQIKBM6gggsafvJdvhE9a9+dB7vgBPA9+Ptvg5FNL3NfRGfWe8LhnEk3Zrsmo3GnR9ozayj
LoTN1vRcnLMVWFbXHxB5EGgrvOFR89VBx9f80PULBi+yoQwRUbMrY/ea6laz0wrC5UNIZwHMAoQq
bfLFHbL5MKoex6pfPDVGxoRWaM96ZNW7VLQ+wz0xYLOtMIMn4cEfZf1UwqkWBlBFZs5oH4IdBpCR
vR9E+yzBPjuGCp+oFqGHqjPzOmCypjwEYGZKW8R8GdG0bcauBW8T1rxhPiUtITRmD3igKZT2aRL5
FSdS72jud2J2eLeN/pn9sBY0ZndOGrqjsGpXNZnChyYrWd9YXBv5YqrCAdbWOI8Gp1VngT907xD9
Ch3AxDl2kh1dsjmcimNWSdKLbV9g3IDu9EME3AInQDxKOxVz0cqRkzrC8XknCayK/bp8RI1dHZKY
iL0u7h89UbifFTeYP2ML6vO2PEaII59q4lEaRpNDEnnYj8c+xaBOotJi8KvHAhym9cGRGuvBskWS
XLe1EXRI1o5tLZNDTMBzJOdqa1lz+IEotVU8EiJTpcMtGizuubQVF3dmVm6Qfk9JbN5CYV19e8QD
okR+nvBS+0nuv3jESyXI+x56aVG/mJpHu63bx2FAETmAm10v+4f7davQhK9VA8OlBZa+g0E4Po2q
MS5pL/xXZh9/Y0/o4TH6bKcaIMGAPjZo3L4JfDUdZo19HjvsV8tX1kkrSCzWdLOEhOy+H5vSpkfH
aBum+rr2UYeWDaTLBSlTN4jjp2y0ADSJ8bnogBaobNg7OcZuyobec+59DGcbAIrhPyvwKz+4ItzW
DZmJCdP60i7oTWxPXG2YF6uQNmIJuKW16k1KEPeKwhmaq3I8FPoSY9OQ82wNA2B/dGJVz3oglwLA
RZ5BT8wVdIO8ss5MNRN8CBMBUl1+p5Thb+iqmEQaFP1aM8fpoINax81li22KSO9BVGKLmCc7FTSb
Dp1L9OMYyyMU3MCzmxtPh/iXhAYgLlm963ykGqPekdk8TQRshvpzSQ/gNFGQvpe35jb+Wg70cH2c
r6uiD9MzFmuGZtN5oQX/osrpQvwSS0ZWcFPZpjgeCYjS2rjZVw1eT2MHirtddwvLqE3t1yTBgyPb
vN2Ei6sJq357reXQEvXo47MyvBMDybDDX+1tTYpfQdK3n82uFyDJhpluAsqd1RAtY1g5kVGGfDmy
2Rk4E7G4nnmhWTZ+JKvUTadtkecOS9tx44QKeXtUl+y3yvaiui47Gl14JH6yOnky+xJ1EnB4NOLo
IFME3TH9sDsiqUM/u0G2Fa+6zAef65UXmDjE7LTNo0hZSIZp82WK/YmlNrosIlZXbVjg/TTpuzgJ
KGcAKd1piDpxJJ+Bglll9ySFewmgx1Mdwk0eZay2mACAYNIqQQIO5sShyWrHnMMSFdWaugV2s1Ed
erdx9kk4XiIEl/vRNL+7zWQ/FLp3nmC+Y9fGkyKnVO1jZJmBrolPForjjcOOgk3TMK8Hzt/ebV6V
x9BgCqb1XqmnOwiKtRFIdyIZDMhsd8wEUnPjEk5kssm4edDs/kWiWlwDXiw2teeEbNiTHhCykT9Q
Qg5VNZ6VPR499hDHGgRYj7Jug+I3g6rlNCc3Na+G8ton9udcnotBtkgug1ccvcy3rvhyT1VPOgLl
mOhG/T4YUh+QbgSSunORVU5aLM+NrPt13sirUffT+36LpnxV61FzbRGiW7jW3GFuL25vn6Ih5i8P
HmIb2tUn1fCDd+uhreYyGPvymmEVCowI9aXEVbHKvO6V7KyXARsyNqMJ2Im1dkFRHywYRGtG/i+F
FuNBy035oHjNg6/sV1LWPrFWWUnLy3fYalnmUtTY5U2JgSZPHySc5fsusykJHlwYP3ntiEPpGtvW
oPU628xd+lK19If8Is2YBW+fA1T93QDGhT1cTiyr7L0uK/O9F36GovglGvHMWLCAN7FJkmJusO0f
TeFtsFkaQdh20RZn2z7CHZPNot1YA+yY2I8fcA5+s3oWci6FgZVjSHsVdjiCEEzjVjNfMkFJzDB6
5xtpm+UnbRYRyQUlux3PePEXLH7kfBQDFG4zyQ+N7uanVBZPUcPGC/Ap3JdwfFSTpaHA0rIN5FqP
kJnaOySdeWr7aNq0StififmzofraBxC/4spe9MwlXznteEAPYAZagsdY3SEUjK5GQvciQXXMWyJD
1QHC6A4lmpKOmA/d/R4b1KNwZWL07pEFqIl7tUWxGrvsXyvFsOO34kPLtb6Ko6kjlGYYcVZpZOvp
04ZhItkmnTqZEy3QwZCXHyDIRUAG/GkM0lAnCVZQlRiJRQtcm8p7SMz6MPTojEtShVlqrfQiffad
xV7ZIhxE7bvzpKUF6N/IgdHCjpVzSD5lmD7gGlOAxucS9A4WoXkef3cd4HyznvpUBMd48QouA3r7
rYaTu4clgvV8mL9oO7g8OH78izJ7dXQUyOVRkCpxx3dBFYCdNCLbj8yuPiqTYu1dNEmjODs6FC9X
mQ3QxY7GneU2VGHZ1nlwjXeWYtnt52ynmIKcAT1vibF81Q3ZxoQ6ehw6Qlc6J3lgKS9XjSOYu1g3
HeKqe1SwwQ8kdzOlTPq9aEolb/ma3kxnozCiQNjlsI3U8FFZTbclJaZcZ5lD7dMlwM/3CDNlb41F
pVMIbeJW399n/L6DJFERN9aw25IEmLH0dbChArUb80J9cFrzkFi4nl39golWt0mFLUdaZhPAIaAr
RMB34w2Jp7tyGzqlOkHiPWjfkEG290hXm3X9cfYy46IaACF9o+HYVop7h42ot2x28i780iioCYRM
cjVLIBsekQor3Vfp0QL9tZ49Z5cvzUQdbx7bKIWcnnA/+ifiUGMPWs0QM/bhjLHKCOUnvof5xew3
XZIY51bJi6lG56BNGMCppd/8Y3VdQ2xxqBbVVKdwtcAQ1tugNWovMJ32uc7N9ilvUvIgrI5Solbc
moujbOvRzqJz41VfdS/3NvVgyZ2HOIFChddvqfgaL5Kp6lDS9aia6pbbsNwUUegqZELAYA53256e
khy8RTZ5i34jeUjhKnv2yelzI2D4uLnOBC5ASSIjCXBczfHknFmJDtOVGnJAhAGGNminj2hWadJJ
EmttR7Xcjdl0FbjcMA7X+QofpHjUPAZby2y9fQhkhmQeHI3slYkXz5YrV0KFwerbQ4DuAHTZZUQj
vLXWFVMuPmwVb4rRdLeZ0TOvaSblaj9xPqrpmxfjztLqkC2mOeYXvSk+E8Pwqbcpmkz5S1uYJrGm
xOku+kewHvXJtIdv7PnjANMUuWWof0lTbgPLMctzC6hkK3BtkxyNXxwZ5VNjEynAwPlcMRhNsXe0
WTRt49H6UsspeUVv8MEz6g2Y3+Z3m3pnlL3zSk+c+16PHywGZDKiq7PZ0z7wKLfs7XL+XcG6xtoA
Ax8Vt/Uahh/ZEb0UVIyeqgiYfxJn167PdToZybSdY0j4LC+zPQv6syopp2tpOD03tc7tA44dj7fs
SXYj+VvO1KRiJ2of8Xi9miyBHkR91sxE3xklYNzjFBPBIKV8zey+XTDn8qO3WBFCVY9XKSv9URnl
B/x09W2q2u9lD43MVGm+y5Tmvp8ncyHUEa9WTXg/MsIutiZbr33bQ7OuhNaSLHzroSBVO5c4NOGm
iIIpsa0hkDBWOQuowO5kdm5QTx/DhIiYfDLJmQod/DzIZMkptCh0+TlpK2b5rNLxfVhp4zYGoXsO
DXUSS2nEmYaB1TabuaJqpgs6uuliMpQF2jhS1e0JQ+0j6zZMPPHK4tCkVKx2844mdC+H5xjL5t4h
NgWMBZ9Oddg/6/7BcnL9SrjUrnIr410Uq41r6sXHhu7KLgdTsW0qo3vnyuLAwj8YHNzuKzI2Q1Rf
OoQaUJHaZ6OePiqgJ6+xjw3c8z1Y+YENz/1czMjI/MI+uB30KXbxntOdqrgHPsxr4wAhJIKWdIrf
AXxd72x2T/z3+++3YTWs8L/zH/P1Bq3lDl7Iyb6YN++FAELSerAIrVoytQQGf0gutI2CjhVEEsBi
x6Kz8RmFoQNMe/DGzVl5AOCf0bETK5M2AarZnRVsNpfN5eMFZ9nqs7cy1uFq3Iwbc2sf5SG5Jbfh
1fsgvoO9YdVbEyolKees8Yjyafoku01v0/rYZCTKfBlpV+31Q36abupmvrQfCe5copvwRLmwn9YU
rsOW4OSN1m17taOWj3sVJQgOEv0ST8W0tuv4Je7rbQsQDbcUjcq+9uo9IERy19Leworf+OtUTNrB
U+UF21118fr4o6oItCAvkOCrXHzJWAisWM5qoEEzd0+0J7GQgyK5CBhAP2rVw4Tk7tYr/XWOym2r
hvw9D1KUSVXEGjPJ31NJXtsNEoTMjiXecst6LwaHilnKcjMtTwLDR8lBPL9vNs4Kj820vXUqwJF5
vGWAq8Lnm/uIr1LWygnsdpLH+wdp1fIowX3++NSNU+qINa6f1Eybowu17RjKtjneP70/yloujb4o
zgbttCOdr7MWnwsqt1tpjtXRr52KfjmP3nza0B3ZzyQ5p54oj1XhQvKII8lH8k6q7Zh7T/fvzKFj
rxO7oUJsFOUxTMXZpUG4vX8zrIbyKIeoOi5HoJSp/fT1unQpwuHBKZVRHO8fojQsuLn58J+v3R+B
tVmGfebsHNeysbxmWzJfh3Moya9Zjt9OavaV9HTXkVFjw+nrY9iSjjF15B+e9NrsdxV4t9m2/3j2
tk3I11xe+83XUgnAyWjyZk2f9N1cynjbuCZGpjZOuoAJDSKUJssjO5/yCKMezkw679AxkjBumjEO
IRrVZq7//OH+tchtckp61Ulbzvr9A/1YaqeJn/FxdEZwNxoSCaEz6g92AmWr6QjPWV5I0d7/oR38
f7L/L8j+GMsQ8v3vYP8gYVNKGsB/Vd//C2psX3xJPv8M+f/x+38w/l3nN4ZZtG/gs/HvGiaeij8Y
/677G6IYasXI0dCUIvT6H8a/8H5DU45iE602gjXX4Vtt1S/4f76Fa0Ug40FOhyeBb/0ZcnD7IXD+
kc7wn/CGn4njy8v/rIO2fJ0mqYWKxKR14ojlnf8sI0GdmxnxNOpoyMwVJrwi+m7PJwrBW53NplGo
lW6l3OW4TozfbcLT2+GZJchKn7+ZyCFaPYR2T2AgSBilbqre6wmF4Q8GBakuuf10mv84+L8crPdP
R4voBUUSp8fErfDXo2UIdmrPizjaUT8asdfij6pvuguPJ7Q+0GxAPgWUHmW97e6p2D25cN/pbk3e
sJda98Uk4HqwTLx/+gZlK+jr8CGpvK0SzmGyLFAXhHTQ7AVJsPKvrvh9uavwzNEXuC5NMnLFcSvA
Yahvy9NNTgG4j6/xE1mjtpasvi4/A00eBWwaLC9X2f5eEUimzxpPjcUz6oFsQIXo719afmR5SlmT
DMsReBAulqdSgBgJCdno9VeLZ//zoKRVBssxLQd4P2AQwJVubxwXID8HnvB0kQR0y7wQUqJqUeeG
PvXChDIfjyWP28WzyHLYBNTURhm+TP26/ExcOJvG3smYX+XbyBYWPTa0XX6U9mOYgrqRZeB1V4sO
nkn4mxz41/Sb5betxN/rRfjJaeXCQXSChNaIjBlmiTqS/C4wvVU07Sg9EqzjPyxPZ6anfmihLhOp
xKdZoh4lP111MNOWl1Wd/t30oJNl/ZpisN2eLJQe/EZW8gS8xv24eHFpuNs/3+ryeq2GG5pyYUct
pWQZyTu3RHz//7i39S/0ftYmuoD7G+B5gD+vcFXtltOzvPflxZf3YGkpEA90TstrcQrD5THfaysK
MRUl/xedQ5tE+WrhU0D/g6s6t8h2jYiOIHSVdg0c+hHkTLQaqltqvrAgDdi/r/XumPjhylnUZ3y6
/HBrEJ3GTmaCBKkvYMq8oHMHPGiBnJO0uHw9nCGqDWGQzp8SXmN53jZD7I9IO+Pplqcweex3pL/T
V12OChva+s9f9cxuLekGZOzTEyTBIY+X74G0Xg2b2uKd8WyZRbMtMbpnkrq3Bb++HMHyayrfOv5H
Q2ibzAn3oMy3JGLSMh3wnCGjQZuMEsPF8etz+ZNuFq11wJGfB6SmTZ89jVr4QjgRTUdRfyIzDBEE
Yo1J3MIif1W1QyieDdDXs2kWu6d2ch9kg6EMBVWXsg0HNtKzLw9KjxXQJHdUXvOVSS5tVn4wW3Y9
GmxOeE7exHtSXxGUBwUaDJipS9nbiCm3i007RFxn/Uao7pE5eF0DfumrmTMorgxi0Q/N8f/Pob+Y
Qw001sir//dJdJtXTfLtL/PmH7/zZziO/pvO5OfooBCxSv5n2vTc35hJHdvHhmEwExJy82c0jjB+
0/GTMTOa+p+pOX9Mm6b1Gy5X5mGoQK6Dh+P/FI1z93v8ZB8C5SRsipCGbS+Ke/0ue/9JfRmpUZ8J
au33dpYDxyia5KqlVXqi13XtxsFANRfHCFe07JygRVj3pqzWKB+CFD1ePccns4cQ0VEbI2YREILd
lGxgGSTziJkHisuhM4YHVAlIvfVS7vyYrIqfzvc/zKZvnCHIRrEJIO418XNygs03c6mU0Yx9dCR/
kT/VGhXGNtMKYIBhD2zCNCFDETjV++43F3vyL177rcD9x4v7i/PJtQgXct68eCPSwTAKuwPHQ1YX
aCKZk83bTDH2D0Ot+jC64uXWaApQnRWIaf/9vf/j6/NnI0HJ5RpDbP/XhcRsgNFi/ux2hdfehKWy
wFAAKVpE/TSiNdh5B+ymjNRFu0FDk/zClvPWqXF//4tlBGcEl+Xf3JYA9wljtDn5tt3RTm4QRDVM
6WKyDRZc6HyE6CJsnqjvBmJe1TRZJKXs0KaWNP1Xom60X5ySRf780xX9xxEJ1prcXHBX35yRbiSu
SNRdt0Ol7axAgcYkJVjyFyps480KjpexTW4Xl1WtQxfhrR+pjTzRDjLsQbMv0kzUxJtmxD8Eu2ed
OV101KMyvMyEXXvmYJCCoKmb2+A2ysk/O9fCigHjOc4pTSzvF6LqNwr5+6Gx2kZObSDydaw3AnFb
DvACjK7ftfKbGyIIQz/91RI+lMXwJbGo6jhhWv/iSvj7abdNE58F7lEDY4rzZv0dxhkdHsS1u1QH
YViGWM9rHSrdv1/v/3TWTRbMvufqpPfdjd0/DVc6OJnUQJ29a6PRQ3TP22jokTARG/IX19E/ncWf
X+rNdYSZBZWgnfc7bwKv2uek8fQp7QfI5sK1aLyxIkji6eHf36B4I4e///E8ly2RgBXABczk85d9
TEx7SCluaIzUhH9rXbn38bB2iYswroYAMfjXOJ36h7pWLx3aj80kBzJ3LR//hUvVLbfFRqXajowE
c5/lmKyj3twODuOu14MhmsbsLG2SCIbeHxC9EaYZCfb14ZL+MA7rsom+EwUz76fsRv2cOgM9EhyR
ZnImdzHqHo1e+2RJO9n/4p0vJ/SvNy4dI2hmhmN7Lk6+N5ctymLHrDpu3NwEGGeMyaPoIHTHEe9K
i4fHblnfqQE53+C/tLmFUNaiglYO4NFGewC28pxjg2LJ6RurHl547aFJFGhagihhOTZwsZjDAGOr
oTqX25TE3BnHMPEYUg+M2RRnNpfpw9h+RQOpgfZU+j78MDkE6JhpT5U4ff/vb5mkvX96z8xdy2Bl
8+/Ne05pH2Yz1c9dJd1i0/fzScn097GaCDRR7+a0ytZz72Gytu1xT4Eat5f9HYDCBbXEtp5T7RxV
30pKeGf8t2biVAGxOR/jcDY2iajQqCFKdXqbsOrO2UYid1/8PtxDPEk1L35XjN2AfYJ5UiNEFhJ3
v+sGyotWqCO27opT4bc4IjS+Z6UFOW/eo4+hvuvP4M/ZV02Ejgr3wex0MrzIYxtP6RyBm49dE8GH
PKp+eIxq9c4bTsCcmjXBB0DmrWe28u88O39uUtve+45W01elBzQQKE5vLc/KeN0Qf76dcfQFFT0o
9h/Ja7Ju6CSsvG7czl70TqSUJt3h2jhkDyeYt0AJfJ1qons0Ao0RQMiCc7fK6fSZ3s0N2ONq+6Hu
X5CiwiTRumukklPWWsV2rN/JBMjmZCFCrIb8aOmSBN25Az1lN6RVDtqTgX1mVf03Zee13LYSZdEv
QhVSI7ySYBKDJCvaLyhZtpAz0Gjg62eB9+HOlV32zAuLpGWJAWicPmfvtf33uBXvldveCfvRqcjw
KhrxzTScR3u2X90COZDmI2YxHLRXroUlwuOXtHJ4ciKPJuPiW60KfIqsV8mqbEkliKe/HFW/Llyw
D6haWYop71Bb/3cFUV0kBsGeYjfgSasBXXoSkjsA6sdQwZSF7LoOScv+y/r/278KRABr5NLN+eyK
91uODn/OuOzqz5013hMd9TG0zkXN2lNrZy+Z77z+5exZLin/XTAW0gO5IL7h+84vLlH8trLU8oHa
y5b4lIlvm1T60Gp9t2nfBJIHhtlHZDyYRsT8lxbOryculkZzKc99HPDW5zi5aBAyxfvJ23WrV/rl
25RwZnIF8FchwLohrNbVfmijW/zlY/5s1eX6wB/GBkCda1kWH/V/v92CDLeiH/mcFwGuzxkGL66Q
6zya1CErE5gpprMWEiZJHs8XiKswsMr8zZHPgBj/Zif/TfnHq8E1TMqfa7iURP99NVmizYZT+91O
KaogBAcrHX07ykYy0goPVVUOcxU3sS7JOqhuaRAFee6lmyIeHysmijuR68GfDwvzd18N9TB5eoZg
smV/qkQY0tlzIt0OapLp4THSNjVkoy2t9WdG0B+yw7tL9iaKP8eMuO7lL/Sqv0xuqJ+63PiaKRT3
uCf6mxhT+YopBeBgBwcQ32vQ69GjkZrnHqvIhVKEqLGRRktYnJs5/ojtUG1Exq/+81v6zKu5fum+
i+8Q67vPXu1TLRLZmqaFsQXu0p79HUlA0XAxILtuSolQJTeITJBpQuq8ZeOeyFW2nzsal7lYTvyC
3VqnO2/mTOniSMDd2D7Gul5wHmjwsRMGLrh4BAOlHmQR0p7B9h51s3I3kROjLrOxurT+yVduvxcV
bxj2QWRxWVV5vo/4jKoEEMaf37L9iUnyz1v28aNbJIuynC3//r8qvdBo/WLyRrLHscX0cbyPXbLo
Ym3az3hwZA96W+BzjEeQU0NZ0nGKP9JEC0RMwS8HW9tTntMuCZUTsAEkIA8VOPKDyYTdWr0WipFw
umxm+9gBVvpd80ZIMbl3k5cGnZRxqX8cKyhqpBKMxBF2mjWWf5ndeNFI8nMI1DpOpre5K9AmZ9AQ
8xB1mal3D2Pl/Pjzp/HZff7Lp/HpPEMiMuLsmTq8FgY6kRwJkDkbSHncglhABLsb1oV6jVgaAdMS
QW12ZBdgnJZp/09OMpHHv++0i9+t9BTgXKRZhQz389JH/qo9TkzHdz4g1R1ej+lom9nLEPobpzGm
UyKkC/yRuW2LSg3TlnGL/TG7df364Nvw6njhp7AiEFzUfs9WdTq6fmGt2hknT7HUOGlJpDkZ98Lk
lyQN5jxjkJgRCdsIGwcN0mg/8msfW29IA0IMoaTJiiRrLwN56CUfOVmwgAnN2z7HQygK57WoBVoV
xAAraw7VLotz6nf9AOGDgsLymEBDpNsqf6BDrb9YdvhmuNWTM6Rc25HdQkN4GYg+sJo4OSUN3cE2
+uEZaf6X3NRftzf0idCm2tTADiixT18zQcZuFqYsp56dvUUhkVvazIyimqnp/3xE/WaRdNjC2j4b
ZX7rZyYTVBOnZFrf7eqo/CB0CNl6vWfpvPPGeLG5xmh37Xhtl/bjn//wb0pe3qPpge+x6aECt/rv
id2EBCy5oWB5JrJzwDKH+AiJcdZ377A2UdHAjnXNoV8tsTIrQYrXppjYyYfU9esMWnLtej9sAQtm
rsFNTnGbbqpkGzqQDf/8Un9zoDu6bUIHhRKms7H97ysFYNaYqKJR4cYgPcfmWHXpm9TzO6Xh6E2S
j/8LUe03RQ0dPxOaLrZo7NCfDgFfagTKI+/dGXK46BYmHE0LXBeHueOeIuwHKOU7EvBIG6LL8AXf
4sEElRtARg1XVmXfKavtgxg4/rZdSPRzMj0m6EJ67W8l0K/7Nb5IwaUTippr/wINSYZeiliyJo1e
1Qd67YLEyFxSIvQsIfEy/fjzt/HbI5YtkrewvX71/aP4y6JiUMAYyjM4+TPM2z4wS+fC4mytSBYl
XnpGdKb97YD9dUfuMahbGEfLF2J79n8PgxRFamUgP9sVc/+CjvMeuIO2DnEBI9Nrb9murFFby02m
YjzAEVaClKSlWGrsw8OoWHtFB3BQl1vdy27m2an/cqn8TSuKF+iyedQ5mb1fEFDjNIg57jLOKM1+
Y1WRbGR63JR1d2bf+DNOqI6l7W0dk/2aOz2QhxOE9lxv3JZ5I6vYhzXxEf7567J/931RIfNNsbv1
7M8Hch8REm4RBrabiA3c6sUUH7RSHHLwhAGwZffSYe0EVBjp2wh/a0DhSMoPTUQCkoq7qdiVpkge
LKV+Dmk8PgwGpoSwQ0BVHn3Nmo+NF19mVppT4zcDMWii3CUUmpeS64KfGufeM8Da+bF/nlHTAQSj
hEt0WO0gvOVL15zLmh0CYvRhBwkFh6YSr/OQVwfNSt1ns4l+zE2yySQptCNJA+fc4LJmtXN9quqg
a6gB/vyB/ebz8uCKEXYPog+g4qd1Mda8ZBKlg385IitzJjNusGe5gW4BNncQj0k83GOC+0jHvzax
f1Nr+Vx1XJ8UNd3zPjexk5RsFSB02KBU7u5THQFRooXEoIPwXXuVYxzGtr2RpHDcENYyri2rETcx
867/9yfAXkqgH1imEb9cGeqynnsU8g2xu9PtomUiy0fXl2xnUD+x8QYdwbjglDxBaen+crj+ppHu
8cfp5rKJcenlfzrLzRmVWjXwx3uiAMF9xzvTq76ndRSdiqgx4fqB8o3mGdxHtK1jwON/fvO/WWVg
MDm+7RgOjib/09dPpVQSiC2aXT7MgKr8A/aS1Ou6VZIWZtDqf33HbIUsVq5PG2gqbN2HOut6gIg+
XWs8QjWGaDb4m7Lwv1emm67HunfuFE0b9N+EWZQyD67+ew0GH4dh+MNy4/jokr0AGyb071LtrUz1
eDPAs1yNS+BUNpI9jOfn1BmNDb8bLnTvEi6Yu5b25IXdup5asaJOzk5aptznjhYT6ov6wYzzl26S
mBW6Nn3rlb+1pi6/79A2M0WoBFdAyNE2kuansof3gj8axoSprJfMtr9LJ0ZhZ6qSM33wzpGx/CLb
CN8ylK6IaQ1EuF/o5miPdkgZ6eJSWORIgESG8BwmOdP6ytbuhC7b+9kMCRsZrXsGG81T/2FViNIT
JZ0Xz8JuZaQ/JX19lNCrdkgeXXYQ99UotPNIFMG6Lkr23F4c+l9SF/UfgZbHRUY3Q+N/7koDXuFk
+a9hl5Y7ywVs3pu2fVv6+TOVzHBo02i+KNyPoh6Mm773v7EJys61oVLCYZB9coUsn9WUPuptBLJ+
JGbJN/rpa0zdVky9erMrkbN2kDhNcHiyyqAmrKdpqB7SxH1HcTy/65lxX3r5175ItG1p2sl5coeE
oXT/g3QpwioIFJpXXlGh0ITizn4vlyBNgNOt+hyIa5K1qBqNQjmbBK+Wm5P/TtAxVf2Qv/RaOuyM
5dH1KQKvPSx9dhEA80kuXNmTS18B2Z9ok1yfMjzCfnrP3EFvGOFbcFPptvzn3vW5MFNBh7ltt/if
0swSJ1qPzul679+bsYgY/Y/05DxBwvGUuFz2zCo5h+OUnCMb5SvBDM0mCrPqGCudbA0s0JgO3fab
cog+dOYQMUM0DjfXe3NR5Js8BwafyWi+1ap2vh3QoFZhc3t9hsnfdJvkKQCNOcPYtViSQ3H3701T
DuuEWuWCZQu9XJepXUn7fd9NpaLGre0nlaHm6KHGj/0wr/oxtPEPsaUi+Kd5nvgGtrHrRugLBEnt
S4rVVBovWlxhG4vZy2iUyXpda1/6GmKTqpp7glKgeaeldme09I7hNO9CpVkB8PTwMYqz5ibuumh9
fVhQ4p8nIAsDJpNWajBLFIF4d5QJEOnIGOjTZLgj5Yh4oqPZxeF9k/vgnjWVH2RNjpBB+Nc21R1o
ApVM72kwyY2akjmYJ4f2uyORreqJPIZzna57C/5QPiGVJsARfhY4v2cHv+m6tHsyaWZv1zlqfp5s
gxZGJOdzqYXzMyKQGw271n2ht+1z8S1fnrS7OD9gVuJkgNMHDaB5ikJ/enB6uOiu0TyBs2kC6AXE
0c5WunEqUO8TW+Jbp0us2+s9SlcykL2VC9geY2ZPjZROVntym5k0+yb7RtCsuHG93rkp4tzh+EZJ
1IcVkYpFtGa81u4ElLmC9/K09CiRq3gukQ6R3KalZTzoxLdju7gbCOja+DNv2ydI7AmmoxPoClCY
hbmXptSQB8oY67M2mfNR1d22M49GO0JeoFN/3+Oo+RYp+1UO49GYy/LWGU3rUnUcJxXwdizHRX/u
wKvb5Mz/ALtC5qUdCXoQBM5VkSg2skP/lpZ98TAXw/3kKedrkXolApJaHTTI/K9CPQsi+J4tMtis
WqNxXKboiIvG+zrEN405Od+Y/yrYETOBhVqUvQqHQfvyvGNR5eY1idFSsaxaXtU9OVBO1mZrTvsB
mH8NyfO5nJJvLCT5t9IK+fHsITWr9s4zMuc5TjEUJMWzGsbh3vKSczw913ZjPHqtX916hXqKhjZ8
QiSaXdJee78+yu0kOZcdMLsiXLzSpca3Qe/1nosMua9O+OAvN1OPIbeKZ/uYMwIN6hRkioVkP5hp
Lu1r05ie/NCxgySpLeZt1fSUQ2ba5K7+XY1ofZoq7R4I6TXOvp18aRFsPYAo6B4MRf9AVR5s3yjr
15UUtJ1Lf7wZS5iIzfIwHfr0ISnrwBn1b37Ryl3jKXc/Ov6rssqM/ZrDuWiSSqXZxP9GWfK9+8kX
Pe6lhutnGD37LnRc9uOwA/JOXBjLFatSZR4mqp4xxYh5kQXPOQmcyhvRJ3GgkgjniddMt9d7kgDP
BUy0FjNslQmuwV2ruuxOFXV86+TPfoM4spDE20grMo+6tIxjjeBr5ZLYFTiQZG+cRTfpNz4xxzDv
jhb9tayOL+7kVsfIyGoC5xEgdl3q74hhWA+ZKLeMaLt7DBVZYCmCchvTq4+FY3OUulhJrhe7yuZf
4xS+MU3X+XK9EcwNjMzXd3rXRifSfzdeZJgHOwzf5qQ/OjHgqrT5ScDTuxMSdJvTZ+MNHAHPHYY8
JnLRM3yAHWqTLIGGROxFgSiNFNtMcWNO875lG7Faclc16e8sq/6RZNmXLAvxBOD6iubkpza1u7ZW
K6GN9qbsbF4FdZ9UkM9cbz+bM8NXrL5d3L30DQQus/2RyhNMih0bGNxa9leZOF90Qk4C2l/3lPNB
iblo7WYm13wpIsJnCHkobFKl+xdz6u/mcZkq17cEsy1XXSZLoY2SxEX1mb2QLEiquHhHa70Dc7xT
5k0ofZY17aOUyWUyvR9zr0h9JSZMi0KKVteD7JaD5tT7es0oFJIXGQYb8I8QkNDWsxlKb4xqfh4m
565xcA4beX3I2vlgTfm9BCw2sGXK6/GAra+EIGJsrXLedQlZHdLcLewWkTNydCesPPE9ZsQxmNzW
XgIr6EAWk8XHRskqeFt1Sa2sZ0fZy/Hk1E9Z1si1k4ovqa3P66GzoezKkKpA0K8NC3AMiffuGXlD
ehim1Dnv70s//OJMc4NrZSLJOaUy0fRiaTLC06Ub11TebZ4O3maex35d+uS04fEvLPIqsDLewsh5
S2ZnK6qZ6J124g1Zxrey1i+0SiQO812pm4FL7GLgd/OPeEy0Jfz60EuOL65Jct1ocw5wsvW2k9ac
zUxPAxQhFRpX605vNWvVCWJGCcda5+arOXiXqUP4IwWHKpJ6+JNZ2iEhbS6jq5VbXRntllGVRKEJ
3yOqzIvQ2EdgWEoQg5r+cXJYEmz3p9bLOqg860MrLX3tiQoK2Ozj4p7v9c5nh4wKmjRsZ2ObWkVM
BCGRGRS9FY1/vC0Epq8kwWvAMhhaOPPZjeWA1z1OALJEJCJgtzKSp36e+5UgLYxO4AdOvookqlU3
FD+9NP0gshX2AJ6A1UBlsXJlu80KvmNbds+OtL41Ro3AAKyC+GLfJhrD6MiXrHWjChRRxCvY63zA
NSYlTcAWTPuj722vJE59HPKzDAl9M503VBwRbneRbVtHoK4dCA5ESxkYKYR8gktO1mIvTXX1KgxN
27njeNvWEgMYk8+V0YzHoeK6VEv3UJgJXKMSPkukz4euGd5LLoApqMD7fmpvJcAb0IyxG5RNrY7Z
SPjI9V6X6EELUPogOy49qrV3kEVq4EXYFxKXbS59RmHU9TH3bA0pSHz0y6ZaNfri1Ez8Mqh0esZe
CpCziNqjR04UKoMukutK0IK/PjmkVnOs++hkKUzQzG6ao6G1dBRrvQnIUMM4w/4GyfpYm7tBH87u
8gcbeyLO0XFZPQ0lOEu9VaVaGuNLSvb1tRPaRn6fm74zGkiO5KslR4e9O/nu3RBI8GssV9jEcz3r
jgLZK/K+RfbRKgDHiXepsmxv4lLe4M3/TghQias8a1aFBKc5LB9CljJcQBcLHCTUhmMs3GlfTWIX
M2zHbjgeCg8jFfABfoBN4I3XLnHtDq4zzx/2U41sZMQFvgZH3R2vN8wFt25n+vtWExtFKM2h7YWN
RK3AApvHzP+b1gPKLbSXVgvHbbc8uj7FFvyUlG66mdvimFRNeZzRxB49mLUeTs+VNSAsoxFF8ILj
NCvYPT1BVcun3EBDCox6Lo+8vPIwE/Hg9oV1SD0u/LGeH/uozWH4cs8YIaaLuEeWPbx6BAdueRTi
m+Gmml0Ir6XxXAIwZzkR7ur6fJr7LJXXu6NIN7Tp3H1TThFBl1l8vN4DqrEHQMcuCFZOZxvjPqnl
zm0b3GKybV6wz6vtPw81cMtHDqlhbVtiRknBLg9TzNVSe72ZNEFWafWSV1Hxz9Neb3ur0sGoNs51
Xm572+rYa+CsLoZBu2kBORhsTDcMMzzyLiRWxUhe4NSrm9jtziTqeGXrMUMjZiP2uK4ZLodP3lva
3uAbX9UFzkqDHRxmYHBuM8nACO1Jvadjdc4VmKHUB8HcwOPgJMedWXVuu43in7NnhEeafO0mz1pc
quUhdRry5mHNrQagamSgEY+aeQsrq95rCy0sz/T3cdDGtXHNb9b9H5PZb5UHsyALiU0aSVxufWNJ
YV6cSV5B15v9CHfnxK66IydxeeNcn0WfjWUChyNm7eXZYfkp0RjpxgppVWiTsZl1Pd5fnydex+Ck
WH5Od0iORXCy/Pj15vrrr/f00bIh3eKJuD785+/8c3v9rxWx6eti0EBuXV/C9afq68u93v3ncesi
wccx+r9em7q++Os///NKxJS/CHMmE215Sf++iRivwEYp+6Uik4qae/nXTBP7Tigu01Hd35Sm6m+u
9/Ll3r8Pr/euz336OaQc+RZZ/tP1+esNYViEPv77f92ogy+l4tvrU3OSz5u2qL53PYZZxwurVeG7
NjwlHv57AzQRpsfc8G1f77KmDze2r0Tg5dZNZVCLx00n1j4po4CUmpPUYZGhoVzCc0S3zchJ3akC
/latXG+lL7NAQhvB4tj9h0qNfq0iA09e4bxzIapXOovzLmvjg1WUM3mqg3XXTwYh12Gpzg6Z44BR
821R0JxpOywVNtHScHuytZmNP0k71XdzXDA+hQmUikAbmPYm+nePrcttTKuDffZD4X6lYouDloV8
1RSzu+4KC2+rzdrjZPnPTvWXVpj3CFaQfaokD8I4fKno2K80Z9a2+ux+8907YejbSjXfSRvPb0Lg
yxvXNNj9h/1TnrKlG4grWKDCuwK7e9xCrNR98VD2iIvKuQGtZt7Nk7VNMJrDniA9e6R5Yhn9KcfB
u/YGHaYGaj/LCeUqs9XKGhkCJ5UPkbMkq88t2jWZZ9+TB0Bh94kd4peyLOqn6M6q1J2ZVh+9LTZF
gf+E6+dPKY1wF/dsPDyrD2Rn36Rzw64iZYqgUFiwsaNZRI+Fjhi0T4NAv1aTGwOey6mw6q+gOge9
/BJmzbhrIwxYNCP9O1dW34EXxhuyh3/U0fCo9c20GXQia5NSkWceY8XYagWOS91bZImwyvGltDBt
h51blf4xatEmJNRGRjlqUIZ+OmVo7GP5FCPf+hIZlDN1Ep409ClHYzqAXkWNZOkEGhNTkflpsk6G
Kgn0pigDPJfE7KpLWv+o7EjBWVoiu0UEL0JUhCglGDykLt2dH7XdqiCoM58i3JNdw8W+zWhrGdlF
01pi7cP5JxrH7OLai1Gz9Y6FVAk6MjneWwjPcI6/aHndHV17AEybQqszsFud86TeCwkfHWQktq7i
WeMlHAWtj1UdSsaAoac2s53b2wr8yr4z6zd2tzJghlPtIteUtwnIFEiwK8COclcPfbQuldsGkvEm
gvSGiWLhsiGs2LvTAis2Ld0B/iF5ZEMz7QhGlKuUuSwxavfomHwqE2oDpAZHp3WeJNF/8CxgSeRI
XPQgJUX3MC95X1c0SOGU9akEasLYuKYOxstshei7ZzqJqKLir27qcIWfrSSw0rY99fSHOg9lll14
LQy0CHX66L0qo8b2jTF5aG+bcJcCe4QFY16GiA5Dp7Rkn+kV3EbUH1KQG9uRdLdOiXzdOqLzd2hf
Abln9rcx1+W6IzKb3F3qfUxmEduK9WwkL5ZCXJqUgwhI2qvgxFOkthFY6bzJt5qWd3Q/SB11KzIS
56mcdlAX7oSZt5uYX+LT5zoMA1QRvRs5akBLTCUx7wtkKTcZCxMtSGnvYNzFli/2uf62aMAIpqcY
4dNhX0dHP58/gEK9aVXyVavqj2FU9s1g4Kujknd2hYNcq5jrLYCjgtOI/+8roF44f96JGt+qUjRY
w5MqiBPfPcdjDADWIqC6KZFz4vJHGO0nJ3ROXlAj2ObSaRPl16pp31ZQ3tMeFCSZTD9guE73rIAI
YeQAWb9R8A6ztNlOo8zWLdmIB43dHCkNxrFg7x45C2pFUoBZuvlsa0W4LfC1HCpjEJRAmr+foJo2
QzqCQ0zjB6KAf4TiXNUXUN46+25hLZ3g9G6uDP8cL0GHs6A2awtO7eUsGq1mPDTKuHWjlk0cWdXM
KN2dY03IMimUz81yM67T2KY1V/buTe/6NoDR9tT5dXb+58Zkbewt/yNsYgoshhAb+CSM/lYGvdSd
28SnqkSmIpJ07TIOdBce1WQSqShGEEwdwvkjG0oVmNBqsJGGbYWCjgDlgpVqqSbNnWijg9/SWSGm
Gz2CVuKSjEiWd929M5WAdZPm0IdDC+X5zTYIsqktojdHLzaD506WzjZHhEVrK1wPMXmd8I8iZK6s
1hoxyLSIxr2tD29TOccHN5T8rmKthRCruK6YBGjFG6+GVFIPZgR11F+Q131+TKysWpVxsnUAOr2P
hXw3dbUG1MhVQ0/YxyrSZEpn+lnBfJnIPoFC4tAL9UAOaPUJlfNOUsHeGWa0StnLrAakmytzsFDX
tPNrYkb2Nk3Kl7lPzzF8zWM0FumOWY7G4YbRoxiqfUTXa4vyqp0eu5BVNo97gRsv+kqzUawpbtHu
gDHQ1GwyzfHbY5nt/Nbclb3JGjVwZvr8Tovl8bbh45viW8rUcVsPerTCDZWui2wxSKZPtLwxH/nb
AVSSP5NVnQrCYF0ATISCjJcxquByIrLYjMWyx/Ly6caHiORqg7qLu2NPGjGwd+82owKMcq29b636
Pcl8DjpbZmeVda9ZA2pvovlCiLHcCrpmG+rkCDsowrh2qr1tkxnn2GYXUkUY8UkbPboM0zc5i3YQ
Rfa8HVt5A2/L3MBRBQSE+vm287m4WPKLAb8yUGkDp2uxxIDXMjbTVywdZBMxQMKRWcLZKmHlVbS8
thUhztLrtyeFRvwgo+zHaERQlAzHBvWSMeCB55Dnvgm5qGWNpde1N9o53PTuGK0YqB3oy0wHMZBR
1bUugb11eNCKGbukp75rcBaPCwr1pAB/bnM0laixTIZtyq9WLrq/C60A/ZTlzdqAdnfX2Oxhwwly
mV8pD8ZUld7d6wnxSxnj1T1cS0CuM0RFgDfK3OPcau+s8AvY0QJiTxTkaWTeoVEoH9DGL0neEFiN
4Ws7hPWjSNPhrOLkK6db89h7A2W9iMuVH36YMi1ek0E2cA40tdaXhyjjiqB3SLS3ZKUOcU7aR+NG
21GNxoeW5Eev7jetrwLZCPe1mLqFQYSpIXbZq07EJoOrarE39OwJaCWJMAVDajZj4BrjfAuFHfxy
aheHHLfmeuIX7XyNjIEm/ibIGstTqJ41FMgLM9MLwNTiMcmHPS0oAzla/tGLXq4JGYy2dqF/ZP1t
ioj/1IzfaUh0Z8LaGf/lSCvjknjNYrDXYoBEnCbqoBsdtJ9Wx76hDfIIxnA1ooDZFYh6mG1Rdk6N
nrNGjgxJ2LyUUZjsrdphaadMIc8KEbL5nuC8FpO0UOFFsFGTkA1u2H8zSb90zKK6CIN2YVj0gIy7
+TCm5VYlmJWyad5qQNzvZAq7YsJUztB2D5/4i7BFfwEUq3MFMeS2riA0RwVX11C4B7R78c7Sdf+U
N9SwY/namjFGXpqXqCr9fVGb390eFJSfWmcFLn1lKWvjjEO706dB3uTMm1ZWF7OJ9+wTCXM/sdbR
EHXdcZOls7PJyxHQTOUc+jgpt1FOuto8OMPajWCEhhDI6CcomyAH0IFhvGKOkt5KVl0jMcR9kgix
0sPCXRV1CpenpCOiMQJDaDJtnMS21vrYDfu5zcMDUh7A7mDXci9HVsVKMRKna9GqCgSx4lBNxbRy
wukZILw4WjgWwOYjZY4VzOnSIxFFgXh7MPJiQzYx4lTULbvaIbeBQVVCKHjBukV7fGU23RS4DN4M
vTuwIimkH46k8SHjLx6ZDjqy6k74Pw07lAdp0RnuLLHqp4Sib6Hem+yy17WdUC14XEb1wtY2pj2c
DXICt8VAUtey/zxCjKf9aYYMCUTyjWCq4mB7/jcil+W5FRsjTuO7SGEWyQePOsnRC4oLl45Kze6O
HW27X4ChlmrK0zjdIJxm45d2EPBj0e5IH9khwkRx7qhDmAGPaTri4cfSz4Ixu0vTxr20jbNGfKKe
wF5Ch9ReDMVUxm3voW6Sw2Opd7io46ms2HjSXDt5aThvMuQ4O76YcN/aYI5EuMEZrX1zxh+hWzov
RvpeT0W4ga06nZb4tENbwm9EwsxFPYvPcYkDxrDLp6JU3RmkkfFFjo8QbzFAIEs4x6mXXYqelYRW
/i5DcHJfxAPtoTxxznAHhcdeLvJQTXtFtMBMu/4+pIL5mPLWvWjJRAdbIF51LFSjnsbxW9NekCDK
V24x4yZabjo76uGqzO6KstG/+Po9Y69TMen7qK2yfTvPj3XcpydGFNOXljQKbYZ9KK9OdWG/Nt3s
3V9vaNvt08z8WS9M/k7PXUSobrKmdscMFE2Pc5iqM9cD+cWW+k1sxt9G2sR0rSUTmhhVmqsB25+H
kHxnpbUBaiA+Vqu8r6zMWGtkGdAaHpixzyCIqxztMwgH70DFUNOVC9s7cw6g+/loFzd2aU0b19HL
7RAXwE/jDqyhByabRvEmMXVyXHV6nromGecIxs2NiHfGFI73GbqRkSFlkyqPPOBM3fgR4u2kHn8m
DSQ7S832BrSCuhFsWKsk6YjBa7DVFpERDLEZbQ2PtiL5f3lUP5QiWTeopTAtnaYc/wex5VtQqyGc
CEH9HhLN1GthdEq88i6LrWQfM2CgAzqtHat+ZfjOKmKXyVaBdg+cpIfLVk39mvlIujXzcNiUQ9ou
2HX7ZIjvaFG1g4hrb6eM5Aa9QXu83mjt6K9rxQdTV0lxX0zVBk6K8Sg5429S2Q24CHRJnob3tQyj
nxrmzbvcspBKlvUBMRWQ2NAaKRmJDCebqgim0RqCqiVr3G+c6FD0JBi0RRPt3Hlo9qIeCUl36NxN
k6L3Gi8zfrBmQmz7NOx2/cKxaxLvde5mcooqZO/W2B4V4eQMRcpXjLE9h4SfbGLiFydbp/6d8vGm
Z0+8Sw2vCVKnuDfnob2QZKRI5gLLPxlmMBWW2AK+dXflmJEa4QBoM5r4ZeogQFk9+FpLQ8AXgkKE
azq6xMS0+a2I3nzzo3Gl9eJXI7o+J/9aafhDla3Sr/TVgY5ziI32wn3XHVZvDH9jTOpub1ntNi7G
x8JIW5ib7AULKE9ODyuOdfSABYbuwC7rZbLHY0+6TFwHIdGHZIaN1B6958BDgMCdZg3SFV9vLsNR
L9yf3mAi3mxCEZhierSdwj4M/bDy9A6xgokIuShLvtG+Z9/hoRMYELwhtenFKtGciHHt/MOxUeFW
DMfZPdYV1zhADpXWA+OTCN8xg/RRVW/DNAcv1bhI1tkVZT3x3qQwGPS1SEikX9GsrJZEsCwx3ppw
0xkmlb7G2K+v/V1eA9wI/Wpfw+ZDaBAPhDoIuctDcH1lXQcKaPsqqwPiOph+1jvHruyPUT/gH4Hk
oq9EmFh3mmFIYFnavtLzzTU53FT0f5xwOIMR/6oK9R6Z9EKKATwFWaYKzIxNKIS2hJW5/rnWsvZ/
2Duv3siRMMv+Ig5og+Rreu/k9UJIJRW9DwbNr9/D2gF252Ew2PdFNwR0V3WXlMmM+My9556MktBv
1FQ5C02WqJDpN4Vlxmvu+/mjC75yyAEDDu9JaVKmuAeywjjvCZBqRF1z1bvhjJmrdhblVDz2awDe
Axk3OOQFeYh7jZEMtQT6uqpfypJtbl4mBHUk0XvdaUxqmfHTpKLnqcgLRgV0yZppJHQ03abB6B5D
Z2MY5D5MWlus3ILhl+n4EhRQTH4EPMVt0AQ525BMHkpH/jAP17eeVQM5sYDY9SzZsrT8Yk0mtmNo
MdbSsNZQBa1DM4KUKfRj7gA0HawueNQMl8aBfW2He+GoKeJXhkI+6jSCMpCGyCE6zX6SxZdr2tkB
GaxakJ5ozAiZmURIX68xWFMytnYj9l6iaXAtOIzC8dwmjNFrKsfcfYs0H0xsTrBuDUtzVRMojthh
cDcz75Q3a8DX0NCbEFd1VYVxwH6XLdiq9tSyiMQbbGQLjFD2Mopa62SjytnnfX7zXVmeiiL5FyjZ
XFyXmlNIoksLindCmfwrsP2NFjNbixNIuEMrn6mgGh5WC7EMIUuWZyYruL5Llp8hIYONv530HDnF
QK5B6a60vG4upNI/G2zK5omUezDMLF/ZXTnSU/PC9dVI+y9AD8oADGc6SZjT4YGomxTTTf/V9aax
/BeW0ALuXkRrO/CjtVlTvoWl8R1lMmPLUfy0NO3boSoCIot/i7Ql5WY0vI3rJD89cRkIZMJsl2C5
d7y+XEFh8je2F3ybZnGF3zbPbRlkjyZ7sjbC/NvxVPsa6RNGETnLwWf/kpdZuwxlpQGCTShksRaC
cSlsztn8lz0vTVZO+RJMEPg1xbDI0xIGC9VwtuQnM4xlQiHy5vb7UTbuITWksTSchHfHg4dfkZiw
xsB/8Cfrq3ETfRPrUXoYKiER8htrM1bdvi6Sjgado4Q68l4Efw23Ke+67YyoIbxmXVRJshUhn8w5
uomZo09DjUDVxzYSklWISNLfp1n/AR4uPoZyvMOjW4ZNXZ0ynAXLRJRsCCFLMklAhtXDrQlL6oE4
Yxg0pvafwGBEY6eSd7l3dqXbq4VwBqilyrcOjqd9ZxiJdTytG0aO3Adq9Egz5MezB4/AjqImQDCw
m1XIyvHqj9HOcpF0MaENV3YdWFuXZUsaiUOYe+WiH41y72kig/JI6ouyP/RR8471IH0MrH28d+1L
yZDFAvc4aNo9NEgt7wnvgfre8kHOmjfLDeAAo3vYVpMuliXrp8EWLPStukJFUnHuk/1+/Pcl652f
itkas7+43jC8iPfsi26BV9mnqLG+qSn1P1lj351AjyAv1t7GiOKzq6AO1bEy1oyE1KYI6H9wnPEG
t0FGrylghxFGlfglOaHdAMvPOSfVvB6T4bNEzkrBlCUHs8j3ddpmhxBS974YnLtVuMPWrDm0prRm
vbfkyohCtcjQefyRlGtd470FWUNx3lvpdkgJusp9baAOsF4SIifzGQtftulzxUhoy7oMhYey6kve
Nc8UVeN+IFIvnYrstaBGGiNp7ZXfyAVG8HXgzhFsVdRyIvX2UqUMTEcPg30djItImtGh0blFiQKm
N6xJ2ojblFZgwoVhhMmhBmhwQjK3mYXs6wLM7r2NSrXUhkrfjKP/6SJcW+oCFqg94D3AugWyvJS7
2iyt4zCGzsKnF5MJ47cULAKDht7YNBY9zVTqZ38yuAfdapuH7GLGVEsARyv3LPx025Y+rQ7+ct7j
4HHJgkwQ0NyZaxvE76KtTCY0URGcc33Y6YPtHzJq6b3KcJmLilgxoIeXSGXabgg3fB/05VryGEsX
zKMao4uPZTBK8E+YMN23pJww7LGHdj8RTsf68JyUxDLBpoNIbUzVXhay33hYvFaeTkCbpG+rB/Ge
8Vm55cYIwqyN9gUKqmteaZd8bNS+E2l78cMQ9EEVZeeezyWhYsbByUvEJkMACAEtXJReIml3yzZz
4hNgfd4eJc1tU2ScVoWekKTHwe8puklXgytcStPcc3dc4pFSUa+rWxkmV8tk6DvZRDdpiTryZoK5
4rlch1Wl74imIrmdKU9TN+KJKBhQno35VBbUKETd+iuVshlSsfFdJFVxi92WqIna/vAYtCyxAvEt
4e9YF3VuvepqJ9WvrKT9XFu6vHmJfC5a9FP0wyDSrDB7dbLotxRC/ZYl8z1n9BdTgx7W0WiF4wkA
ugYUvjWH9OyZ5KH6Q/XBNVigQTQTyF1ldOishul4N7qXiFSvTRCW+XIgNzk06myvsUoPYgCrsf+I
8omHSKc7H0urWmKQHpEs5tZFNtwfQSKdq6omtYwAEZSM8q71/GXU8wy3LGl1UMRN5gO6/TKhGl9E
/Ss+OX/uccFq9NltrKxh1w7V37xK66WXuLWg6UdQZI/DrfeN8NLoes664VEEdL6Mbtyjw5xz5WFm
YHwfJUuTIPW1FnYkFZKCtq/bJsYEgLdtqqj7G7S0CUUtOrgShoKkqTN7DR9vmH4aDpln0tS22Daj
jdkgcuO4/3SNyaEiL+U+LvtwJeMmXU8kQeKgioDV4XV6SvPpb8XzHXuqeLZ9AiVq+uhFymd50pV+
7QeOn8RN0axOPf7HOC3PeTMLW2ww2lSiAZkFYOXjKT5haEwvpnEKG5bbpbRyBCT+XWZheQXc3RxS
xVOHY6g9kpKgn9UcOgHubA/E/8lyNMbPOHP2XtNQ0EgCYVwqLsMPrZdh9B8M++UBJC8BFCP+pjIM
ntAIv9q9B9gxrdNjLYLsbrZ84EvLj1euFTMhY5p39pOS4Z+JQZfE6vzEjpYeq1K73DfGTZdI814O
/0zBzqruMnEaoENfOl0/G5wZq7YrSfKebxEtY3QrwhjlHdqmngWWk00lc8FOPkINMLQfHVqxxWyV
/UkZT5FNobe3Vt1KmWUnYks0Gs/UeEeYiIHbaCResKl/o19U/TmobO/DIs+U7Q+XosH4h+rQZbsE
e46ZZfdVDAnSRVHZh9xoP+kI9KPZcCf4sbXWsYO7PQBviZ6cd4XDKc1UdOsH67n0qPVs0Jinf188
FlQgN7p7wv19wwZxN2DXCxgh5Nu1qIgSIz6q0ScbrsZv1DqkMwdhz1PLl1DSb2tT3++yrtsqRbxP
7TvJI0AYJ3RSKTgXIQASGCQYYOxGEfaMZPIDaGzm3L4VvjYxY9eQSNQT73qBg7FmAG2nxWcWUIgA
64jveTFn2LIdfWW3jUzvzmRP2OnVzBHc5ZIMDbd6zbu5e4Yu0Kidhm3obIf6S8BC829p1VyBLtFP
HZM+1er8XwPPurAVuqfwGveeDMb1CCVqVXb5pZxUTP1Ei16mlX7WmfXPlMYniUCZ17WI36Ka8U7t
4RcjomdjG6NFR2ssHYpQlavqXKUZ2amoMtlD+RzCiRPcmlx8eaEot5FQT6YWXpsIwW2XFsM2EC1N
W8Af09jZ3Rk978ievmQT3INSrrNgV2SAf+Cxq3uPu6THd/AuGgafaRrfDdyGLEpMYhNSgcsj2OP+
20D+Fz8dPgURrNOS2dS/L4ljuBc7tPUzNKZVuNLYB72T29ocZ6b40kgL/V024DtVHnlHq0fe17UR
JG9N5ecqTtBuO073EvFwM+xNXxFTJVvGh7RUU+juqzaElNj71TdxUMsxNvRTlIA+qDzfOZjWBOyw
hBFptazqrdz64yEVemkZ4VANONCxXXiYetUPj3EUoIJl8DswDnrEQTJtqgKhgv9vXlWgMS2qyGJ3
w/hKNG1+8sa/rgvJfGVZKDuByhhLCHfdtpaz6yBOrBdnItsqNpV1aANlvdQGOZH//lFU3HfQ4sZN
k6lup5PcssqKId+P/YhZIA8/x86KX7Lq4Vd++arMIHz0Vo/mIknufh9pV8AH2yoKnpnqjKfW8iPk
eT4M6yKIXo1/u4huqA4qIAAa3+dzlE0n6Tsu45R0fE5LJm2YzI5NhgiDNsc69i6WqNBv6vcpYIWF
uaA64M1U26Zh5uCjZgMs0PmbtKOFdhBhF7O8fHKaYdvmvYe/JCsuzogPsrDY5I5IzdcKsOCG7S6K
SuIZiOjL/zJq8La1qaNgMHsyH+yGjwTFxmLIWfAHo8YxQ6W71OUwbTqfXpbaejwLCv5lVfaK+k4z
dr5hy6uaaHmrNDRfR3YPJKV0D76xv2PT+KsJeci6S6OeyCDW/41MgxOyb7lmq8mCNWjENUVR7KVL
qbqABCAK3rzt/vJ2MiAM25YHqbNgi6fzVWxYNzpd+0Zb2WH5cY655gxrOZQAb99GJ0+fycZtnqnf
wgWg0WjrVNRHfUGP3U9yujgDgzI5um+dpXcvSGxpcd18vLPaMS5TUK661E3OWDgcNpDjZyOkcf73
RVMGyx48kMwv+HesyXZN7autF09H3qvsgFrPeATOIe669F61gXUM8oEzzaCtEa71PBlP0tfMN+NP
1nYXb/DD10gzwytEkbdB+NWKBJISf1vUX7um7a+5N51wwAb+AeQNgNKJucGmGClRJ4yvrIkLfdPW
pELNRIOjnk7cylYrAcHH5q2zs6/ER3s5JJX1hk4qQmT3JBUdSSKMcFNaqjlHbXF1baVdaRgQAUWK
Gc+UNEcj1Mg34p0HmvImJqPb2coFoeiqDzoLUuQ7ynNGdiG5xUa+8Qc8M002ERSDDpTBSWoLMPgo
a9dmGNSrEu8cbrPmNWIqvmTZ/ZXZZvQydTcho3yN8b9fT233qyr5GCvDWw122Z8hVRxUaTnA48KX
0K/JB8ylvXBGbVpxT3jb3rTV/zZc/n+i6f9ENMXoiLn1vyeabn/RG/xXEvhsjuS/+T9EU8+GOQmr
zUT8YVuAEf4TBe45/yEA83GOsPWYkZT8EvvTf7xvYBftf6K/9f+AXGTDLoX0BqfH/H8if8Or+K8+
Vhv/quAvR8c5a8NRm7Ea/xcrxjd5RILSy3bMy37LpCYqowPsXf+FDnkYtDnV3U9f4rw+6Qjgx1kJ
782a+GwyzuO/LVam1iEAOhphFPRzIv3CM/Vw12tJtcwDdx00vrkwZu192xt3r9MuuDLnUQmfgAqh
fjPq1Qp3/u+EhF8Xmn9MLBVvyKzEvJ3YSMNQ/Lez9t+YXQDD7AdoMAZYs0Mgm70C/ewamGb/gIWR
IDffe2wFcvYXtAkHgiidW6Wh9sdjQ7FltWcNPM6GlLmMOTdeBdbmkG2A9+Dl1RZRav4wUQjhK1s4
RnaRTpZ3k5qXorQ/jdkLIWZXBDvVzZjoX3YW3YIMAUo7GygwUoyzoyKdvRUVJgvF2CtOASK7BmHb
Yw/n1XUMNnMMeJMoeqIOutcB1G7PL/EOYuQAWcgIFmeHPns85Oz2YP9OsE6CAWR2gjjVSzc7Q6b0
WM5OERvLSD57R0j3mB1lFCPMiW3Cwbp+hYDsrqFcsTGfJJhQoCtv0zxkhTthCTU2/exWiWbfioWB
hb9N7CypYBI+1WjLjWnFa3XTMb54swMGyeVBzJ4YwA5q3cw+mX52zNTswrsGRZkryCUACrXETjss
0Dj+sAe5NBhvTJDVUjuUOioVbDkO9hwfmw44tbci9HgeBIQe50/qMubUZHVFSbUCdX1zMfwEGH8q
DEAx6bQrMXuC8Hc39PeCPVd3n2bfUJJ7j17aH1pHNF9Tbi37ZMrup0LWxx4Dxk5ywieIxB9DkmhJ
MbOwKOVsp+zZs4S1YRGMpIii2pwTij03snkU0oeJ3Qnv0NamM1SEz6J8mHYlxihZEL84EFaNAopc
6d4f1+C+fPIumcF7WKvU7LESmK2c2RSjj38s53fs0NAPke6vwRQsDCpMJGa86lmKD8Q1cHpVdgWG
no9M0GdnMIws07rA2OQFQ73WET5RP+MjiZJ8E7dBdO50EhLTsYPfCJU9rXccLPkd4IpEwwz6cnge
FKNcLRmXVsvInCFNsCc2932SiHq8ETfMgNC3RqDnJZp99MzhrJSFOFiD7JO0IZAghDlWiBiWlaKG
Oxu/mwacl4SLQw3KY9t2ZJnrHY/vGLTPrddF+ygiZa7o+k+w40FYrFNZewSbMmWNRHluU/2z0EJ/
z2bsJRksYxG7gnkVk7B+mk6JFp/Kkmd3YKwPy2X6iBRqvkg1p0La46YNhqXQSPqSmL/LFBEk5pYU
oV+3CwL8VgGn1KZziQP1Yn1n/GgjSACZhg4OpEFgZakVzkZ231CqjoWcf+hquHlFQrTKHP7Db9iF
zKZ3mvCArEX+tjcMbaV3rbc0oz5c2mldLamwpmeGkTxG0XeM2I8tZv00jF56hVPE2M/PDo3rVFRM
qubXcBYk7PZYhGkLav16I9z3FNzmBbM6KXRYOf3YOTVO+IdwXSykpfmKHEnsyp4XNupq9HMhBhU+
FVAibTaKHiLFTc6qb8xLZPWq7lHSeeVqMKuPrHOdja3Z3TFj19WU5nIa/thTHj87Q7oCIoWxt1c5
0gnaYHsQ9Roi3CzJdk+9BrULxTU/z2zQ1NKjRuRsjSs8n9AONM26NgRmceWfE6lc/msis/7t6pjw
LNmYMxpMxStWCneVc9Coec/XEnw2yKh5lKGxDxGmrfUqa2mBRIbWGs57jYoU1Ux9FY2xa8PiBSkL
gaw+Xl8xlEfwXXs7ij+5QDFSTXMCb74AsDXcoU0SmWORJi2G5tTbLd6SCTmvNhX5qyxYJenDOcEc
ejU8LhTPD/7kicaf36QrzBsRo4pvLUFTqFomq8JpnKVnGC9mm7ySKGlt2iI+UkejPIuR4vg62eG5
Xl09HgMTIBx0D9g54Mt3TqzGVaQKc9068LDMscNhE2IPCIg91mq9WsTRhwab8DZiJolG3d5gVCdl
y/fyORj9I3K7EjJd+KpGeej92CXzh7VPlXjR0jEIXJKm9nAIU2VrqqMeqx/Y7rqlL9r+3Tbb6YKm
4aFKpzgMkm/ViAIWy25PGJk3uxTbeHopNf3m4WQ64oVFajvU+bbyp1WZTBEjLjW8R5Vx5kJradqs
+DBWt6KcsjW7DAOTSdAS38YrMuuS0ollOYOv9hqVe5NIBE7SFLweJu8scb46s4uxONFlW7L5cNC2
zy2JDlGW968Y+1MXttEVJeTFDKtpLR3mjq1TfnPXiLfJtV9G8zmTajiyeSnWhek/qQKJJjkQb+Sp
/yE/1j+g53VXPEu7yZs2ArcVeh646bmzbXT3pyUsFmO3eE8iE79blVx6rDYH9htyUtvIgi4x2pDZ
wzkJrhqnYzXnAWjqAeuWbVXmX8mwUivLH5Ktb7BR8LiMs7xLL0wdz6yffEp/26QSQUMyTzJR+mjP
Oh9oSnj5kbhuShSIXmxRqkB48kaLFxZfLa5UWlNs0iSUwDxyU2IkuwotLSFd/ioXDYPZhAiJVO7H
BA3K0PRbUWrbgKdq30zcgUrL4osAH1irZl9Ps3CC68QEs30cYuLW8KjP++60rD50P+su5vxl1Osv
j+mAgQYahgBDvRTnMwv2CmHZUthNhO1cI2UMtgariwrdTZnzyvjmsJyqPNtmRvKZaoqDRJTzvQTi
YPA6sax8N11baUSgFKZKCAOclrAst/wM0VvYvHbR31Z+jj48Nt1vac3d+jl0TQAf+Bojiw1TA8Kh
LGfDbWSE6yadCCscM7mrRJhe7Xw7ChcpTRFSyA0W+BFKEV1nzKggk+TjoB0Q452BTE3LxpXNMS3d
ryhkQWLMIbpjmmEHxE7eZMcgxHtgmwitzJBH09UrYy2q7JdyyGfZXLMuScmdxnBF65gYXJqT+daY
hVpLyyHmXtO6jZR8VGygMg2gflk5BIzGB+D86q9JKovh7lRbRO92PhhbkcfEzamJGqskBTUIFO4v
Rw1r6spgF9vU2SbReJvOrJpVWrR/yMMKd1blVDsTsRBKn12MDqTunP6c9RfPEOMRCZ53nx8ZJmcO
UOFHX7Nur6e0WWkCnbvA5LJGzHcAFsg91cXi4JsNF7PKHp0lJEL8lGc2DM+DS6lvDgHJ9gIKpDFn
GqYlShjP3VRjUdyaIlmlXntnG9becrMprxJTGE2us0ObRQJ395wil8YFUbHYNep6aUfusDOyWWjn
J9OizKS/ZuVqISMScisEovW2Ey6PQPWNwiM90s2zt4z5bdh89LUdpeuK1IGrLz7zSLqE15jZzs3B
/0ft8I4m5DTm5oczi7VlHxXLRKW4dFB4e3ro4dLmklbdZCy9oLDXVcVVwM7uYHjDtczhc6rR/WQ8
uzSqPN1OU3INJbGrBjtsp+ksAqn3A6WLlifrgq1HWqgvKMV7LQpw54/BGTTyLxrBXV2/1ob/7TZs
v4pu27EpSnvvm7Ti30jigI8/fK+7jjG0TUW78dr4Do7WLxU7e4011RBa+9jxz9SmV02390EgliqQ
12Hod02kr0IXSYxMtbNFEdERiEAW+7IZ2w0Dj62MvWWttVttajZSk1sppldnaBdamZgrHUkWimYf
Hve0sy3nYbWIZDzX/Xa6aeWF8jS0FfiIFc4TFW0qs7p7uXjmpiXpBa8ShTfWnPYNFuem6SKCxhgz
zc4jtJUurzhW0aIzztWqcurX+TeZTCU9oo2GsTzIpH/UdnDycideFbbxVBrNsTWRYcYEDUCi5Ka1
/GM2wvsZvQNP9t/O8ddhGGP8YAE+z9PQgyyV3m2qLCaNxiYqtXqSZfjWN/fQZ5FT588yvDls+5GB
4VwPj7Vl/wr71loWsAr+wNpqd4ai7/ABgvDrjmJpiA/6tbahzPDn0lAvUgO4m8sdr414B+ynZgT/
qYxi02uRuQbygTCqr/KFawULzQvWeY/tBw33/AFhaZrPCqmVGOOjG8f7smT9H4XFktDKHVyeFa3H
HvWARIrJxHKy/a2D5moy43Nut/IPKJTYQ19SpP6rQt4uC+NjaNv3vmkRqG8Go/5CwPqiYfNPH25g
mJdKqzajM/zRfOLovU/bdd+CKGJYnD8T7/NAvPHZ2sNFo7qO84nle7W1h2hXteW3Neo3ZZqMfilY
MAV4IoLHDsauGLxn7BbWVgvNd6zLZzFau8To9rl6yuXsJauuFPRrDwMe0Y/jsjLctVNkz47KdtG1
arhcpwA5Tm6NWNbwjmvFno4sW4Ya6+WkxNqKo4lPQyI36B81M7+1AU9KZVIe6mQJS9epF+3gX3NS
T5u1WzKDp9M72qFBNDkO8J7k3Yeq5g+keau7GaihL6DwkNSTAjqZ1pWRLZBCPBjl8mLI4Qlo8rM3
5Se3jQ+CKFL2Uxuncy59Ieex8FWH7tGYbs7qXNtJr77Ubr0waMNEHMPscE6MBt4U5mTwHWwpHVS/
NiHrbfzRpfo9KRbuOGtFhDwkjv0QWvdOUNKRQ2ipVPsLYPBoa8XZF/EymYYLP+nJ5pYenFmJnH+O
rnXRRu/i2PVvOjw3Rn6rURTgiTmE04vU223D4J36bmF7Hq4+9JyWcfNF+KK57T52k5Wf+4eSEM4R
gTy12ybJQW0hu9tmeX5rBo98bnsVFqm3DOzxQ0XJvyOzwPbWZu1Hq+kP4UVfOuziIN8BHPqD92Kt
C+spx/479uW3jkRx1LpVo9pnbJFRml199HG6S9BpS7uV53vPju8lAVg0jGwK2r/Ale6iCz71euF7
w6cr69eQA25KxbqU4rnJxI+McKBMpveicvsFaf6PL7Vv1DSHwmUbG+ir0vdPCVpt0SOny7d6Amp2
fliwQnyUCV49j+ItspEbs03Ko3doTEWLg80CkNgoez/U4dkuAQ+oXlsOPQiFyeFjP+Yt+lwvRNT1
1+z5yLm1/lYMzKdSZ66AZxqq8S6l95KnzrrV/MtAMVFUzntvEQs9Iqmr1KVLrXWVfXRa8lXwngR+
+tSV0Rrf9mm0S3gUfrHtSBrTdHp0p3viwCDuSzNWWjWs/ao4aGK4iRTZYB5tW6ve6XLcJjQWFmFZ
qG+ekiTaJ7ZBzPZ47hwebWbCTncbmPnjxa1A67sJLRG5mByLO1fVa0hUzBC09qjZn+6FQeOVSC9z
yXAMC1vcw0sB+F/jmKsyGFdpF/00aH9rBW0COxttuw2KZHAWCKuOdaZ2hoeVghT3R83pmqPUXjo+
MW/a8JNnyWsFWm0bQhZFUojaGB3yCHt/Uafac8O1uQjy6jw25qHWrU1puK9TxVM9VmhVY31DmA8W
N3GR/r1K6nvqsNhoq+IDcdqGfFiatuk22WTLYQzvR/3R+wydrHoTi+bNH8p7bUFtcJKCztSG2ZXh
VUaOR8oXe9RQ2zGRI3mg5+BgOqEnjAiHqocrL9tPoxR3cM8T2MMizq65zPdCI6lY9tdinuQ7+RKH
89pIaY2GeuWkL3ZfvhSiOo6uOnVWshpZHiRt8e6P03OSG092hV2nHs/VpOWLHtn7wsLmtMgTWqLS
YS0KUW4u9Opg2pa0gbbYSQ4TkQQrk3Um4xycTUvLdE91Lt8jC+470q7BfjhWf2vc4j3KryR7HhOb
G5fuT4cyMPbI3FHndNa7AWwTzB5qupTSQGxqJzgkUfOOk+e5WkTQN0LOCDW4Z0aPF4zmfOzL9lVS
njdx++mJ8EwBTKXVp8gPIf2Ju9MEcj3/vwp9PEVMKYpRDEsZa3dTrHK3/IGSt06sfw8+XqgdhRPv
CitbMsJ/dTraMOj+tqZ7KKB3p4Tumv74lhr9XfHTdVwURnEcTLX29Po3TImaGU24os701tQFwtZp
nU0BJY66CeHyumkVvhDQUUkULt1hOM3vV92VH0qoV9+Un3mbXXCRbPGib7sSR071MCs29GiFTO7j
5lyMP5kd/o2TdCH17CtwjRhVDKZS3+rwUNMK2xNpuAHqj7lGZN9srQiHI6mCLkrYRHVIK7iGmvtU
9MHdMOUBnosLy6eeqLDKJ9k8TQHb69FYZBr+PhdpjzmQRGgX2c6INy2TbFzlSLsdIOibAsYyAKqa
R4Dp5lRvGKjMmvvuTNi0vvaL3lnRoD8l9idagSudKwVTVlKxjfds2rt+8YQejeNKTe+NsnCTldUW
CcTaEcVV18QHi/Z0MUi1Gq38J23Hw9D9hoDzOMBfMwWcy8o0k0c22/YW9rzBYG5ad0DrtIQ1asBc
ofMwNjZ09Zj+/ZUtsAvjljOkKm9lq84lz/Ihc2jQ04G1c6y8g42qgTx3/czUmaquHNd9LXbuxHS7
xJNRJtRHoEL/ZrL4J33btT4k1k4jIWDi/BQGlZFTtBuiGP2bBGbFAISjrp1wida08KB3Q1KrHZz1
3ViEnGrjng5g4a2U9F06Z0mCdNs+DaXZrFFvR2unDXedwLLURuEzHcH3FNkkNLZJs+8UI/MQT4bb
sJW1PASIZgSRH2PrcyL8W2DU5ra3rZvo7WvblHjCLO219jNIfWH4PGmIl4LiNXAAJDsS9L81dNoq
krW9SyqIhBkokcW/sLKs8KGNzgAQ5LbCAAqS9i2qhQwvOEtUwIdABwpQgdxbjS3eHc2i/KHVw1YW
LYIm1NZ2/XA0vUMFn8iV2SkiLxGG56GeLZuWfsozcUvD1Ecw6fnbum55hYhwZ8wuL4ugcv2VH9V7
MJrWS5n9Ycnw1fQXuwMYZbsvTdWRmRJ7u8LlLcT4o5so5dCZ0iFjQnLEyXcdKqF5h8MSkd+LN5ah
wRy5iBIlLJOvqMr5BOfd3jGAMki3AjwOXHGZ5PXeymrSUTR9DeVvPBGx5PJudEAiWzRGQRJ8Oj3l
aRgjvNPaBgyOS8858ChZKRKuUihEkwq6hDOQN65EfnTK9Cnrst9EETOU+e3GF3x7bJS51MQtaoa/
uedx3b0h86MDKKdlZr1oif1aRliUgOA8tfOT3DSsRaQ3c0MNDM0Z3Dn8cXIxhILhRoHJskEVnvKw
NUh0F7PtPu+iFZ0qbrRZE4sDy3omn+M1QtBu30AYH92quFaFt04NHllHwehog/4D9fTPZG+Fl++I
/YOiowUj1T8+/+wXLhE64WTRGT6voBOWWAyK16oH26Q5474zbRBH9TdX3FmHrrQ0dDpcu+mJcW3x
bhj4Aqw/BuoD+0bg4HdutiuCjWr0qRxMcIQQ8rcP+mtk+hKpjDuPDiuoGDDLUPNZP7O3itdnJgqC
HIwpEnDXQ74rcnelR9rWJueMlTeS7RRpl7kfWDogcN72g/uM8OwjaMHax+ViqlJy7J09mumXgMAk
RN3gjX2k7jwxl97rjAULw50JPijohx/aqjkpC0d+ik2jRE/QZwAq9bT4MHy19ybCzHXj0Sfxj97n
S/iiT2FifZvNeE4gXqyAj/zRB2eXev2rFdOUuO6a6dCL3nP7+M0frXz7X+ydx27z2tZl36X6/MEc
GtUhRSrLCpZTh3BkzplPX4M6t+ovXKBSv3ABXVnfsS2L5OZea805ptKr4dbnztu0euOoXMm0pIFv
0rDzOBtD6F78sdhJqS6qJN5p3BVjn2yhWBa+jEDcNXF5JXfRoQlih/14Ysj1qtMttGd9/A3D+hLR
9RvMKzOUVSX6nijUACnm+haM6bOcdU8SDBExDi9Fl+611i8PQytu6TD3VIlwBehX50z3W6cU9B2W
WUYher2lOf2jt/4mGQM0WfBMI5RJ1tByJcjHqk8/A/b3RElplyEZ1mOPwFoc+GHSdtQBrujJu+a3
b6KoPbUC0bthlt6wUSd6/DPlv0FMQyNn36i2tNMNbW9k0lGwdFdWBBvZT2CDED/V5ALxh0wbBL2f
mJZHm6xVfP5kq5ZinDpknt0akMTohj/R07IyijP7GJDG5EUuJ+cxGPACI2jcW6KEEqUsf7E+7CZm
ivUsn9QivESt8W711t1HlE5SFyaMIgI2M7AZqRsXo8jZFNTazur2JagYKULOrO5olJ9iozcdqw43
+pwusuniN82rrTTmZ4wCbiS1TGVJ1TVaCau6hYRYQHFNtxdSrC8aeHaWBygDwz/PHl8Ky5f/9tq/
fflv3/b4jn9+XtSsk0lh9JQtxhL9FsWFBJKGj7CuQJv7S649fAvC4pkVMGKerzk59ba6pLLLy8Pj
2X8+/F+8NjI8SW2ftogxRAlkvaDYTeGsr5AFpHBb8nJnosP55+HxJSk47daY77XY9S1MM7nYYfjl
B0DPBOgYEuwJK5qQ+shUqEuWt6uOqGfcx9MyM0hAeTydW+nJV83R882IRdnKxmz3eMBC+t+fNUBU
dR/HWWqRHlpWW1PreL+Pt/nP02T5LY+vy6ldGnbYKEvAumzh6t0IuAFux/Cvh8drjy8f/2CYQc9x
/x//3CzPjBRqBPeLwYHiVoj0LHmxJHV57FsmmlG5Y4JW7loVfh5eHhQGSVjtGKdWu8ez/3x4vJZB
zdpa3ZdZ9mdfGH5SkoC3eg0ZxDeTgxnQjkMI+zUzvjnhu5jYAKDFigYUqOomgelpZzTfUjSSvdnQ
q5KH36Q1B6pUHuApQesvQNdJ07SyLGAwM8ukoiGLzUaIXkki+dvAzJ/6qJx2tTqBHBBZXKf+lNQj
6A7NGB2Eu++jVuIR4CZItQzETnsV+ynd9RQB2DyKE5Is1M9NP7lzgZw/ADuSJn+iUe2U0VR3VjdM
SKjmqxkPyU5W/XYfFuRrTtVXHYfVps990CFM05shPzVV2Z1atbJYUfU9U4YC94zhFlq/Narex5Yt
8WtkdPVCwsEsMiBDAZNL9qQGtypTaE7FhBU0Q2eown7eCoN4UQapOfVafZQKVCMz/vNSRvrLPty+
IztOjyIq6SBvlVMvK8oJlgBXvzKSGK4/zUr5Z2RJ5PIt3Qkb2SrL1WMdRfriZD9H7WhuDUnxD4ns
swPCfCaMHxJSQ8cs5d9GbrNjXrB/h/h07EK2LPx/bI4+3YKJTzWxaP+GNSu11XwOY403VinyJ6GZ
86c5+iM4QEN2PCO8prsY92LitjpHBT4cW1yxxWOdZPkpNIzsJArPTJfGozYH9SosU0YqtNtyIma9
XsLOT31uHJGsk2atctyj/CoHlUErq5oO+obAoD+FFsHMiM3WK4vARXkOsA+QMzVxY2Krms0rfJhs
GWX6/VJJuRlm0wkjuD3lFrlByzth9iQwnWN7I4lIhX3D7NYPRXYBndyxyqzmTmSlsDDlN+534oY2
3TMbEFdcDiITJZQmDFQyZnL8V2HOmZVUuuI+Xvvnnx//gpISL3xX8MHs52iTl0oKfzF7VSzzp9Pn
Q4GLzSYR4AY3hxZafYK8tosF/z6OsOfGT71SfsUufp6y4JiQbUEdvR9G6Tlqg8xuVekFV3VlC1b5
YcgQOKSZrmw1X4e57/ZZqqxUQSQnmZ2ipIM7ZwCzEQynqtJdqUSHJmefF1eYq6FWRgqYTQPbTCT2
mlMY/atayJuevBzIjnKJhw6XcIhAVvfZp6KSvVZBOjpkcqlObpISrkr9s8W9ShjNywAimGbDdK6I
fKChtaO8BcKARdhstZfBH47mlLwPgso2lcJT1JuzlCGdkepdumG0zbZktFxfg1syxA0KPaV8yoxj
yxgVLGdvwY6pk+gGd2sFSYBdvkGQIrzjFuRB+T1UbMKMTPzoSow8Rma5A9rElSDtTaKbyIRX/jRq
O7uSCGXUgvHqR6z801jQ6QsaB4PBVtLPPqpRgi0jT5CLcT8ks+mMWf/W6cpVna/zAvYI6+DcCXJ6
iC00GymgHVlO7LJHZxxFOFyFkwjzgoUQA9VMBljVC69+yeRVDnNmu0mxqbX50wc/ReFaX0m8JVL1
qmknVvxnqyWLHbfVfcKIJUzKoaokpNOafjGlcFu28DilM5i4iSY5M4vCbD9yFB9JoU/eZFD6deNv
XhbWFnWscBZGoKRlx0hNlOW9hCiUmPfNDKFrpVHnoQGJn+ZZVLEf8zGkEwps+SDG7CgbedsxCBtz
qbObFpxokZeOREiGrVDkKBF5SEqBCLaEtxtGw7EI9ga7uFXUiKC4sgS9/ogTR8mqX/gZXwbaTLtj
ViliqlnXsXXDzzNuQk3GK5pr0r4KPvtQkl87jYaL1uwyyPTbqBuVFXasV0k4VezPygIFilpXP2kl
sUz3u6IM/yTCtGxDxK1cp2eLzVkv91TGAVoxIZIwcoGbKSighTBx0po7cNjMu2Ur2SjiftIY2clG
hKe+RuldE7KMhbj5jM2WTj1KcdvXKMvIm7KDH7PR8z3YHKRqFD92oCvF00g7wZYnc2Po0POodnNQ
3uUdxdRXr8a/cfdDAJ3m9fLkr/Q52LDuqueMDwv2iC1D9PZGKn7mAeMd7tK0Sq3JoHfWtt4nkXmd
V9FebnUVK2llESfXjk9SOHZupTN8rHx0gcmSWKB9hqTWeBoVJYf7qURe/e5r0m8Vzk96lMmAFmrT
jcfGyZnQ23Voie48iFzbLb1CXWbbTNMjnMqAiWYn4ITw1VWolISShmrH+2nGFQFFpq0H1YVw28QV
ZKyvuI1ktzYm1xLI1+pBVQvp/CzMMXgTLH1Q8k5a0UbrQJRuocaeWQaW4aDt6R0D1ACGM/Zvaf47
CslgN/FEOczKRktXP8YaEp0CJ4epYjMoUb5ZANm1plaZnaH90kLTNeT6o5tEa62X9YW2rLVRTOkp
YihVa+E1XaCeCpMKgjqDKzPrDZ0h8xQYGKSbthS3MWkVUOe6bGMByXBNDWJckeLxasZhpyjdn17N
LxkRwPxsfUc4/KHzp/gl7Z5CtfkJxv65QnvARg0M3iD6bu2L6y72z3RZwDcFFd1nfGCsNioxg0DG
/ED6qoVxsDNpqRYq/begA2yzKR3ccSGRQiQVFzRpv0BKE2ilOOv5E+CXqrlq2lG7mIZT2hML5DRa
cKdVvk34y5y6xUM0LUhUIfjNGxCprHkK8DB8oRH3XS9ZUKpJCFQ1NEXzSP7CSlqAq+KCXi0WCCvB
qxOjYsCsotHgcVtgre2CbTUWgCuEMbYw8D5ouZKfcKL7kq61BfoqLvjXCg4srh1hpy5o2AZ1/qp/
8GKzBR1rLBDZRIhipAeAZYfilYwz0nEfrywP84KhlcNnZcHS5iKAWtga6V6vK25VQQnAtoNk+8+X
aE7WtQrmFuCH6lFkM1xcNn9AcccFivt4ptNE3mBlcKeFrhs9KLqPp3NNwzlbILvKQtudwe4+Xn88
gPUhcQI6L1+1GxFeb7yAe5sF4RsuzyKovvqC953op3IJ5ltxQf+WCwQ4WnDA+YMM3OpAgmUDXLC8
gIONBSFswBKeFqhwuOCFWdz34QIc5gAdyoVDDAccGPGCJQ7hEz9eShZkMcqS3KnahWM8NCCNK9jG
OHKsjQntWF7Yx4+HfkEhjyVQZAM6MjY4Yt1qRPv+gk4eFohyShtklS5g5aAH4whpOeCIowcEvmwu
GGYgJQOhLqCZMa8Ue7Ql8LkXcDN0gy8pANeYw3TuYDt3C+S5XHDP6gJ+ThYENHJHcdUtWOhsAURr
Ikq8aIFGKws+mvCfb8rW3MtQke4HyhMwMQwu4noJGAVATX+b8dQCpaa3UO5bONXpUMpr6cGuxhVZ
7fsH0Hr5lHGsQbVecNcF3Ot2AWB3Cy4l1/AOSgse23iQsh8vGtCzOaVogkcAtbEu1665QLYNaNvJ
gt1WH78wouMGkLtY0Nz98iEEIwODDm53tQC8a0jej/ceL3DvxzNCEYxVt6C/Gxjg+LSjS91zpUn1
t7xgwi1mvukCDi8giLcLSlyEKR6qwMWrBTMuzN1Tm/EGIpxTMiP4FZb7Q5k3po07Ek4tvPJqAZc3
D4R5wHZugmrOB+1h/E6PjLXLlQn4HJ1QIABCN0y6SfoYrCQ/WDD5UAYD5vBRLUaeelGv/sBeb7Iq
aJz6hwJrPV6g64LYeARY4h9cgOzygmY3YLQ/NP7/3w7xf7JDqFRX/zs7xPbnMyzwPuQt+J/tz3/9
L9I/3/EvM4QkSf8hqgr/k1TGTPoSZPsvMwTbmv+g3pM0VbaIdcOV8C8rhGr9B/IxEs5MnAvcCpeM
zH9ZI1TpPyxLs3RRVjQNX5io/L94IwxJXjK8/qeML+4JhETyviwCvlRJMf8tDZkSveo0w9dP0hT3
gM0LZwijgH7tDGmrjFLqnjRkSvR4KCNiI/UgRBhgNLtUihrkWMvTx0PcIIsihgFY+NL+eDzMQthg
seDh8WUxxgPk6DT00kGONkotUMQvDx07512kyP/68p/XoK+t4WtCgQwYW0D7qjBU8fB4JjcjLwLQ
BQ9k+IAHx7rclbFBM+3x1K+A5Qy9AQereJ0rvSZroEZHttwKDA15fIGnAd40G6jqNFoDwtcwQ3lu
ck9tDOZvEGlotehWMHitmR3DZgFjjQxWLHoCStuxWOa6iG/V2DZT8mXlOhUXKrldyJiNqWbY7/CJ
SV4lN2dB46W6BYBNbj23/qAqr5Bkek8weE9BbN67ydoa+DYjJDVbRZ4ZRTeojDTNLHfjbGXYOJan
DQbHFOkmMk9FGgEDCfXm8T6FUgcnvLxjjH3GFj1ulQbz7vEgzVW4FofoaSSXbBPV0yagc7dLyKJZ
urPVggZcZpgpkUyepGOB/YyjZB+iPBPbxtjKUHdKZHzbIBiw4xrjFtvoLcuiCmQRJoEHC31hjUsD
BHT2RyZjbPYD//kQkHr9P305Ldj1VT7El9GUOg+vYLF7PIhLy+/xzFj6fo9nsinrm5RAI2vpQD7e
+ePBeDQklwdh1pH5ZSot7z7tGP7DZm/juPeCZC0Lm/QGsluy0bAYjCWC2KkuykFq0Azb1V3WbgR1
jj8QC5mvo5wrWkbFHqTcXvAkBnJ26oG3dgQnK7ESfLYQKYRbBaW06648s7q1Baj2pUcsJK8a/DLi
E8YVe2iInN03xj6RjhWn/FvyJ60YxbwWxzByY4z3KAWTLbTwgiKrASU5Mn3/KTTPZByOpKxOOrBb
dom2ud2FZJM51X4cHHgU3Am5SQLT3c5f4j0sbeZfBBlFVwaNBoRSGzegjRMUgwuzWEbfFnK4ejUn
B0MF5IN+cKfmrv4bn+ntop4jzwuS7cIpau38lt+U2NNf9I6x7/KxMX7RqIJVZlnkauzSYR1n/K3I
LK0N866UZie6htGuDKcOTqX1Vf4QKsXH99Q/Rxf9RbBsK3DbQ3vDdsAngZ554T6v1coBiJbIx2nR
8tjRvrgAX2muvA4T3Dbcz2RLPskeBsbI1MMu35mHMyBOaVv0tHtXSO5jDKmMSxxKQhVzvT326yk6
o9WEtzj9dro91N9x5hiUfjSdkm1ROaTbMbdsGZXbfLotbB+sPJYjfpbI1JF8pG5zwmuK4XHE4yrv
kNJ0V4U0kLN8V15x5Uoaa4iNxgy+eXNR0GsFTnkjBWIL207MXYWNcuDpXJvX0tygc1xyRdEwZQyC
3PSmQ1ey29f8y7jnL5abPsUwrgYyePZW/Q760dggyhE4iqAr/TWNF3gPJitS/23IDi41cx0d08kR
z1O1ytoVemrzWTkIb7Cs+WM4bdVP9Xd8ZiCEL2cHboQZlNODBpDRQ6/Sn6IhywiQ9zr+zpi2QK+K
V9lRVlgpNuoL3g26UoHdXZLi1h+qF3jvH4z76jdGQkDsONn6g1nShrMprlIkZw6lO+hhTigt9WQG
sfAZjX0LE1F3go9670ZbEZ3UM6KRiCPhjKjIMQXR4HPbixqu5j94KxgTbJlkKNdwkp3+Z31TSOyb
X/UHhNBn9GNdWHemxtVvBKuXNnaebL77yM56Wx5WYrEvzw1Sk9aRXukrVY61o+HHtA0jEcmJG3/b
P005211n0BkH2TBwPrPCLdKNyfmQeSWgu5+q8QYkx6uf/ohSoD+ibNJf1QNWQMZs/dFaMVvKVhiq
iLuj5H2LiPF1YbGUDlJKnEgrCDrHdqZWY81AXLQx//LZm15EcCf0Q9q3Rnln7YCVY2Kq1n8IPEyN
qwa8KlvVNGy28uc0O8WO9hO3npQfN4L9m936HUkgusWfNljrQI5s9AdXguX4zJtPRDue9FX8Yv9m
zGpCVIBry+/fMGmK36a7doBQz7I4rANX3Q40KlBJO9o9ep8rZ/AKwkTt4aOPvXlbnuMWWalNiiLH
MmxWvn8SxW357O/A++ftJj0L3wigOb6D4HLoufby5zFcLSTsiKAzezx0L/68RfAjLj3ElSV4Jn9H
YYu13SCeHPdaR5jCJudGx7oj7dJndLo9+iDBDT5p4oR4GMCog9Nm2hITWeTqFy7vS3aMv+CfWN/B
tfV3GjZlFhDl18RvI2t2iHJvfCv6e1wdEwbIN4bGo+DxY6AGIpGfhIMhfBCpyLbAK5pD/Y33+s0/
WjSWpnMy2X2wCl4GkTSFF02nC1hvAP4mcPSzdSu9QLcUxUszPhniH44D4vgCCIastpnrqzjf3Cz9
zeKNiI0CrdtlfCvxhqL/pDy5zTe//5Cb30WizNWLXUw2PIVLqLTTxiJ0r7T17MzPUAPLFskwQRZM
+Yd7HjENPF9A25RKhKi2q9T/COnsYoLEn4hL7S/d8j/0Lp4/uvxhrP/imr3ZLvwO6FjYz2gtLkH6
lqhHTJ283daZj8PW8d/qHf6+iFvfngAkHA5gNsbgm6A4mjtJts1pAHYe6kc528yiJxfAX89FTWPU
xbnXD2veHrPkZlrBiJWKY4IXCZG5ja62XS3lpn2npTFShbOMrdTmYiQj1pR98m7tlF181ffTRj0p
T/OTfzd3nNGZLe2FN6N1K5aYhIk+jlkgzowhyeFALLYKF5jgqWxSsNCu5G+wWubyTUbKo+0IVPGv
qTs8Fx46Iw+pfQqezYNvmaMPbE/JiF3qSJN/2jOV9l6Y2nMEtR9Q+Wro+fJmXMbFhB4gaXbMmu0X
Olsi7maikq4LFZ64A9GpkPKjxyObDREaGCjU3PRa43UlufSw5Wo9xM9z4XXaUeo3vUqAyVEHOZY7
cukG6QXjUADiU8AzZpdXFqL78qNoIj2FyJXZ3drWFl8yMMS7cCZhWALpwK1XZ4aJ8tCOf6PkIsdg
mG1MSUDkWiwEMoGbzoClrVsl+hq1I+3aqkLItreSFwMghYz0A0aDHX2rr+XRes+IXrjwKvZPfx/u
RxzK7DQc87UqV7ylq0zNbE+HcW1+ER+zEg/pdWpWdDPBbP4Jxqo+4WXEwLhuyY5ayysy8tz8o70I
6/4yuwEcyV23bZ6GvfJebS46Mvrf+mM8MUEyn0p+xuyGe3WT4/NZhd0qHo7ZKnkTkQY914Uj4mfY
8xnRiJ2QSAt2dAN50iAqZLtqUSts0aL0yYtyZlxQwzsAcw8DlH7xWvyy3sXXDlHz4NZ3XNT0+rwU
M/Vt2rNX4l3AQYMUsIbdCPMu3VF2w927QBe+TK/Da33n8+eXRd2+xERs1yduHHTbnWLbPA/PNGA4
Y8sVyIgWl1B6ynfGi3Sff4kcAheb5Udm0TvKgKFctVyDsht8d+fyU/XIAXk0ZjmHViKCfB8kyya8
dtvgJjwbP5w49Vq6i+0rIiTtRQLqg7yzdSgidPHVnG8g7QBC9Z/LIPwFHyGqgqrd1Nhh8BUXa6i2
1d5QPJTkSeJhzT4Q2wGzEPgRgt38I760KjJNr+ncdNMRKNO5YnKNdLfr1zpG7gzzDW1pT/lcoo0J
Sfl0m+qp+OE+bTFTyTzlBRRZuC5+mJ2v21PXgoJzZP9OVVU9tXfxK4Pr/2YCJfSS3EPyxdiwaY7I
3gHAZQO723N/ra+1fJQip78qxdpKtsl7BC0VI/i+OsOYgVtS3ZJv/vhKcYcnfgEmsSB1rGhXneXe
YQbTYLji+42TLK6EaNeZdvOEfpz/tGCaIG3yq9pugR3nKRJMlEB2/DGBkD4lT/4r76hDOTtHTh48
9cW6z1dI9SmbrD8ChPzFVeWUKtifdR3djPJrzDbdT5V7xfCWMr5WVh1Gd4/dhPQ0bPnMM5S5h2Gm
NcosdxlDYK60a2Um26hu8F08ErQG3OMlSNlCMnePB2OBty+OAdOsP3yFqOQ+tBgTdxDNH88erz0e
HkHKlqiywzDRwKUtovUSA5rS+vGqRtIJYjSp2O1TLuMNXAJklmeDNP7rWQY7lFnq8i+pSmIDmKf9
aIkRxqPlPxw1pc03/8vvVktsupo+sI/UNkaMDScR3qqa2GQ5Z6cIK6ZcCQV1Zrf8Qtlcik2Fj9pC
OgK6bkcaeEsk5bRq/Lzegffktv94qpSU+ACYB0c+6yy37aotXoPf4jeSaSg74pESrWF5dKLAWYJz
azB+DrNXRF5kqYz8Vq7kfKlShl98cvt6o6jb3tiZpZ1/AfUxD1Q8cWszt6OSIPLgHWY5Qz3jUGAo
jyGw2RSTx15EXeAQdmrpa36oqp+6Y28bjnzTb8pxkmjE7QXTo79MY1Q23Ow3f53OgtuyF7VIV2Wv
75avjAH9Q+gEx+5dfqdAmvf89aeYbqBNlPlGt63LFK46T33vjtUHVSfRH3SdQ4ipqINMNNN2mdv9
a4Vx6h2dwln60G/tlzCtgt+WvGbFVt+LtTF4JHRz7KfKTjWiIm35t/+JzxSpZXrVvsyVdkG+h3Qw
Ca/aiR7m+JV7+ZaNh5Q65aGF6couyWn+BCS/b5BTf0NP+ojZ970bF5rgfHQII0+wUJfi2R50x39v
fouPKkC+6AAhxfUu7fnwsHJQ7/BtAb0PGrOWLb/UN0AHDNDgKdNt1A4o2rj/XbDLMnBmP3xEWDix
iw09DnfZ2hOGYDvfaJd2FxwHJJGniYAfTGiGjRwRFa34M6AdjG3y2tSnNt6Q8ETWVsySt7IKMnQ8
vokfNV/JbX7zvdKHHoVZGMtWCYzciSd78IIDZyVJ0vkXSa7UVP1ryMc58FEL7vfojKxj0cF/Nhxk
ZFt9OwPEOvrI993Gi3YK9Ewm0Xa3br8IG1F/+KkVeTSTk29wcTaO9YWMWLi1oZvx/RteuArXipHM
USXY2OD+fqV+Vvb0UaS9xMJyw3xHcgcoMIa8gxuTY4cnwDauIuwHHA9Ip37KTfpa+1T47KnAPdjM
a1Nu5HccVNJK3QV71Q2guq6wx4NfvyKjJQuU08hUbV7SB0dZY5RksbWO4haP+rjp7vETRFbjtdox
Nke++1R8hDcGAQoR1z+Go1z83jViJ7i3Pmemw3Gx3P6LuaLCUX6dBkpLPXLlH8APJRWVAPrY4e+A
o5ixpb7J23ozvnI0qrXllU8+DaF3WbWTO0bT7Ej10i2bwE30oZaeRSGQsAYXAPy30pXN+aUk8CBY
cdjLYgU7Fzg7CkHUmotZbAMTkydt442I5NVrR/uJG2fm0DATpMsyU7ottpRPQo2IejH/RtVRhKOG
1pDa/ZvNH+Wpvi63S7MM/N4yJXU1KhRE/3QM6BEg930R//Ci9wfqSDFwho/54PefKH1QQwA0zeEe
4mqtHHSmFEM4ErtP7SvDoInLwp7pTsaeIbt+cFt8Yq+e+DJugabTZiJuRNqMoY27Edt8DuGea5w+
2Gv+DooumNcdU1FxhXV1/JIQ5uwZKy39lsZpPpaz6MP8pYsAuePGiUHsM5chDSAOeHehKyC8UXxr
X5wkIVALexSc6kOZV9pXM10ydCyxl9KQeIObRKTqe4kGPVkVKXu1fX9uTgjkDWyjr6UM7phFkvdF
c2KrXwZ9RZcrPg8fWLppZeiBQx9r0l5xKwqGnVeu+EuyVfMxYeHlQxuOOMRmbt+BgwPM/Gvof6Ue
vobsgzEiQspsLdD2CaLdcCSXbGWsmi/f9DDLqEels7MXIgLW8ZNBlnpnz6/Zh3WdtFOWuEO3kiQn
TS9p8kxOeP5KeBrD/r5eB8OxGZc2yzK4i0+jz72X5lBw8AVPvomaw5DzWrDoUTjQdKBPQEJwdZhf
ASvu+g0h36uWw4mw90Jbyxlbl6Nb/yQXLpJAuQGWIg1jVpg7e9m0zsKdxahFt6Hi3KEcXJCLZpsK
RfM9uyCYqI7l8ELXizuRr51Di62Cyy2n/jJc40QHjWHZK9duK9p4aJ7083QuLFvHsc+qdGjYLBS2
vsMXteJsWn7cBX8Hx5FYq+m+rBQgBG4ceS454ZX5mXlZ9PassGQalF/cNQhii2OWGwz4BADAxrmT
d3U2PtRVZzlQWsRf4k2W3DiIFl9kmIF7JMFoCnfwl006oSQZGHbBNgJfALsYw2btoo9YCL+Pz5sD
QxoWwElHNN9XougQHZDZhbanzvbX5RNIew32M+ohrHAGXo1dWGyywqlll7AXkPerakJ4t6aFZf5y
qzUHJ5rWQvqmx3vuUKyinFhITQyJUtNun4er/NtymG9cboDsssGlJU7vLhZWsuwt+P3B5ReqKq5z
2+L+yoUi2yz24Ql5HbU/k+qOy9rOP0NS1JgEvDWcjG/Tx3DkSmPBRv0eAz3AxiEd0/guanucEsTA
bBmtk3xlcDoVWypUPisBT4HsDYY7b7hqBaCvaxV35rLQK9S3vHc+b/XWwK6rXL04EGhS7hViflwj
h5rglvO2AkkARm/0zOyp42z8iVzKY4/8Ylz/ROrp0rM+uUa9mdBJNm7dOSIEmC1BFfzNrCxEtnPs
jiicRjvki432BduE5icH3O+PYbkJjHMCtKLlVKCq5LadLBsjwXeiwkE1mhJIDq+AfwXsY3ltegHN
BLSJwPgjtw0y4SPqZN/Rc886sfzag6u/9Kxa7KHkfWqRNeYMv1JzI4656akuT+KdmyJNwY4q6ae4
NMG2WMdepJ05KMqreg8uwV39Ab9vnHrCvGltorLG2GsHGwuAB73flfQdn4N9Mzp9QYLDmmtU5QZb
2vjFKnIqbPFecGGS5Mcp8Tr8svcCBNMyHHJauj5XNXDqJ3IoeuC39vw18lGwnbu0zxo2ohek0gR5
EDV5aVhIlnZ0QrVYbONy5Q3X5q7vss/kKrr6R4X7kjA1tESPhn43bKVXEAR/Vr0JoOt7ocNYJ98K
43dZbJo1Qp9Pll+V0/LOTRKrtnjjg/W75dptftmL9wC4qOIggJVH4ZNberJDn78zj+WbhHv1DyAW
RNDZvLftAI4PB/+ajk3CMXT8HYP4nJfUpbEq0rIEMPqXnaj5PwyDiRu7PRmPE1lV3Wq4D27wknEF
sMEbuPEBStpgSsn2OSERfyErsGVjJxdx9Lj0geljIpaSd+NB/mPVJQWKLFjIlHvOsvaW/xBe79t5
vQKQian4MF1aAGa/OCdYwfXSKekDxbuZ4cfwi3ZrF5+rK7mVbv3Nm4Tp07QHmqUl5unGrnb+VmXr
tkarK1O2f5gv1Ul1xz2ocC9Hdzbb+Ggg+SNl/uO2TKoHloI7Wy9tn1CU7NKD9KTN5wmVPT1yR1mx
Ob+yRtXKRiZtiAEZsB9t2Wb40j4wD2FJ3eO1QDyKA6Vd/2V9cXFiVuxfOVnkH7ld8fnZmN9f/B3K
Y87++/hKbB4X1IqP7+cjfZ4P9a25syjG9E/o3zxHbBNceau+z1/W69ysp3sSONkH9yVNfQIsEk7f
3GjY/vsH5QOIYajvzW92J0Lo5MBP4m14hSMSPWuXkobOLcG5ilqD0+0gP6MtT1/7TfebUvfs0ifC
4y7im0ae+jad7eyQ71XDRYBIuQeZgsjZltB0Nvvb0rWOAWhLO9yMLgyonB245sYvsodZ1y4Okats
yJI6W/txM16HN2ltHvCslhRLKIyXnQO8BXbxwKg9jkZt+zIbKZfdRYi77Avnd39jjWyWdcNOv6Qa
zzXaNny9lE/0nE2EuFRjrHzsJku3rgAy2Cp4soO2Rq/FOOBZjFYU02Lr0tRX4FzPHhlocucguwSg
KrjAcjJzW6Seees6O9+bQJdy3PPwox0Dwri1kp9mx9x0xg5AfcnCmtCLotuw69giy5tUctkgwr77
lnb1rv0YoKp65PbIb8CxCJJYdswd/neKwyeqPjamV1xN0gf6mm1xp+LbMxAgtcw27hUr0TE9YbVP
RbDuWCaXUqN5F+m0sugHG0hvnDvCp78Z3sY/kT+vsIVj9Sa0XvfdvuCeInYxvVSE/8DnJeTkxdyL
XzSutB7YKDna0jq8ji9D7WqtR+ui+CE0xeRd0c0HPgI8vVV2+uxhcpMjBgA0NzngbgmrKwSujmN4
AdOVoyMfWthuHe2UDy10xAN9n+k2zQfFNdbmrXoLZDtiBMVmHNVeRjOGNslVTT56/qJoO7xFw00D
uzQ5aPEIBpEPdNK/Nw1RDpf2+rDu2g6AA+YXBCab0mqiRc4yssG7Jfy0jvGnvDD08AM3C4iJYwK4
ic7KfJTSVcNp4ZACU5l3sufKxkMlGFIGp7haMLDxfrhBr5DjbLDfivDecpSfDh3F79KWnOANcwz0
rJnONAEGtR1BhEF9f5VASvnsNIgXoeykxJue8MCCR+eCOZvfAwE5XBJcUJNtEFFzZNVGUc80I/iZ
PLSEHrPFc3VCkEkesSt75S7j4mGrzI0kOJIv6RWf3Yv21R7i3iY8Kfgk0AgqEMtv8ldMdvbXvpvj
cqNi1qevm12zBzmHOPRPeYaL9NzsBqen4J8+1D9ilBh2zNEyGw3Brm400+NK67fJ1RfOYHO6aplx
zv6uFs/zfOInht1ufPMXk7DNQFLisNH5/290nedu41qXbZ+IAHP4KzEoB8uWZf8hHKqYc+bT30F9
93Y1Gn2Bg4Jt2ToK1N5rrznXmJ0n+DszIf96rakMEqwQ6eBsp/1amsFqraJlz3qTvrHm5uZGsjxE
S9CUwKBIMxRMb24e2MmqGdFtjUxEkmjn5YEnL3UEmiiOZ/IkGTd+USnKmQ1Do3so/Q7VFFoZvPNG
wBAPmsI2vyiO/ZNOTBGThtthR0GAXsjBz+75APzkHxm9NcFmtcytq6Z5EVj+TX0jK2UyKWBW8Q9A
lmXLspmr+yJGLKhXBN0lqMHpGYFjsGhKo35uOLiA7eGzeIrdmsPXMfjEnQ4oDzwsduQN7x4VcHIl
fBa8DY9gJjP0yog5/U9QFZnLduZ0x/Aca8eGaQ1cq9SgQF7WgceSfeLpUhnHD6rljKxhgDFzsaFG
s76Mt4z46nvyG+gOl3p2SNaWY37QCTDIK+boRZspu5Jxc0I+bV9BLpkM4Vpe/8oZHkHR+qiZ66Nh
Er9XyYmP9FDwDBzhz/BDYBeEI81eNqQebvou+2Tcm+2bHS7TbRbX/saA6p/sSr7duDV+Cn1VOUno
TjJQnAOubN3THkwmYzxkh+WTlLho/ePEIK3T1nY+uVy0y1rNm0/Z+2pXtYuajF6GhVlatT9soMqa
mbi3wnRgW1GmQeBPbPGOI/UssBzJKFMztU01MPjrxIQ/KFB4bagJM9e1sArfGOq+JSaTdw4uQDPf
hJ8psMtL+VYUG0PYIC6gOEgxPTtoblspvkzD3Yod+Mi4hSBBwOsyJLf7TujzeDrtHRtZkGtddZrj
dMy3RJBtaB1xLVDZgeV6oy87RfZi3b0ZF9Ah2lnesT2qd5g8bvMON6Ekjwpc3ZuMoRvwf36IaBon
tKXgVFGL3YL7fJOUVad8Rqbb8gCRIZCyNiZ9cijC7Tpe4I7FolQZ+jYI3ZlBagwp4ad+0p1mR4JN
F6/rR4TZIH4ji0F1oq8xXRP1wH/KZsLwO10QzBGMBgDqhk3LknJDRfRVD4inIInWvoOM9eiQKd+k
i7DNztVr+sKmDpyD0SIbBOgvglHMeRSMwhbBAWjKJrmJ6jneDWe9BZe1Tv/47+L7xNmXwntbfeQe
wS/27NDVUb5odref9P/LXQErR1rL+/ozd0g53LZv0Y2no9q+RNYf9x5uGeKk5cbzDo/BeTzmHr58
9JR4UeiYceSiobZLX+tXPprjKxcZC55cudpNeZgs3OexW0lbqwXecOiLD5EWxl2nGUNMzOhg+0xH
NNm10YKvXpV/cmVPWIRJTwitjC2a155yJ9s004ZJkxQCVOJOvqOxvJCUmrhFsouZYyqPEiM/xrYr
8Wo6HZkdI1oG8zwOWdF6wtW/wvGN/jDKnkn8CxTp5J3ME3qK+144SUc2lnraIX3x6hlPPS7W4GKv
ElDWnJI+6j/RLfse83X+B0H4yt1zxSxvwq4JmTFkqVtH782+/lOLXCJs6SvjQFqwujJfTHF5dkr/
VJZobVUrJEB8toBohFfeHZ7jkg1LGfYu7zvbOOpnbEJrcW++LNkR4H1+cStDc0XvXhsIhUy/xHt9
339NP4nEZ3AV/0Xn2Lanely1FTBubxjuJDNIikMqBdCf/Bo8eqaq6ewaR8PDG34TqW1VhE5v7myl
syk3MjS7ltPsavomQkhBFfRqJpVQdBBPnG4H/Zc7l7/NfRmsw2v5RuwhozBbVgcRHguovoNVYD/d
MKIjOXwMKrtSqIHVC2mqLxN68w/ZXe0aW8Rb+odIBWLXuE/5nf9f7/Lc6Vkdm3dxo7whKQp2cRM+
9JfxI4g30lbWvHYt/zC1H/0yDk6Ay0p7E4Itk1ke2uKbMXksGc2t3oXM174HNxYFXVyMaBows245
pJzM47BBZyj1tQXHSVoDSrlI3vCTXFrEN+HSiSuu+PJN+VAReaJbqtrlm/nN+KVG82ffvSKezNBE
QYLAY19Nr9xHe62v4re6T87Mncn1GrM3FR5+lPE+f9aeEixSa0Ojgb7oDZFZA0Xv4H6TH7Kd3UjK
pAV6E2k2r80zkk852dnh64tjdUKHYTN60OjbP8awat8qmkJrbMlnHmN0U1nwbvHbfMMbAKCpYwUn
g7vbMjnNbGX1bfE31uFvygtKJq4XEDtsd3gX0EZvmW8jKyPc4pty0j/TTXfDa7NfKuSRjRcjwAoL
yRsNy317ys76SSBCDvWr5IO1j9z6pbxaW+2S2NVl9NRvaLckaWEL2csb7WJaTvuI3vnohjtQZtf0
NNioixijxcjB90JbnrLzakvbnMSStewKWDqMDT482iw05l8UFo9yeRLde/vZn3SeLfLt79KyhaB9
QKWc7XAvAODhdea4Hq7yN3WTvuiBc9D+Vpj8aV9vmA2IKtJ+V7/0YsLAgfrWaSvsHRjduHwx3tB1
QEQ0dvNVkbf6mRIzqV6tHYF7LJ9sPdWB67LcpW8FmS5f+jc/60CC/mGJ4EKRPmLsNFT27/WRlF8q
toiKyK7ky9A6MUrNxPwifjrmsFc8QzXwFE621Zq2MyAVLhHxtb7i+xSQ3DhRg9OJv6jeS+W1p0ia
HUn2YNNaxAb/VAfuCbOsSYgVfIv7cIMdwP2QQ0ylb+7VPeG6QENfs1emJWi85KuiWwl0tjFi3tqj
sEteuy0uKv2p8nNqfJEP4WQPWyr1kqWPh8iOyQEx3JjvSNhgK/Kj9EFf989IVXUI7vlhsYgFNowq
f9pa5+or3PLRmumnPvCEoNuAgOtW6UFgu8c+55TW2ccRix/uXj+AXzE9gIeddXt8VKi7dKd2wR1H
h3DQr3QFWhrwn+x0r0myM68Yy67YXK/tR/Uu2jV1dOqWX6zYQGMYgFG4fJQzOwg7jb7DNaRW2NBo
hK8pNKXqGMD0vVJlGxdpInmHuPVVV1+n1+amXYZ97aXJNiLhnMr2XnssMOdOdYW99ZoGW/0kYiBh
Z6b9Mf8IzLXYmGL2MVgfzGsunkfaLFS9UwilxZs8y2YleNSGPd7Ruut7fLegh2DqpeO/st5AsZiU
X05gd7tH6h/z0Daoa+kY81OLMaUVkur0N7LW1iN+5cDQ8kYGXsqhyaku9Smm5uBYU60ZtCwIQUUg
+m2/OKlGvRefrE//VlNqM5deb1uS2cQN5BHqSX/Y5+UpFjf6j/6TQI/npeJFPBgGoKYNMnr04EzV
PRgNHCdHR7gSzwbFbrZOLgNTRpviFm/yk8IHk4DrL+HCTkdqdBZ8VHhYFC4ulfPUsAF71A4bK3+J
0uugbAh/qJBaKUz/VOh/79QQkEMoMwraWHZFb+Ut+BkTR/Zpc6z5+LBSp6aTFZuB0FhpPSZeB6AW
cBdHPRVexKqWcMtuuMrqgu4yuivNK7QmRlcxRB0JHfLW6Sf3BX2PnNKJpaV3dH1nfGSSU3rDd5QT
Pk8XQN9rOkiS5UCt5EgJy4I8w5HWeM5OxmbNmAbYsdu0af8Qg7eHJ1H0i7agvTbvCRbVYBMWBwZu
4JiGKnyTDRBXprOwUbHyAdQnMJiWXBeupZ9pFzKnsY7mpYTldEPfMlg3YMfYqyqMMjFN8+E+tmdj
S2IWrh7GtgnwYJ9GlnaJYCHvYphegtlWxh2xfzBI5c6lIuEBZ+lD8rGMlisBFnlMfFthk/vMnfjU
1vLy8leyk5zB0WfCvh+vbfESLflFx4wA1AIjOwQAexbuwrAd+ks+QWhaZ2iQBcIEOZ5HJf2e9B2B
c2V8n0zaNfmGsoS6jFqIIkHl7aUZQslO2S07ZuSyVvJ2zDFevYMFZhdT3bSWmRzqbZ0EN5qHD/XF
umBP6qD6t+sWwbrYCMKKwigvXan4CtRtMx40wu2TOwtzpG/7N/27vzyF/W5R+//p/M9v4WAylZhB
K/13Q2gGS3ekxg/HHzC1DYcnq/3BY5B1+/zZRJKTa7TGhVQAkphM0SGZEBdcwyehFGjK6aTT76Jg
6Gil8JVR4qgnFJI0tPoAZ4Oz4vNHzxtl6Nh209Lafv5MmnNuhlbX/efPrBqgQVVZHqNttAxiuXHE
MfqVhsVr//xZvdxQJVjtn/9MDaMHz6/+3fD8vf/8ial2CyKSfC+bsVG0x+fdpqbCird8+fxVkLAc
TGI52cHUqc9Bvx1LTuPqhFGl8zcKD1bSI9Orh6Ygra71SJhby3HbwvzTJ1vPnegt6aZjHUzX0W9a
hvx41wpyl896Hp3TNPyylOxFUYUvWexbV01VMhKQN6Jk2kZC7NR8Xjv/POaj4oUFyJwyffgkJzEx
lI5uip8uCfrRm9smcLO44JBHB8EC0qel2GInJRZtQ5A40pgGx+QOn2iqxGSdJ4+sL4ZtH1GfMnHC
1qezb+pdhHDVdOMm01G2o+GrEAt5r/o6vutgM5mqw7uyjXNeI03s3UYymTFuaY0Ol6yVpb2loT4w
MfFrimjxpuKWTG9PQKrMevpkKqQh+5KCowOnBKXQU4jHs7M0QrKM8HdquC0aEgqcqcPW2AxshElD
s3kQx21ahI8+lolqYIthkMRHHuissmSKEkRNFIPWTDlHaIwDY/muMF5agMy1CJPXrMaY6fr+GOgQ
GETszDpj6OAa3XlGLy/DQVzLs/EbZ9oXiKnETiPNh/bJxLaBM2E08b5AbNvGuClUA2mvVyTJlgSH
BU8QS0Z0hSHnxHoGEMzHufKm/Ncc89ghYS8aoxdSHNoGt1hN0CJiWEBGzjzYWrX8+TJ0GYX3qO7z
F7+ASQQa/AoqAeqmok0HIyxyL8/IChabNNs12vc4bbRc2JEuwSJRQI7jJXcacJMrKSL+Nsq6B+Gm
5bbM/ooxzgdm3jk0jelABqm2s9ACeoYeIomeQ80k8ikmpqRrl7Umzb+iimkL6RSXwBKGwsS0MLec
yBPjE6JE68m+/m2F83GSU5pSpoTzWITOGWGvTXhGgUpvU4YVCRYDiGla+Btmhil6+ahtDYUgxn4k
JXqacXNDgRIyNEVFL+4VV6JDhBN9SIA6sow5MmExi830L/jRel+aZFfP9ETMiCz3OOfz4Q+hiE9D
ReRJqV2NT5bA8q+aBb8xU+VenrK3JXDrVzKXbLtEi1RCf5jNaWfMCp+SmGqAfDzY9+wFJR20qkUg
qlVdYIBUZzGQ0y8NKL1DUNjDiAiaItqYI2N5ExOOBL2Q01cmKpMiQbwEMVtbrFi3TgX5rJSJZtcs
ZXGZaaCYcPIPBPPFYIB6mhFgvu2qBHIqgR1287+DkHQHKWHlVmWFfLCKijwiFV2HfbbrKGliPyBl
bi6SdYXptpBVfIYg3Mc2Fb157WtsqEWfFgzV6nudF6Cv6B5mTOMzD0wXPIBSujFlLP5zHR+6iEIl
a6j68jK5DsFX1Iw7ScX3JWIyYIkNyJE015OKDBElA7BN8uSSKHiEBZJyYaTSqpATb1Kabh2BRffk
Ts3dBrQMPTDE/z6n+V/PasQBOHmvZxIdk8tYIk21aIhjMmF+7riCw2UKVaCJVSB8RpZgZ8kkXg01
a8+FzBEmGX9EQ/wYR97rQiPFRJgSB1v2d1Nwtt/5IWAKEgDPpkrLUVDvuS6xVz8tQBOCSyxits1y
PLha/TJmgvqR0G6UFbRKg15wEPYuacm7gSJCBgawMhqzJc8y+gRyETsM0e0BUBu4ImdU6x6BdAwY
S/BxiZC9erWkdkXcLWmkxJ87JIjgoZIUWN5VUbs5QesytGJZh28Eup1jT60s2Lgc8zs9Q2MsDEqG
iFS2uWb8xgjPuRTIJ1HuHrXcvRWws4oObmU7ksIoG/QnQnIJTlnJAVRDtJ81hoDFhGY7pzljKEvu
l/VNFvwXwQ/QKSoh2eFFZIJ5H2rUFzGxpoZ18FkiC/MhJrQp/QxEpc6EghRP7Ybhe5Io0zdrXMYV
9O6zNUN/KxqUw4P+nerZn6nVLY/0tR5mBz14ck90Q7YTH2uJLGehzfibBJsZq7klFWRYqJyXuoGW
lhzo3hx016hsQqgm1l0ltp5OM30KPmY45RpSxlVztgOucpx+6yZgvgfFechjfZuabh/gN8zFBsJF
NNzF7mUCYdgUL8tD3PlGyEUV6oKnTP4KcqbGdZLeI0sJ3RDExU6O0Ghqsh2QcfB4AP3GW9jyUUyL
qXWtjmI6R/jo4SZjgRbXwISE9RwGvtv32hmaAeZmTS0ci7CKTgrJ4mhS0ATZtMmReQaz8QxVnuHV
zRgb5gHkTAZ0IspSeozGpLlZ0jAgwp2MnHC62JYyxpZJd2D3biBkLm1qEj4wRPCeWmKbMZaAd0Uo
pZVe01wuZ5BjwkTvS/ZFRIhWe09FmgYZaa6tMENnxD1RDE2Lc4mB/LKPmaYud74WpE7BeD6ULEb7
YjKLV6XmE0Lpg7bwOYXBAYhQ0DjCYDwZsCwEJl1DZaoT16ivilQKTqiJiIQA4NexStej0Tn79eyw
KwPhKTSsiQnEFA1TwIuNc6Sa+n5V6U3pBRAMVoaunaaRnnGxsyYwN3mHvh8ZKjiKgvemZlAmEYqG
aWkt3kQI7dKYupGPQR4o5rtk0l0WuL6dloZaEU/k10XCm5U2pu2bGSInlNKqVbObnMd3oYICO7Ig
B10z0IfnMCLmst0FDL3kTczcEptJVhvvTaLJ90w9TQqBKjDkNkJHA3MSEya2WsCyNaJracLaM7Xh
MXXmj59mNzARM3nbfbMfAqi86AGyHg17TQ5wmlsc6vuMLlRtmQcrz740319w8aj4RXwZyS3YEZz5
NnEFcrFS1lDdlUPjMdlK6xWlMQblts6ovfBxzczeoD9luvqAYuVZAia22PA5+Eb0sBQxTXGjSb9K
ot0L4grtsRSdcYCzRDyG3XN+sbWe8IBSUr08wboQNi+zYWyhVthShKlBlirPrMD+ZQza20rARHoz
QDJuWyeNRppYQn4qQa/o9czAGOJBmcmuJUjCuePx260W1LC0ICcJ4cc0muFGJ0t2tidm2q/kF2+C
iW5SJluzVxlkVtb4f8QGZVsVU7DCTbz1oxlaxXCp0iLyciX0wojulRTi4ifkjTGkqGNYcTkCCXXq
wA2VGuAGamSdgkGatkZH96WOC5vID8sVS0T6NIxhkxx18hHWeoC8qukMMorSX21of0yx5deCCzbo
aU99xwtWvvnZbG6rAyHx6m2WdeZuiRjNGEmbKU68+R7GkeoyAT6Tjbkje5TGhM9VS/LyYQg1xBSQ
SZKBVwgSCpEJdOnHRq4451zKIGPgdmKUtNEAA0DUNsuM0I7ZwHc1HEeLXWJA+2kqXVpbE27Iobsr
ihJv0zS7YEQYZbBfFYb6SuKtBiSmOKJQOznTvgt3ydhORrVXRzV4KWOCcoDWNzVWRVNRdVet2k/D
KodDZln7yeK4Ymml14+fuXaUSwhUjAo7gkESUz4RZRwZ76Gk3doUsnHHY+VlinETZn5CAZm8ToH5
TSqItlEmxXKbvH2BvhscMpWlLIcnpSUCXDleUI0+KUkS21ArP4AO+tR0zSOTI3QNsThFfqVhAh4J
DiIIjBgZ6N4trwIkVA4lKSNNyk0kWK6M+nNQ0tuTvCowRdckZt5qqZyqfD4MWvhrDBmpB8G3n9DZ
8ZNJcyjG3LwtJyh40ikL4VsJUMUVF7IEluOSplrHqZfF36quooWi0kZF45WLszeuuq1lVMIaJDwk
Z6Zl554mRkDt2TAhUmkT9L6MYUUzgnIVN5JjadW+EjOnaMyPQmYfHlLBSyR6R1DncQo1NN+mSbjU
jBa8iohmQ9R8ZGPcrENlwDc5JIanYcxP9novc4SW+72usH+0IYg4I8/4asI7JwYK4JYIf5pGBE0U
YdWoI4BW/Y9IMAjxcznP9NpWzEAPjJSF0hQ4usZw6NBH2BSnIHZ94MGYyJMbdLMIYhdaLe8GIYNa
4vQp8CGJbPg1p2j6+YQtRRw7tvB6LpJR0e9q3EScdgK+iRGCLW3JnvI8p31KhIPDpgVnYNjySbZe
mvJQp244dUvHDa8gHx48TmUG7ZfMvgJMv18jK09he6Wn8CYQxEcCoLBRfN5AQarpgYzdZ9LlCTE/
pkM1L6ybVjz4E2qtqGW4IGk3TpilNf2qcxraSdp1EBHE4ukeB92GzHZaB6GUullAcJbGh12GtjS8
a5KgrkmZwlZrLfOyzZ3h7nEvL/EdZzUnu1gr5k2Vqh2OWC1ckryufS9x8q4pZnwlphVamSdFp/ca
CMGRSCmKZYmLk7oUQ05z5DrPbDOw0Hetb7PuarpR8V4S+gt0yyNPHPZaw4FNGBpm2PsKGD4pRUqS
eKCVM7uDNwqKHZegQY7fiHu8V1qsJROvr7i87z5+UgWskOxb6buoA/EKBciZ7TKnmEE8TCeoTFkl
eGmrofWJ6C4j0ChAMFuVkLa1ltTpcVz6fA1ctDr8hmm8q6c22Vtmw9Vhqsg6dcCUD5ZWk2NFMCmI
1jPTtoNibMP4pUixMQRh+0NIwl+lpjlQtRx6LHT1USU3ymC2Px94dUuaM27QYdghqCvwhILDBYwk
Zrmnsd6wCzAAXSv4dPEj6pU+HMOCIB9LG5ZWBjPeMqa4SPY7hxAlDKuznG+7Gn9dp845p211PSi4
yeGDml6Hx4UQ9ZVWgLCv+/rvxNKrWcSgZx300HiqdUyMuI8GS/Nt1feHU5OEm76fj7MoJ/vcxPc3
zuXe6trGLmsf76AfOVrsX5Ma8zWxSntlkXc0gKgrNWvuemogwYm2PrzPAVRegCD3XlUwc/WE+PCg
9BXvZ7hRhRlXzIjknmvZXsk7BqVavNPTxHWdCa6iMdcw3ZUUTi2QGmBcJc6qhu0g4Kof5kIE+UZ6
Oafgd6wZpVjLP3N1C+VIcpZVH5YRZQmVcXSSoUwyPEDaBcaOUsZhWE7Vpkng2EiCfxNrJkRmdGGe
WCql76muuP2SssZshaBEe8rCKx2TGbPF4OWi/JeF8jecKyjqOac7ohElPgEZLHqy7etWQV6T07WW
m4WjRxYHWtN6hWLEh1DnQjUQCwfO8GeZxYbhLONnjiI8IRjfO4h0rqwPH0xQtbyJdX2A7ySQmATB
osxHV6hidA6hDa+T/m0GL4w4lPSkoL51lmMM8qfYIqYMi3o0PYyBk0uqN5+E2hIASNSi+vALZksZ
wdqJLT6PtAu/WpGmUAwzIC5iO5IHyioSUZymqh585Ggw+WD1FFH9qJVuWEkKxlNRz2Vs7uK3og+3
uUbTaHVIpwVWgAYStQXxKh2S3xAS8mXGqi8XSGXFco7VOMJJ1HDlEBwEBifMgRbImEoHf47Mm1Yj
iAyIVxPNr0CJpJNRkGsOl81ueqyaSTnmt1kRv81SCr852/xqRKRlkv6aWxpdTaX5ZX/7yHR6L1ob
UGWdi6qrN7QztTEY3aCKPlRRxZe17QY21EhlmLfpaKuxNBwyHC5Tztw+uT8RMEBPCyhiDFgNtTK4
bF1IE2qxM4YUIpTUf/symbgyTvHCpzqZ/Npn6rqHZZxKLmlqi6dF+kp96y2fY+ZX0udihfjkj6do
TD9MqRm8Gb7qoRphjhHgKdl6JBYYcqqvflBhMfEpL+AvOhNQvb1lEWYZU7cUc527veQfWehiIj4t
dRUQN4cZSnotrYqzYTYKWD0ZitO6B5tXdE3GFuStad1MkgEcf/Zx/VfNm5nntj4RlTYWFWOphXJT
W9a/XFJrOw3IaBJEwcOjSj56yfkhzdjn6PGMrH35KNZQR3rdzWp1Vxe5vjFwHiip0Xm+QBFqMsmp
+DmrUCYyj0CVJEYFc/Ic9fqQFcVs1S2RliDkg3Kd5LG1UagtdkGh/kSZYJ2juLzMIkOdg6yMLshU
KJ0mEy9ZTiGv6o4ea64PVo58RTRLK4fr+z1gPMlY+Alvzyq8vSBmjQbVwX9XcvJ6ZwWTfo+eEcZf
dVkYF5N2NKeGaaX3xt3CfJcx6sfMizo5Win8zdXOG3RT5+QmnI2u/g1ovDlFjVdiKJXZs3BiQFEP
1pVP2b107QsxK9zAgDA7hIGxGfyF1zuC0zPQSDUSaRnaoDgwBBzFvoAHYZJZMST6V8Fcy1hZR9BY
XfcRBMI9LgyNKFFOyWGZP+Rpzjaylux9vxHX08D4odItJsu2JdOXOX5hYCEtIIptlOZSCyYohiCj
zxGEmtt8dpDT6mZCTZoHhjr0Gl5B0zVsVgL4O4lZHjGfG1uLcrT9mXbEyA63jiUr3cSyaDiVzKsq
jOKP3i1JZJlGJjoeKzMuP2N9JIZIOMm1fmCvvQy8s/eSSPhRVNJ1COFvFzd8BrOF1p4/Rk7FG7+G
IyPgZsgPBHn8BDHW92xg8W8Zy2IjIWpK79mf9eonDciNiCQTe3GxkHf+9y/Dqb4O7TJQpWnZbrS0
Ij4/fz2oDHNCqF4OEf0w2Rz8idR8/tLyz79vs0qHifD8/j9fPv/8f73935/Pfc3j+ve9YaIwDp4k
DH/5X4bMSEDNfgK6n189/3lCuesFAP7v2+dXz589b/33y//jZ//j2+fv+dBmyv5HAm1IpJnuPNne
flLybKblKf7ny+dPn9/PyshNQgbtQ7aIQVkeyfMfri4mbv99L8z+//uedBZ6h40dPYxshrg6C2sL
GJu8Vmll7og7nnmWQrtV/WyVlhBG/ZGgwCfLNutB1YViqO1mWNy2ZVLSPL9tq/n/3pAsv2LokF25
qDb//uD5a89vBZpCnj6E++ePIk1Vd4RRM8nWiQkxtQrcnufvPW95/lNkNdIth86XOFIY3IZByrfL
w3je3Mqati3kn0mVNQzDVs90q45XIIIitqdwgLK10IqMCjHfT9mLqxL1V43bWxsj0PT1VK/1gvCw
5z/y2GKICIt6xt844xCBOmMU7e8o4LXITY3uZywBkWQDV2sUs7BpkAuJ7EiAjW2iheIUL6Co/HmB
L98+f5ZlA9btzgAHWoOrLaSe8YbnLX2QS7Pjk2GYDnTl//1dStAu73un73zgaGSDL/fwvO8yEBby
iNCTwgrm9N//7z//l+fd/ud3njeNLUqKNORMhf7Xg0r+65E9f/t5w3+77//vzf/uoTTjxrO6Zvvv
d//b/7Mg0SRK6n0qUQDDzGL5MzNACgRQ2mFg3QYV46IsMWdnTO0hofUMTgp6Rm+SkpMJEa3LL8Jt
Sc2ufFSBItxCes+3xOTVB6EbUJUSdHxSJPqwd+I2JcER30pVgPICsUIamPDV1+JfXQ2zXV8hxNcp
pX5N5cKJU+OUDalA0HV6YmiWss/J08qVEQIMDKLeajwf7UPQaQU0bU3jzXqlACtOycCSZlUi1lmR
nNg28e0y6CuGlRDr+7zG+GlyFlFHoAYNDI88+9MHBF/XJR4oagG7S6ZLR4vOZlwed5FevLY6AkJF
FC5OH7AudMlsim707pZ5RbKigm01SjfZyM+Ut816TEWMCFG8SdmCNz2BNtBSYfBInMtEMraBOTLP
VXSXVCrYzCK/O40SwlKHgikpyHTd4gZPyVXti3GySfMYGVzDS6zNJRE/DEgSVqUd4X5MGCXNUqgv
BdqiH59Df07X2WxhoZHaXy1ICHqMK8OWLWlfhEOH/ZQYeaLPd4HJAIhoWO8JtsoWHYR4LUivQYej
h4AhIqy/OgJ43DpvvkXDTdK0RWjUUPST5ELgNJ5orcRDHTKv6z8xx5G/V7VPQ1O+5KRjeLahmaZO
0kbT8Y6HBcaA4twn2A2NtHpnyiAj8w7OSd0Gwaoy6ZNKCWmWsdTMADlYHwS1GLeVwdkhQIMl4b3e
G4NwQieo+/a1EqmLJU6mbQ7DBGD0GjH4NCTSYVBMDf9YFzutWRyFlkC0QfPPgqx+59XSt+XhCFzC
NEdkUhLjDmRgzmBM4ud/jTTap/7A4HhQCccwp4fGdgZTiIhyV0/lUwBlRBF7qLoN7YAKCwxcZHmd
J9JDbJU/ekKsWsBwBX96pB3AByacL5mg33q9Hi/0HmUwyE6i4QDTNcPaGPBoKpohO0EVJ6amkmQr
mZyCckvYG/4tUXvt2qbyX01mij9K30gMwEGm5/h21Y++EcGltPN7uBEC4trEWY43arL4evX2BzFw
OfgNgmOSanVpC4b4lC51yphVTcmkGXGFmlXJkbSxwDa5IdrIWLJTJMZP0NfhvaC95ftWaROV7VYD
4Dafvq7rZ/5OTCIS4bI3eSHyV7xCAtlPtDoL7U0q2kOaWXjgCE211WxgrE7VNr0Smpu29I9NSNCJ
quasIwV5GCMD5gxhjU3/UaX1p1jyCLISE2zmX8tCujThyNGP17sXnF6jFFS66VdKdIEoA+YE5IYW
nhBKuGnwYSUk99mx5j/CCFP1nIswdUD9r6Eqr9vQPxazTq+Xzwf0COGH4xqOCnGbQ0FeBd1exWE3
MNjT1CCVWM5dZYDGVwpZgKc2q74znbZBAyHRVnTgeyr+NonWHuaXpHGNWR1uWVvjMowxyvDaYmBu
Q+FETQ/AT8J0O+X71oiCi9GxJwfIQqoaBe6oSJ8miYi4YXL8l3LyNqlR5zXJEhcTGtqpD/2flhZa
R1zkibCGYT92PK6qiy9RW4IPJOnBRTXh0z32PbaYaWX1dKbg2BsO8F9Xm0Fxl0Y7vHbFgGw5vFZN
I+ItDf/ICtm9Fc0Ct9Xw/I6SLFHDc6eoxHhciInGs2NZ63oBpDdZC+8klh2hP/MQZVtuiMCrO1of
6thUXg6jEhkfJyz5j/s8GFrQebhJMXJ4swCceIgZqoAGlCU4jfVGy7ayAlhIE8IzZNEBj9ZCQkC9
c30g69uWpPZqxheGWPVG8hpDTf11aJp5LZv0PqaSWFVfDNQd4Uk/MaRUGm357xiDJBxqEo7LXrwL
YtXwqsPTFzRImVU77UXNZLCtM9w+7mjhFwoNHsVYMKA5wxbVeBtbGT+4GtEtFuxZLud9i7km1YLs
uJjMuHKNoo8OSTlnTp1lB/qkhBE/DegRxOz4/7B3JsutY9e2/ZUbbl84UBeN2yFRsBQpiRQldRCi
RKGuiBpf/waY6Ze2b8Px+i/CZqo454gigb3XXmvOMSE8j5Vx99oG/X8/TMlmvPNGW1MNrjwCTlN2
Pm2E4cNI0ICkw3BI6Ntv+pLBCokyQDOI1hMUQP3iQCYCgld4+R+pzjBd1ON9Ownoo0esFrqMhUm8
K8tAQwo/duOuvcfppnLHPnsmt4o1Nbe+wAbTzG+w+Or3t8QUIzQz5avOUCufIiiiOjtzJhg/+nyr
6jIjnCTb3XtuIHp2VHvTcPXF6qkXxxJoDr99jONdErFkmxkW5Co8kcylSUh1yZ9El5NVCBGggPLP
AfTWgdsxZsYGNX/t8Y2JnFm3MtRTUTcBOebae5RCNoyJ3tm0M8Gmnx+kPsFMEeTnUAjDTZjdrc2o
Du+hAKiizpVxI1HtIS/h4S5ogaNlyAlidFCkLufSurJIXJq7hwQWesMc1yMaHA4qzpFmXUgeqbJ8
aX6Q/+9Hj0//eIrzX6ijiMGc8/hC18iUc8P8zM1eOglJCuTH6EXbxFuOLvKSDc3MF889yseJhtOY
NBtTNvmQQTrhM3qu2JIlACC5W14OEzG7fygB2n/JQuf5KOkfD6rJpSDPD49PwbLTQefAZqvNvd0k
/megtiC2H09KqeueeMGxfg7nKzxR2Q+aOJkW+pxTqM2HiEoGXVLMD4+P/u1rZOGxb+oYjO5yTHPy
EW0klJS0gdKivkwInmhbDnT5/F7+9VDPNWobacFSZOK8VCuGnStpJrM+EKlBEnBmyUVvqBtYCfND
bGhImR6fRzOUdaroxlipstKFLkFXb3QlihfIrNn9pWtMaa0b8IzM+WFKEfIKTZUue3K8IFUBi920
Ja6ze6HtQ6NggdBleTO2hbJ5fHQXBXlT9npBM4NWbDAzYito4dRiGkcOPns8h8dHOkddW1eRcIXR
jmxuadPUprRBx96Fur/WKmgmcoLoNyBkW6ZdqY7rUHlhLFJscsmsvDA2gbLVH1NPncdZL1syNqh4
CwvR9gMBy45RK5tSlpRNrUC8b9lDF42O+sCQWSpndDKsS8sA1z/zxFIfmkKJoLRkWjfWKjkZHWcZ
5pjH0vcjTyJalBY3R16HrNHffj7HPB7a+SOp9xHTTwqNoX9gcg2CCwnSpCHy4MjnnYR9SWBDg+pV
Wghx4wiFMw/0V9dFM0newHx0M80Pj9f/8alCSzHNaObwcgcA9Ob3gMrtzwdrgKFiohVYThZRbUbK
gUgOFUSlvVe0KF4qCl5rBgn/dQE+Ph1jPOXFOPl2W5uvitJ/lCWeum6atZLxFNduKA5XBXs8676x
7ody+9+Z2tWh2gjDkwyMcLLWNHeAbwbsvPSsgU8mHiEUiWPgDhM/p5+QA0RMm9BBXg3P0bFO1VU4
FVtGUyIiVZTacy0IczmmIF7iaDJ24Xn6AC/2MxyYWPjn8JSh9fCMEcLpMvsFojjflINH25MJYokv
iVEACbsqATUU7gzL6bG6zXs+A8dAkLgs6tMrPOl7D+jVbUUPqmPYrcSX6dB8F3w6Ihsk8MwhcKli
Bvghc/tKxIrazTs/SmcWh/zrvhBfMKMxJMxwgyO80XfRVeIUgz3V4i9NyBnwGwtbvFNN7FA53wcP
R4isEhzwjRgGWE0JaPQkfTwDsHKiIyGT+gKbMUKLk0CnVHCxncczaMrcjd/BUd6hTgNc4OCPhUiQ
Mnr9KdnOSLh71X+0J/lV+FQ2/iv9eGq9GjuWAnuX3LUdNQPLivwRX8aD/zPgDb/0MLAbL9hJ0VrF
wN8uexZtnYOkq1YEPi/B9fc74LNTyaF7UbxzHeCAn5hOMDXapdv4iuOyJFjEkVSXYA0VjlKK3gJj
L4CHVlgQo2igQKGjRkzKkUqMdQNJvPW8Q23hDdegWmgvN6txmxGp/G7E521WbIYrtVpZxquQev+E
az/+wTr/r7zNjkWUN/X//E024blTF45Bkc+8doQnoiZSTmiGiTRV0jSd739/vURIZ8C5/3dZDX2c
KhJGTXFTCkhWnORX2Bar5Npughcopym6BVf0j5Fhj5lHW9HYmfvpmyuEuhaNXjqzXUbdJhbQp2wi
n2zmpMaBF5prPz/C7OxLGKq2IniCRUCtSd3gyUj+3iGaoAx8m36h+7mZm31A4djjAV2Vb91z/JKd
yreGjsNStu+3mIwl8z39UjG4eN1TumHvR4cpcsFirF8p3shEwjOeWczQGpB+wT7LErDAt69gbBo9
IoFVm7tjCeYNZemk4o5q3ow9GOaBbvZO7xyrdW/37kc/ZTtwvOEvxgQMDcYvDiiCPfQtpzQbYNpH
fEUMKRIoh7R40b8yWDhVvOlYbWAV8x3uangNArJ+pGRrDLP+Tnvmkm0YP74gNqsuSCzMp8J9wiiB
V5fecMrrt0ES9WFEFNmr9IpW3xWelTcomK7lBLfpSrCao3jRKZ05jfK7SdDnrl2Lq9BTn/CFkjFc
LrFPOVjvm2cwgAies0sBWQTXC8omB7kz5kjuUwM3wDV2ltE618C1LrjDxsOMADgp4vIGmCwyHKoD
u1lG9gqYJbBPJtghBsJtOxsvtvgUwKk7EsmegHyodHa0yKGLz/QGLltkfE+jTZVhC9UKIsOaXzFw
laP0Q758tRq+OILzVNnAPW1TfYxb64NzpUfl5lKbrwQcQ/YMWnj60D5REqIQdTaxZzr/4cqf4f7/
68LXZVFSdUO3LFn91wsfkH2Nokvun2Sze8KzRHg0awyX19mw3uVZYUoCiJ1/YptB2YTR6IwjqZ6J
37NW+T88GYIQ/teTkVQVxbOokn3w73ehFjeDfre6/imS6RXyf0JGw9wZeYlAtOGwYf+w8dmRZc25
KjiUzSFggIvN8ox/JDo8ns7/z7v4j3kXpAf90ztnfzVff4ZbPH1lt//5G/KhKC+i+l8jLx5/6c/I
C9P4u2rpikJ8hajLxFr8mXdhSX/XRF3T+bKpW+Stss7+I/FCnr/F11VJN1QuAONv//Vn4oWi/93S
DcPkr+jy41/8f0m80Ezp31Z7KnPZUCxWfEulzUXJ9q8XfaRHapxKdQj461wXlkUU0Aw9q9HEvI/q
HelcppK1HnGI5HioYpnQa5ozoumqSfSjD+XvVDXCrDmuEFPiNQhABPeRdRzrLtsw4LM4UiKhFDgJ
oVLZmXIN6zdqIekFZGXG2hs5P6b0HSi98TpU2o4IboANmjG99PWEhDljgacT4R+1dkSMAYQ1q9LG
1StYYPf7yBR5IoZDqRFPp+99UVYUXNQ3nbwb0kR08nvqSX18sUa4/4kZwPBNS8pYTa0cgra/BMTo
rFkRAotS03Z1nL6ZYzBtRWVNMhqBcYwCGxk2IxKg917fCC2785jn9yPZX8tRUyw8atM689l+mPqC
FlBYvckS3fRpO9NLauXY5KYPbAVgo4+eUxvnYDFsoIkV3y/igD2JlE8sE0ooekrJpLHVFM7xcE0m
EpVMhNlPj4dGl9eoi0YnEZFxAAmyUrl3x5btIaF3Bb4gJroxZluFxIp9NxJeVDS5Txo/r76Xk6dJ
/ba8wwKJRs5/0uQ7ZGwX6O7JA2A6WsLNaNEKQIEZCbIk5H683ftxLVpK76Q1pYCZFp5eDAd1HhWn
8O2R2QzHe9oZi7gXlkNXMATpBE7uMW72BB0yXQFrM9HfiQLaRMB9yrI+Zf0MiByA/eQMGiOO/26o
Yy5U+oLkAOvAUUa+5wpgJEa7WUEPRdV0siszRLDNZPIOUh1rcXaJwuBgpmFnFwQcDYLxLsJFIoZd
fRZ6MBEU3HPDzleOuszinRvmp6+FPQBtATBPWoKnNyKnKig9MzwuG8XqQenoZYodVKj3SYH0Bq2S
nWP2aYYIbmDbwCga9PSPB341bQzT1y5KaaxwIK4Jky2D8hDI+QczWMIsCA7VZEIjBJO5bu+Xq6wy
o5UZMRhViJTDtNkWx6KjEDBqJMEa1J0alxDJX5hCRenF0O+YPqbmYEJBJIU92pOP59aBImGlYK7Q
CDTGjDF4YlS3FpIEMIxSmNeE8opp1i4r9RpyNf0+BFsB+7itVPIaE0N8081wn/vSVQ0LFH8+JbmA
i+dQ3fG0VuiHaOyN9iRCmmjoby5bnZRKcUAsqlubnGwopsixM7T0jbpG+jYzIsgEps5iotGyHNKV
YFkI7oSWndzCWz4BiiDRrF4WaiEtez/tMNFARY+6KXGmho6eGt/dZNS1nSklDb7BEOIuOIQxIAQ4
RD9ldZue6IZpkr+1e3Iq2kaAqQlOfLqLNK9K8xKTy8vb6SfLUDXXZhyCaKomSh4ph9VE9T2WxVHs
gWrlClj8IgKbnNDMKOaT8mgYHiJTZoZOhSBXijJg8hEKuoz3PREOoc7suxz7c1fkNEfvWICFml9R
j2ClE7ygywqIR6m/ykrxJtPIQkbWrDibI6pU8Z/qwjAbOqv6ifP1kwJihfzSEJWxqsGR6hP0vkyZ
smVoXu/hh6Hqg3vTMxjlvfyTowRiQrdQj02TH9KhJE6vrt5HcyJ1weyw+E5J4aJUKRd+EQ6Lrs45
PjFN0HJa+WKe/lZB/0pjr0IVYWcVh/GK46vpDyCL24HmE4eWVgmvKRI0Xrzkek+rdVAiQ5Cb/pfp
Q2STUP/dpEBQkXchf7sPtL0oh4i44zRWzdGgUe61loHsI4NwV3BSjUMJ2Yn/Sqz1L4mn/C11pJch
gYCcivsxnyZP6Ktjap1Ck5NaqE0XSxWQDKc+8n15VXG9jXX7pJf1OUqrz3yIjnXqo0XXhYAmDGPL
ciI6wDfbzwx146aEYmFq8kj7ARlfRxPDMWUgFwYTr4GYSzWcRDvvNg0g24yTVXsvf/Jb2AfHNEyH
jTyKT3qjcSMPyjbOzL1MuE+YoQVWUUvGoSYDs++wIJa47AyRZrluKhfZTz/T1I/I0xl/ykhcl/34
MZb0t6tOeQ+SEoB0FV0GUXoKw1bzpPdS7BMA/wEJOSq27CxCh19FBhg4vb5EYJf91u85aeIFqESU
iUo9vU5594vilrzgeKn4/rMmichyZWRf8m8xhURp9hYBK01cHKw6MMikmGishPAtzXeZtN9dYTCz
4l633CEEJoWW9CBaT2aD8VuX0QgLhIJ05f0HCSNBmHF8d8jKZQFsnUhG+NhF5lcURftOojku+Wjc
WVvOwr1+lXt2Vj9ubqp235r3mHGXIbiDFRwCbeNXc7RezsodY/vbhsK06vM7uATZ9AHaiVt0anyP
+6NMMsBRI08y+o1q7Utt535FpJ4ropSJGKidzOrkdZ0xyLLeY1F9GYNKJeUZTGc3kpQuRK8sPWbN
v17rFUB89g002Nvcms6jUQADwDlej/rB6s0vTejedBGvmqLeTHYgV07hrtIbZPaDanLENq4IdpmM
d1uQpXVKLD35qtInZUSxbuOLEXGaJKMhcPLKSPBxyx+Z35VPPD1oTgoJ4AYbByKBnaHgr0SQgrZk
XsP7djyr3Bg25gDSj3+4Vae1EPbsxSpoHd7iMZMpZSrDs+49aRTQOaiWtsy3Ofl3+a1X0rVVcbht
ow5Zpy6+175G2BEKzqBUv6vh2a8U3Z50/LdtxoEgoooKai3ctgbNvkk3dmU7BQuN8J7wME4qR4tA
BNOksHTF0q3N2EpLbFswVBUpdMqI8bHaGsuwyq6ylR4aTdkjhrzKjfYZ1G9Dh5o2krwcEjDKfrjV
5slPVgzDzx0mPKedaa+6wYEfoLnYuAn1x5Rke+OOoKG/f00j7tdqOFqp+iJVwZ4e5I9c6esaeKrc
0NQkr6LVyos0csDVucTECsFEJay4Gt1SnEIPR0jnMWnJMcGb17z9bUKIbEXNuSjr76DL0uJ78Ddj
8o0aygsTdPpSYLzXOXO9QPvBbAWi0DduEUS8vhPIrenAD8b0f1LN+qC/7DM+5RVjnFTeS23Va0LA
FDs/jmljLAXf+IzycpsrzBopEPZBqTGhSSxzyatU0CWVDyG255rSjwt2KXfXCUwwQ71n4x5cg645
67GwMee6UqyUDURKBVuFxGUdkUtQhZysIbfwO6Glw7QyxbJKKKSwLljBCwGclBC6UfYulAmMtRaF
IqZIc1V0oy0BffUxMQ39tGW0/coAHjRwIJ4baZ5tZCwtQyae2vG+rkx9nfQzNGK4TBkkM4pTf2Xi
zgVnJjOQpB836Rq428by6P7DZbN6gjwTi3eVkwBgHJ361hQRDEDl9EPpkt4FZNwd1EJLhaHQeY0q
f1pJs48D4WqE5otGEhs6QlDr/dycnZByzCD7EqNQXZirKXmVE4JBFF07SXfSmnuSX/yO0NY6lrwm
5e1nQL3KVTDvCQudGsEHi1AU6lisoJ7FPTAoGh1xHXhcMhE5EPMmI8aE8Qk6Iv2qB0Xx+FAzWwJU
8CWg/uHbZiBUf37n8XlUVaFtttimHn/68fD4hsxrD8tz/tf+enh8569PDZloFWmMVv/29X/68Y8/
/Hhi//ZnkiTeKnKbe4z5Gsl5/Dl2WFwTjw9Z9/GW/vWjKk1amUofUqyTDFS0r4UBYfjxDz8eJEuE
NTT/hn89MFL7509bTC+bCvev74+0v8yv7PEzHn9K/dc/+sfX1I1IncoxmdZ9rTKlaOeHKWtx2UUz
5MUXaew8vvj4M48H7c50hf4G0cT6qQgnGM//+vf/+rRLaIi2DUKjKqWOACD5jx8kFXriVbxCDxHe
Q18XVkwjpHl28Pia0Q3Jsk/RWidD5Ls1M6c/EiMeYRFhNjDdeXzYCsExB0eStV7VhzthX6tP7FaT
tuc8EcdnzA86KIiF77BTbwBQDB/9s/JKI+pAHDrguC2VC2P2c+blRNxepgsVKQD64hs9GR6jJZX0
JjpJ0Lmx1Zk7PJUxEwdOQUuAQLf4YD3BApyAXA+l8ZyezKMyTItv+pQECdzHHZbYbMlkXVx0sKB6
t71x/3JWgW8nQyr5RHtGYpwOG2AVffUsPJkjZp5ODMUGMAwfNt85MT0AVUYMh3bRfUKXpBEasrXY
yrXe+3ColrWnXFhKcB+4JGEhCVr4b+Up2eI9JGIL1CL+OXr85P3hlmRL26ce5ibphNAuZACDo0Z1
dFpnpFUc04N5BFwYVYvEa1pXxDkTcJgND9mmeAkat3iZeXTAd5C87nL8DzjQ17L8Dk14QGdijlDd
9zxKxsIENXbDPz3pzCT4Z7phzblH30Re5tHcr4UVbXuOrHgpoXHdkw3rKCF8qFoUogsKyrqWbAN2
9aV6IqhbPQ0vsXgWvo4ItBrfnlYatP9t+pp9skCnx2ghrYplSvJf9UzQ4QIFMf5t02aKtJApchdM
Mr4s992wDqB6wH/4UBPhV2KWaW2Yh41Ibgd4PhmlGYi8JUdMG2dK/AU9ZEWo9bt6KJ1vDqbBzto3
vT2+59hQPxnl74CZas8XoKcHIMU7mqcDHWBEP6piczxcpP7yCLfwvjLtI8YlvrxQsbfyOxK3sVSP
/o+5huxvI/sF52iuofl6+jHa62v9J7/yXxKcbvcLzt9rdMau6P8IrdtcVIzQ8cI/Bg4DnwXlFy+A
soJOnn2GWGM3ZFLp9k085hcQFkd2xYLwibXg4B3nMGpHn/7Ht3U2j+YRBdkssnQGde0HGwsvoQwO
8kgTiVQyw0Ufni48xig0ywOnOBOl8dkIS1dMbMX+LJ4Owcu7hqiYwd9ya8D+OJCml5IEpa10IOu0
rP0FHVkTdtVyWDJ/9UC04aQ/001/uikvL1G3Fpa3BtzptYSIV9jxIYKitQSw3p5PsQ3WXNpOhEgu
5lrkeQi9FMOCnXEv5Uu6OXUPCjOB9FkJN4ImDiNBjSXugAWxIuceId6WbIPKI9Zu4JUq9qk9kATm
QtdtaCZ9ok76x1dpaLjBBuBGB0cifyHzQUS0oMQ2dKRFsJmA3J/5d+ND5VU3vD5cy4SlICXLe3tY
lm/1jhOKjKHbo89Cr4egRi627328G1zS2V0MJRFxLfcDWlOFJWQ8mPsB4jkxXysEaMvQvalEU8Cy
AyscQYF2/rhSbsnSs5YpZ9SFMdr3y3fi3VfMJU70fNi/CRMgJidbZlD17BFSxF54wu8jLBjn0bWb
b2feTK6yLWbygEgN4gNva4lv92eml8y88kOZ7/1gbdDj2ATZVtxo34ysBjJGpmfMff6qBTesr4Zq
HT2FxwD+q7Es9sMi+KRJwmziwuBgwYTsM3KSDRrCaMM5p3imYOKVKzyEhl327KJFMq6IZBNH3E/r
MNy6BWlc4OmePovyKD+3vzkIhfFwF1ySI6sVHHAd3YvFq1ZYy+qrfopeGL9iY4Qrd/+UfxImR9Ib
lS6trKpzIo/+5GRLJQxWGLoE5Ew7eKKW+tX9aHPg0b7C1EZ00uITgzrU5t9IPMTK4spMUWd2CXVa
q9zkTCzMBWY55GNbmP1V+RrDKp2oZhEeAE8TM1Da2a3w7sKS2gpzwi3X1hNkVwbl5iJygNbuuVgK
j1fFCTYIJsdz+N4+915nHHh1pi3A2mUyZy6YtjEtOBvJOZwvF+Uj/z5XOh4utfso9hJvEcTQ96Sz
cwCKmHUW2Ya7ED8CSKtpxz0SOWL+oqygzp0lG62Eau4adFMvMf0agPDo/bGLo8H34CcMvPX9DS/Q
Avw9MR3Klc2SLbBaDlucWCwOGLqLT0AU8DoCh9eg8oJnAo1Sd7iOVKro9kjLYfvD3j6/97Rqiq9s
MxHaAqpG/FHAlHCh7EO3W6nztVcywGrfCCvx57c9osSL5Rcal+npk7hMoEzPj2TbwwtPUbzB5F30
8y+9Z+kZ/HUUrrjf1jHTszXZloENjXgF3/bx/6AnO5ahzjZw3Po8iHPSEtZrJ3lC97n0n/Mj/Owz
yaahukL2xytBykBfLKFmDLqXfovwvM3bpB40il3yAHgGaG8R7FGAA73F9onHOFnGggfbtz9nN3YG
lpELiIaZkINviCHkgeuc7c3fVAvRQQO84rKKf8xfHcg3AuQ7e5TLJVRzr1QeG5TLTsovOCyI4iDr
CAcpjKurfEOvxHKeWt8GQEd56dOfYywav2LXnrRDtFmrbEQu4lgSrDY8bvTKIzt1Ac4DDQ48YuJp
RWLLnqd1dNNaqGd1yYj/qURthjYtPFkoCLgGnpITB+9rcxHP3Ki30CaPINgo2+qTkKQliydrBip+
XJ1XY9tDtw0WbrBtv+YYVm6D9+DL/xS2uIS3gQs4k1dw2blssZuiPkLUpyufHuWvYMtAdaADQqy1
81iYbBYnezBcHGXp2xFWCIacBQZbhmVPvDn1GXIOLyH4z/lNhOnP7xvbRINyL3kdXSNyKsxZbO+w
Os5ekAVB5ukX8uiJtY6kPpfcphij/xLxyhal4pJDgzDT9ymHpuITxQUFz6y7yFZjdlS7dEv2gy0Q
tZDaur+D1SwTREdKTvtqmF7Zv+I7gTmLEEJcB7y1erzW1G3MWPcFOtTy5pn6UlhtbdFjGgyN0LJA
WJO36cBDBqLEW66gHFi0n/dD6MbWsVwZjue7dLNs30WSuOQqf1HsCE2K0z8PpAMcgupKCFz2XQmn
exoshx+F06SsWHsBuZe4QWYokMNnBEepLVE1ZQ5Ooqkgb4FrOSPpAWM2YhB0GKvG+ErRPVLvkegn
YUiaTmqZOuIaJTbbFW2qwXilxan5O2bHKtwJT8i/5dN9XAItR2onI680Z/2vv/dXVkc2C50E5E0b
lh1pRSzCIWb0vlKurG3sJxTSElB+ljZu/5Z3LnvGdnm3XMqV6ozNtxpojK0pVLnxDqw8IS6qTXsD
NH7GbI4TumThgOtNYAlDIBaPl1q1tZcKXx7rtgZanwrS+Z62nc84Zo6OqhNb0rxuTjRxJmKNubXZ
rsg0oeJuSIkEhbe8v07lqnTVm3oTyhXA3VvvKSZlxEd54D43LonTrEWC+NZ0TGQQPzyfaUF3ZZG9
SMBxkIk2Dk3iO7w2yUvudKAXAy3oAGsda8WSHOKIVYw7HjYfOhWUSdQ7MiQMZhF0ghjW52uZu1Ue
NoN6oKUypWiJXeHFj58Cogb3yafx7hO2qT4NncvL1/1gFfzj9WDtQwTWJo7Kc/bYE8pizaudHgQO
HmSakbhC6UL7UezXlYrdgBduiS4oERxu/zZ5A1ccu9zPI4QIfpdqcVL7lRbsNNQMS30/bkSna0l8
2RXJcdhiCSMUlbiVapOlmHFugrqLIyfL7c9IXAqSI1IWkRoFoGJBXgv78zu6rvbpfhzPoKp62RWL
l47cL9iKiU1TRTzX0QoCQcsz0CnS1oq+V+rXUXjzhw8zWhYQj6kZIMB+NuKCivDS0GGmBMcGWS9l
9EpYEyzXIDqzcigwRi9oDxSo0xb1Cte8dqDRaJCyMIegkedik+FT7f351eNSKs7pq5CcGOpsxgp4
zpqYKXaC/pi6BPsUxCZwCEOTXdrSqitX9+xZDzcD7EL/lMZgFDjCLXN7YOgGw5/VjHzxOa+muM6a
YzHFH+CmyrGVDpQzc+AfUfbglW7mjShh3PEkAsejaxlepboJlJi0OIXAUULBLUl78pdi6ai8NAeG
tAFIIYO1bUlYgwLBIQElvDKybRWAx7WH9pdzAsQE85VeCCZzWo3ICpjRAcPtNZrfdh7bYglr1PUt
h6BgeEoDHl/DhqV/mC8/MmxAv+SWxzgmyWztuwxf4nVurCRXR6wS70bA+RRh7COazaRnfA4I1Q13
tKNJ5oafkWArx5oIu+AlS6BIcCARwHuI3ZIakf/FKUZMam3egOlKNUjUl042DPtylRwJyyHmCZp8
h7E72RL/Y6hfpnG8o1IXN2zZkgwH4dp/qvS2riXuM84yN3YlWVveZHCCJOe1K/FIHgbDrx0wLlav
gLdqQ+ebfHTYCNg0YrdXXLZpRseQVdRoNVIvC2fNbTKXjHcdat7lLjlZ+OMj3rqxJaHfK9bRcOJJ
s+ag8VbKTUAvhK2Igom1bkqfB8C0J7YH9qdFc+C+Mcm90iv3QOwV9WtFP9yl7mhegYazohNB/xR8
JV/N7rNcF4vP8kchZu4bxZiOp3LZ/JQqKziheETLfUUsTOOeN+FiUNNwib7RFqgX9yNn2VW0z55j
2Jv02OnMcrz7El6Jah9edV6kL8XuDoPuxN+UXYThsY0Zu1MJb97GqFKdzfX92l1YS3ObbC6uPYmL
eLh7NQniDtMkpshUqTzmh2yfbPiFFs2rtpqbBzAb3Xnjpet+jQWX5YaTXkIGTV6u+pfhp70vKWki
uSNfeIXvXqMZwVVdOVn9OXBVlrAWXUum72E6A64Prsx6fkHpSvAZajl1HZm7hHnuEYJxv583kuGV
e4ufxMndq84sY8Vz63HDwQ44gH0wWbN2+Ss3L3dk6jIrp1/Amj6wBi1kyqd+RVI1Q/C1tAPQxlU2
3lDv/+CkQPtDpJlv4wUl2smlF/UrnqVnbnd+Ssah4djgwPpBmZTdoufs2dgWnuFQ3un7x/MJukP8
LTrTjoi0+dhMkV8Sdnjw20Mef0zGpibfq+fsjf+QTA4zfipoIVAWzwPT9qxQUFmX+J0zueESxKet
5BsNJuGaOH72bZR2+yw7VDoskDkxxjbvQz4cubSaAydV6UJ5qS+bDyBqON4U9yCueccN736gV/JI
U5sid063o6LlxcEeHS2lbxpHUV1Ti9KsZqKf+hxc8G6b7ux0Q5L0qX/U5OAx4GP9Q+C5p2jSrNPN
gAjryOehdzm0dwqoLBuwiyfZaFGLNccMMSE2/nDXD1H2C+Dmwg9vetfiimY7rmZZSNw4s9Y0cMST
4Bbo09iqNWJNAgJQX3rSPV3yIu7hgmpWVY6AEMUPnd6HfgRtVt+4gNa+x+8gQ3VYsmSRwjOtOzv5
uu/u8qI8ASYRvuc4dGWZIVzoHGwOR7KSR3Xp03mp7GBHItil+oYAsutP4da/3M89GyaHTthpGKLN
Rfi8hPX0ejcuKKahBX8NG6ALtBMXmWsXow30BjY50XU2m32FO+HL/yXYzdrhD5NKCLWLJHrt8RLr
NndioZ8iyzagGHe7snvvv9jP+DGfmadRCzUfl/I3I6pPo9/EmU0Vfsuaoeoy+UxfTwVRKLv6mWqk
/SQ1ri2WsrydocxEtBYrFBe0GRvqWLoD9W2sFyF6tQXOtQkU4k3ZetYLtfk2czhhMhe1W3qY8hzl
6vJGislT8DT2a2KFRnmLLDKedkhFZJfDBNtz/kotkH3Ko3cymIZxpRIFMR/oKMLmdZqUZvogc7Pj
FsOwdgnN2Y+Jx1dFeStwDQ1rgYFGvRcnes1OvKuTmos7M86l7/TqEXxQeaHnWwJOYeGhDjXrbfZm
Nofh/sK7vhcZALfbpONXPVh3KoH0WrARVPTg4qBEN7zNjJ04vtOhy3W8FDs/x1h05X90ZCwkOPN/
nhR/CzIWu/7ZMp6HeqvPdageHQH0rAg/O2H0NcOfNLM7YcvPaOn4e/5vfuCq/6Y3YqnesCKDxSSE
xbdZ0Hac8ef+CMSAlQ8MmYUVOycpai+Gv8Xnp3C6wu7/QZ+OEh5K8oWKl9MSDctyQ3gdmnrGPYvq
7De0z5fNpbnwn7njttIu1kuVv8Cr3uK11z9aYcXB64nrnsyVxOvwnjjNpWP5mUqHMoxV48BJw8y/
xB58GBmEOb+APaR7VlR+DO1rTm3czCGrOuUvpPxV7M40OXyr5DE4zZXDJRJHJDztgTi8uaErb0lm
JA6Mw+dFeGIbKmwWVR3FCYMfiihih4JVRtfGkwmIgYTaucNqfkE+eUZ1z0LKIAzn53yKZkdEHQZE
CdfnYwXM9iy3r5zVy1fIvY+QyyuvVneh1mJZQy0MIG+++lj0qEv9j/YcfnN0oS6ml8sCidGmdI2V
HG85WGxv4Pf8j0h9pcSMafoxE6qZP15Z3Yb3TPI6/owORWqLpJ+4bnx5rzQ1uLXmBJ10XQd7SDNt
v5LYpS8SnrqrxBAbDCmtGV9yE2/N0X4xRGhFPFElVVREVcwpbJsY1iI+4eWLEiK7DzWJE0+8yFFF
9owTqJghnHbfn1Vn3EDjoK52ucmUa/OKlmxHw6OiW0MBan5Q3YNT5UO6/xyFKCkkelbUCETxJW8B
Z0VUHQ7FiKSspPjQznFy0MJ/iS+kokr0JS133Ga9A7mn8ihLUEYAXuvoKt167YIpFqVVsInX78Ir
PVGWDC8JN7SUeFq8QUS/9LeAds7vTC2tkE0XLjlNlFXk3PGKIkxJOCIlGw5J/sfY75VLfkgc9rYP
XjYxvvjUWZy/TTo0CZQKwquvAym5EcDiNUvDjFs6D1f+JZYVCGL0pdjh+/aQop466RxqlyZIkGKn
XFV5K7PAEeCLKnaYr8DkjVhKDjb+Pk4Ohubxj6U1ENknmVeGs8WrsupeszcmydB+yXp+gxj/yZ8v
g93/Ye+8liNXrm37L+cdCiSQMPnK8o5k0ZMviO5mE94DCfP1d4CSrra2FFKc9xPR0UFXVTCJzFxr
zTUmxJbuJzQO9Qi/ioeYKvsGnd2FAU6myWfxKSsyihsuCHMXhqEkewjUl3AE7cawUf4N6E8cSM30
xWlecUul1EYxlPg1feJvSezUbC5AxzsQGXfcDe1QXNqMpIQIq7Ge9O4havAFrxvgiK7HPR0gRBID
l6nZ8VaqOGCOWDqvVGfw+VbvpfHVoY6BxkmGKT6Sax/dj0Jt3XBfyQM759Y+5c6rwdTPMRu4eTa7
KdxnzW40p2XwxEvkwZRNaL14WK4HRmVB7XfDfcAoq7ubNWHbJjIgNq1Z2rNHNiZgN+xvDTpHz7Hy
znxhC8Yz+XTubk2CtF6uDefb2c98IDMZ16NiShmf+G2OxYizLqwN2US+JuQqn81xJcVTgmGXhIaT
Ykm7KqPPavzkovbDOy/nc5ZwBRjEDSgu9ln2icvKGXFeNHFjjToBlrL3HJKgXk8JjF/PyGuWeo6n
71kLueJcL0l7s9omdL0h2Se+giC49qBQ9SR7iIsr7iIpyg9GJ+8JsIx1j3am0nzjrDOSjXX6Qtqf
bzh8MuuYwgWQr7eZRd6amZKVj5BawIekmulgIEdWc+k6pi5Hx3V+pdWfnSM3lXWeqwpDwCChgaqc
J56KN9IWGLN0IADosDaMLfp4VQCJHsrhcouYFRhKgcMMdzXaR1p+dvWHwqNji9fYFn2CLvem8SVJ
2198UJ3k0PSWPAmpyt7fLIPW37jijbHCt6Rcsedadgnfn8wn0HXPIWDrSU5D3nBmjEnCk8pe3FGZ
qzlQznVCEQQLP8Un/sDl5+NZ+At8+I5cVl5PZXy5oViT4gXLWI4XLC6nw6C3NxwVDxG/4U+4HcNu
jCgNL6fN2eIUzaEBMOTScQk4RjgJnP8Mwi1c/LZ5EcfLIFhuEiilHou7iBISN5AYFNPJpXxjTu05
OBJsgGZlMuI0GQ5+v54uwwcfrB+pEhhETFs+l9Ph39w+8oYuaR7nlttDXjglapYSC+Q7ngpHHnjk
c/vUOYeeqoADFZgisLlG/8ZN5M2WByNe8aDWDjZ3FOuevJMk/vG33FgeED6DP+S2c4ac5gIBWmt3
V19DCy8BskObGRs0ZJJL/QAZKLvfNeBNPKeF2ufVag62I1VdtRZPbnYieWKkJBMeGfN8eIDq2UDK
uZm8+6Rb4TAHqIjzGRhK7Af33nzmNvC39JMuYxFhCulnUCUEp0hfybiz3WGsIut8Hn47DRCoxXGY
o+DvuA3Ch4BCAzgE2Ztm8RffKvuZF0TmeVBn6nWMD27lSHdGvqvFjk+i5h5lbLiPuBXzPvlGnYbl
6fMI+zgqDns+U9jgsUirVdefGGTdff9AgTRsMHhcg0bvnmicJOtRdeBJ2bag0tlRYoNljRNvsbaj
HzQTc3Q8x060Yec49luaU0y1qnJBE8vhYVZrphPVX3X3niATa+lhpU9YXpC0mdYWSlNrXSCyRvOW
ptfSPFAaxwYOxVgqNqGzNZ1X7jGHqYMnnj2vfeRbTndRcOHvE+/Zlwdi7+mbxlgLzbilzLVcWDqC
kehYG4InFI4zbuLL5b/B3r3YwLVmTPr1sxwPf73CCLaNbo+mkusDlJ5YOG1WA/Cpl/GA1o0zm7AL
JRsM9VpCRdzxwBVL1WnV3GML50MBXkOcKNO9sNaMQjQFAKMtY8MFw7Mdd0BuHRdqYQzT/jNvMwSf
XFhmIL5vnM0SSBWbiuNOkIlD1jpyTSEC8ij/9YFsoQ/ebMnJfXJ+3FeGZUDdTi75ySE7qZ/1NeCc
CJwYjPGRC0uYxyFx/osgyENctIrcTUAy/yYsl9gUfWQMAyx/nucTH78MAk0qcwWYyIdNTUNVsJNk
OYnKbqhcWPg6KdqSSand9Hq6GVS92jF7riA459Ajh4fYfeNhVKfoFyrV/GEZr1BHCVL9A+j3pPhY
4KMseSlhxo0kaiuHp1TR9H82R+CnxquJxvP7sfPl1tXLlYbxwkxGlo9G9GbH1sJukcKtK8ZYAY52
By4Al5blgrswIlYVJvQvEbEDcznyLiqMqKfWEw/FdNL2FUl//USeDSWH8kFY4pxQkCG6elmw4zFY
nh+Jeyj6wnWF/O6eTumyP/MDbnVdnxrYg3qtKJyjYbkNXriipnVB2ZWQubfWPAElcwhGrO3edeh/
2Df+z2Vc21fuJYlWk4IoZc+a5i8S9UCaDByJuk3fbhFcksllBipIkyLnytVy3abJPzIPW5Zi9ifE
B62Jvh9Wh8ICcJ3rvSN3ebdOww3TcymPDEPOAjAlAbTBRp0HtNlgT4O1NDvS5KCi2y5EAL4NTR6e
TZfsaKXgSUOR6SeHcvhh/EKxwjQmf9dgUSHCPuTlpuWasr1Rb5Cyq3aNBnEZSQD4cENe2ptW5gWe
fcvlmU92eEtlL6xPOjpNBXzmNxgrS9WLVEK0ibAE5gltjsxVFimnblloeBaxWZE/SCMoyjS7qt4z
MLkVDFkU/6Skihj3TJ5Ah1wfmywPSC38iGcWI1hnjHaKeIN/4ldM7cueA6+Wq/GT7/0IBDOstCeX
U6igCq1YyQuT1f5opA8ZNbNpOQv+ssR5kG/ddYUVAsJIiFWIrT1s6CGtrJbn3kD7+U5GhI/32jVP
Hu9MxYl1O2M5XZUWo5Gi/7RMIMuanZFJOzCTIFCeMTDDzpxkkHPlsUScHrQvNRM9Vl76aPFWNN/H
0Id+MeCpgQT2lUe3wy+MdoV5A6B05IQQO/BUgH2b67ULP7w70ltyM2tuGBqY/mQ7+3DYG9PWJHUe
risaEynEwGnRJ+DOJHK43EZxDdhxMbF8T0Y8rNV99s6Y4ZHiyJiJZniqHMH3dM5kxMzBLQrpLM4O
3DRmnhzRigsihvISQq11+wNBCBMU653hHPhz0HvEzeyXAQihWctXpbhjGuvjS+OjM2ZvDhR0xbaB
D+NTWftIlvEt15DNGU+LORKj3lPBcRRp+6XIwG3lVXlIYw6a8YsSLHa05CQjoEj5ApmHeuay3+Ot
2IKkO6aQbIYqv0ATkpTssGb0hwM0uQPPDPm0zP7xgCaAkgw7Mc7e+8Ukf09ulGCdeHVZvlGekP5E
WQQPdJEZdC2qvwNKC5LJLM4NGSbgzzMO8Ibwt/4I6HDVQqOBas/k4Sgs38KaPnW77kYu5vK90RRU
i7TjJrw9E2xdz+2xb2oLlXDCDskdbmc/o4my6LyjA/sltBNcXVKUnBjCxLvKldgKjPYRwJN9VIvr
hZkgoipkfqBh7SPpaKPIu8k6pgDGQW2kB3OIKHQbNLXEboNxdZOCZcfn4Bj2QQjW2cIIrRhsc6XB
mzDYSZw1rhjgjOD+FLvGVszcEehWz4M7ZKswaD0aK8YFLydtwAZPtfQJpBYQg79AF7zZ+Wzy8McQ
sMhUNqtzNOe73tsk7GvC0IdNgGj6ZugU8CJPPI4+Vqp4If3t5YHrTtsg9e++f9Skds4mx3z8fusc
w4z9SOamWNqCCmvsjnkLyG2oYy5Zr8+xhYgy/f//WeGMEPP7+y7yEINaFZidmge3kVV9DNPo7//Z
7c5xSpaSYarZbpgP//iDxE1++ZPb4/dVUARa/mv0RE/xP77//kqD0IT+kR+mhVERfzMqvr/MzBJB
I5zgBKrNfDJqlJ1G2kw44owN3U8ez0iM3n/dBXg/fR+tb6AIbeq0w6pv+fL7h3994fJqlJ385h8/
rNLgoBtisA7q7arBrQfaAwfx/R+AZnCF34fz/eX3D52qflUmlcTRplspzE1QZZKVDvj73/4blm//
9LPv337/zMJV2k7ceGd74NdxSNkWOqyRutQYoQN/86LQYAaoXxrTakH5RR4wEdoLwnZYm9pxVpaL
ylyd+8R3sYf2yl0LUhIrSXNGLOb4S3o7ITNQjF9Akhoiv+An6I2MHUF9LAPVbYbaoTAyo2lLSKEl
HjCDShfhXbHYM9pyJvRbGumilpwn6Dq25C2dTYsxE7gvCLv9wr0Z7quOBVmbDobpWYWmeSIkyjA/
XboJfZnCrsVkQo3+z7x9bBwSgk4jiieTUgjMeLCoOQ7ffp3gDlZRCCFJIhv3OlniHp5XubMlwtd6
CG66ke3JhOZw5zTQM2BcuIQE5OfKaWtHYH1jyZJW6v6hRVdZkbXyU1z+qrw/QJo3Y2FThGvqdTD2
VA19Yi0I9Ps2G8hDVXKjaO7b5CNXOpxo84Yr2gAgWjfeOQ2Bxk9p/Tn2Bgs0qH4Q4ANe7hTTEyOl
Ws8iRO+ht6KqEGEBR1SItwR1bKzTgfJwUbW/HjT5UWXibDWgCMkFEQZE75fS7A7o6WMX/HuZED+X
nhcfxIwGqSTL7JMgdAeYebiwfOiSi9bUgyTz+mIrYodiZLdpAveiWXGtczraxg/6A4F7eBrFv30T
2dFbPQGSiPoohK1ayl1WQm4gA+SI1NmPNtZ1VcbmMSoowPQkq9yAetRMbseMcY/t3SSkpakvLnlt
PWLSsHZphTj4pBCRetFB66E8UnA5wPw12vB2ZjS8lz1HbBgpokDDP/fd6NyarF1ej7n4iJeejBF7
VlH67nXsRk3np0qUcw57FrjcodG0isNX4RIZomPGRNXC7TXSIx6ERXFStqZRAjMv7TnlOhPL9l6U
wSYciuxCO9hQDhpKg7YvhVVd56FHIUWhlxaU+SQ85622bKQE2thVfQwHZ8BVycfjMQyvQ3HX2q56
jZcUorNRkOtO+QhQPC47nIwdkHRVeXKM5uJ5zrBPsU5wQ0dsh6FGq8LDu6oN79qLmHUvxvc6C/14
GUTEObGnyeZ4n0U1D3D96W1LpPysQc4bIWiwzmU/YuiiwKnKQ8yA0RLkJvMUeTjeQX5aJzOeJqWH
47ZI+nc8TagCzV26TQTr7yQ/vdAb9kNDYx9tH7e2Tq2jDZk0LDN2/1Pww7ExRDTSAUP1EBb1U157
Wy2FOjdVfaafpjvRtwJqT3zZU0sDTUXijCWAWgOCJPyAHEckOyPRwP7pPMpFfTTnh86lebaFznYs
EEfQ5nfwtYeKzZoIkqpksetx2yMdUviLBs4nbOB8l5fuLhAZK0HTPg9N8TG4GS1tvdjNdna7jHQ6
dZW5cYzMwsRs+umnFcZLcbTxI1reBlpUatHuRvbfUu0NW+yHGCCY6dJqUyi0Hs08wM9hHVGdjtdz
QLM3FrBw35waGYhX0wFbO97B6NlvORYMdSv0jjkOOHT5BNM67SOcwsP2IExjPgx2MV1lFO2Tyjkx
RPKfWWBdfPyhrK4cnzFF2Hk9bW7uQGVtaEkbRs27bMe99DvjNMfINMAm0gA2zkAh/PZ5MrPxYJv2
uebWkHJE/R1G+Dn39m9nIL6h4wrUh2JXJMR0O1LfHQC8wepy5jtH2q+NEi2Zjzk+NCC6SS2SiALR
T0xIE5ZbQe0yGj0eSoHbTBlRRYYgA517Xdq06Zi1+zjR/3qcQjns4gBA72QVxXFmI+Nm5eLxZV/7
OnkKhKq3TMbpwUqe3bA0b7ugOqtwtk8W9Sw3ja2nbtIUdZBitQ0AEIzUxkl9giaCZjbEX1OEQ5tl
R8/lOqTl9FD6H0Y867OqyktQT9kOBkRM94D5A4wa0XxAPcuvmrNZ4TmSighfLk2cRyVjysRFGDPT
pq+HrZF60Ubk1QujdFXVRgWXsCM815C/DOVkm7g1qAKGzqPEASWbHXdDS+nvZAzOSWvZyGnzbDVX
bDvLIYaLSLSbpZRdakkZyE+Fe+oD/dThEXkI6dCh8LCkSOgdDpskvsRpvZVe/tV6gv4Agc0PcJsw
GIbFACQFnmO9dnk4bCLpjLtBV8DBPX2onYmlVlru1hkIjzzsKHMzexHaRqPRTlfDCymK2bgM53je
qbIsaHzEb88aQQHWTC291NZ2MK3+jIfIPfy597Hs7pq8JUeQjjbIOX2GUBzuujjS5KAH7Kin9i7x
Vly8cmdYOeZAXeitPdfB9jGdkLgYWF4FVnCwRp0RWhjNsXNoSGpdkgp1Z2VPtP/cDdN4Bgd2ayQu
dP05pwuCDX1dAaZyaJbEOIsMSmIUnwUGklnibNi/yx+BSe8zg/2hkIJUuecfYnboe/w2Fv/E/gz3
+0HQhhwWDV5+pl8g4F7j6ZTsK90+qwXPqqGD4o9JsDWH/q94ZrdZ+j1SGZc8VWOFB9ckpZkWnnPA
v29S23QkOBQaqUkXoTQtO3Jzfs0zY4p+J70SlXmiL3Q9jmnxReM+VGHX+VHNb3Wj/VUYg9EvNOfv
0vEyzyq+TNGd7+RoG/p3KHeIWSeiAes0zcmpq5vx3AADRzf8GTouG/Ow6V4i42HANXKdqraGl6g/
Y+Cuj4rKklnGPTgB37+Eof4Vtl6wMw62U+2xNIDL1Y2kAebyUOds6VORn6IGYyQnbX+JTu8ai+1G
7ZMEb/z5DcfExVSDuG+aeIw/vLbdyHDuNo7QlJtFwBI0p7divEx2HJ37ihKqn9jbQSgKhB5BDmE4
9EQC3gU0CwkP5lDkvTexOgxW/86C8+ACA8a0BKIEpr08pxs4Z865wm9yFHNHt/mSYzLLx1HF5SFB
BzdlIydp0eDrkKC3laQ82Nr0P7vQXeuzgwviHWDV+gKYgLQ+OHJFhsCPNLYyY3VnC8BZqaL0OtKI
k0ZgX4ZkDpib0p9+GSTnJuhRByXpznUdUq6jA+FhMPEp9taRtSZGck5iBAjrTeIVEujd3A/uRWTN
C23rrJM+6s2EhnTLYsoZJ5J7U6HuU5dbCSgCVZNlg/KJqHOaQ7V2xZWMWZflkGY6/Hlms7gUsk3I
gHfk6tzK2WRhe0y0rl9aZIvbivo6dIcH121IX8iKW5axodMmVfpaYEQ0Nzgdxhmo8aQnHAbQiP+R
cwDYaR2kUtB7QUD2AHqWzTeZM6/VT4Sm1a6lDRs5MN/mfobXVup8TJB88DxuTgNNxiQtxUcj67t8
YWb289ytlofHTScwmCEX13HlosllS2rk28Idpy3QQod+bLYRBjNThknDUJIHCRL5UbL33di5+Ttv
YEqO5gBWE2znKYYnrXhIKytkGrMZ4ItJTjb04hDoHNvKEuC8yzRZDHRa2D69skH7hOuYf8ExFNtl
q9yX8dKGgOCzEI44jcF8a5pa7C3gEHviaXuYl10B0vU0xNREzsgZEYQRUB9F2qTXPlbJLuoprmO4
0OzL0gMy5k722QxSAHzaJWsWB9izjwd3oP3I93qCPmgIxyzTEetVSk4KiKIUs832ZOfb2UTr9xS+
+BBsV3MK5jspxVv4lnm04Cds6teuN6fnFmYuTXAFa55lBreTly79ApRPAid7Nk3yIq4U4r7yaYaV
bG0wlsfxaGx9OuVtWBDSC7fIAJNdFczYTHbliT7G3/XkxUc1lzGZE6wJ3OowGzCe8y4btnMpjkGD
clt5bXFsSKMVISdr+uFdZ3NzF4Og2pwJDB2wX4NvIiOb0GYYCYaqZdG+GQYIPNvSij1L0hyaCTk6
UQQppxjVfzd3x5n+l7a7NSwdXnwzubPkYDwR7tqsnb/mpq1Xsj1pNyZj41Nr7I2HsvCgmxEoeD1V
TTNg+c46quiFd0swtC5S+9eQRi66ZnwPE5kXlB3As+fdmw7GF9IODuGTzyzntPvSa2oaKFR1Dnp7
oCCRHVKC+6NXNcwtdXRsqfQbjRns0jrV9ERyO2lp3hlzXtxg37dEoaYmLLcRTobUDHu2zkWGMlTY
dJ+IIT94eWffy0EfNOkRjQvaJZoMpO14g9wyPplOE3sGS4ytFfs0ttuu8WnRWXDyRfw2xiyrZsTT
yGjhgWYLu1iRFdtGlNsW2WsrmEYnF8PMKpQ+f9C8l/Zgg/1sPszBAQsWxzyiVUUlZ34TsfkcJZQK
Z01Z3lfgf62MUn8w4WRoFPVHFAPdtseQIiVa87ZC/h/VVD+iSBN25entGNuPhjfonakmj7oHLlE/
hxD59RRVSDUMYNydjf9GE12zeXqZ54kWMkUCuC/z26Jtn+eo2BtZGD5mzmur9a8xUYhoI0LJijQH
WFIcxSxyt1ZrHtsxpzsEBQn4f/QK/lH76SVqzrYwP5oZJENuq5MHbQD3NtdHe6sfWpXra2oOv+2B
NhIf0zyACsq5ab00fcTn7s0dXqqydD5n+VjE6TUfG7C0xUwZKBmXojOVoFaRbk3lZWRBgmnbfela
6X2nqOXBrdGs9LPaQVACTSZQNMJv+WHMVBYEaG6NV/XaQMO3EekrE5be9gnmqaSJklOl419xmX1W
XliT1a3vGxH05wItpWZV9Wb/U7WmwEVKUo/s5pcfvS/GW7M3cJHgIsGtKHe1HaAD2MDCt+5Fo/de
mhPTDN22YAZf9WI8a40jnBXabPijy5xDl1Pao3RRzfsRusZqnCbaDnrAEbF7yK0l57I0Jg4NSYyp
q0iI9zXIuZnNlFXd0eNL6QKfI7Sz8q1Q6redG+U26dufhcsdt+Kg2k2ze2dngox04m1bg12RR2xX
+bTSSINuwL6oadFHMD5KSCCKvi3uOo+PjNbt6KH1SB1SBTqymLBpFTDSKbjVqvqMKVN2Xf7lBMAg
e5ceVKwFDWaaQJk/jBw5kQghQE4ZdeSYYpwhgVO2zc9C0AWFMcHU1uWhkSXTqySUC3T02rft26jn
+S5z7lVOpzE0+mwH86NAuwhUyTDYMbfk0hXvYWTttUsbnD6Htr/5P9Bb0cXd9F9Ab7ZjWtZ/Ar29
/G7ysuj+yHn722v+xnnzxF+kZ9ug3kxhuQpzxv/5O+rNs/8ibemZ2JMI12RHwSf9HfXm/MUU/NiX
mIbYYuHD/Y30Jq2/wNIVit84vjAd6f1vSG8LtPMPbENLkXxQyuMApe1J/Kv+GfPmC93PcelTtnHV
L7+HCB5fZ0H1JAlpg/rDhbn/V4SovbzZHz5M+q6wOVOpfBvmHTPgP39Y0GvyR2UY7KdGpFvL7yEo
aQI1UduIrODim59tax4QYpG8vKjCf6sNPOgJ+G5inX/kHq1tWYm1xkAWd8nspCOG2zINgbEW8TOO
tk9VJik1ujRUwOhAD1QPlNGRoMkUeNxIaSZx4nMZUgVqzYX9PpUbjeXEfz5Rb4Hj/flEHRdiquJO
edzefz7RyM0gBaW+os4j92PnQ+5M0F8DmUYlO69wNWB/EFu/pJl9ZTFq0rG5N2P8rrqgYFmqum0Y
5PvIzL9y0Hjswwbi64ByOzX6tLDQAbhxvbHwXrNKsHlNLl7JvZRHCyBEJg+wXQ/apXgzhxILhM6+
eGF6yRKKZ6a9WHPYR8Mykbh6yUvsyv6YzVhuIbSHcQOOjkJohllzw/7e8BRHKjnsTvswqz0WPpUa
+BGH3duE8zBVvnof+eK5iCfzJiwiuvBUsk98EmEKBhQvib/wu94X1XAPeAmFdGsjfiEmnH/XWX2f
4nbopuToZ4TPFVQwizULJT6mw5NM38uaLp5A6R/Y/CAudbNh/V/u1TLo/nyvPMl9cpTp8IT+aVCa
FFrsvJvVPopIIFOceUrs9EOxjGt8ym6KtAhumoLGq1BSV9A1zICyYe/lOvvWIA8W9N1OZNE+TG0f
mUxk7hsPhQNlLTJvw7GKCgoMtf82tiTrLDIZNya6hSRCeBq44a6pmhHgQRdu/ekqXrWZOVQp4i8n
QdVfxZLWWY8aasImgAZkY9MMg9rMUv3MIjke7aZ+y6LiLMuSckK8GG3H/U2E1RdiiBfMwO/zkoHn
UQVIJ8pTIv1oneI+AHmxdY6lHg6T5a4tkd0mAY7DVnd2PCD++dE2ES50moomfzAS8cdfsjApQfvq
agrS7cFE11+U0CmmprUns6exTb98KAvcqIccR73/Mnn8u0fKB78qfN+XMJIWSOsf6MOttPt+8ga1
j+2KfrklfPBDZ9oKCU7Weuxk+vafB4b4t5/om7YjfajHyv/TwCBJ0+aV4BNtqF+V697Pfow5xPIw
uEX/WsXFrW2QpIz9/i2dGMFxyR0GKJVu+oIWmTj8AsgS4pOt+/f/fGz/bswCf/UZLZIpxmbd+OPF
sERbFLmRYblinREzRTsv4tBYyRDBOB61pNLFBIko8H/9sRIKrg0C2iawl3+6B3D18aoYkJpQZ/ga
HegAFfOBXyZfbd1TRMDdAmOlp//8oRgZ/esT6lj82HOXZepf1qgkFDCFeHD3Zoe2KoYfNlC3jIbs
HFTkP72Kvb/UabeSz9SGn9KEKmY9WmTzPPNLCHXKNYoCMivM/lF+cRMiyWTRqJnptIt5m0yoHbUx
enwTBDAcCCbwGfKBzKWPF+ME3F/j16IxroV0j4XmUk8e0VMKk7/mc8mSEr+RDkUgP1D5Mu9duwQA
7YIFT7P8oFwWAHa4hUmQW36EEz3MXhHmqA/Yw2MUsAD+iIb95ldH03SVDijzhjsV1AhKgxGgRe19
UFenZZ4jw9eY5pEaBFugFt2SL7/GniROgJYuiVF3VfkIZopmKxRSBKIwWxmWGaACGbIYmFKzp17i
l3pruD4a/5H+EWL6J1uXz71Y/naxy1DT9OB1rDm1oU2YYupJUrPD54qL69T2m0sQldbL6kBhk97P
ulhbamv6UUqrY4Yzbr/UIkNAHU3+XxjIwpJ/oiBL3zdNIRiIlueDZHb+RKcl+Yr76NyM+1DRKkZn
XlLoO0wDAAcGSwwF890kzopEdbFtfOWizrtQOTJusjo8TKNUa73JNO3ekYlFSOCbe+HTApnlmJ7m
CQsRe5WVMwDb66myGmYfnktLPJNoAjKe0/iRbXsm9HXXJwXxqlY3Rd2De3F+xThC4dg0UwDP6XH3
ycvkGX1RGDLin03G3wa7ltLGhfX79NWRw/SsmAYsR/1Ed9hEw4Mqh3oba0AGWIogQ5ENVj/yMzVa
+qqD6WmsEPUzZ21KhhNNypRwHm0zOmdO8eDXYGHcsbHp5UUwVAnrTfVkRizpbZ288DBtVbQko8V0
CF1Q7LDFCkV+6JbsZy+mrVFgLhxp45V04c3YRPip5/ZzO5cIdHoH5yLntZla8O1Z/Eiqh4ZEcjxu
gHlrAO09o6DqUsmp5/4w5kG81p135XOXLn2FH1dz6HIfSFs0PNpJRQor3vhmHqO3HS7NhIORzxXy
Mi6VfOmGjKa+Wj8UtfM11XG5y5tqW1QwyESFqZvrcdxBEl3xVEcU7ZBTwchoC5+MOsFs8doINEpA
+6o3j2uu1Tqb8B41DYerF889iD+FiRubryrFX5vShsNr0QVMP9ia+Te4NkCGxx2A3SnufShtJhLT
N7OIfNKvaDlCV9+1LQYuGsIlhqHNmtRIeRg9BQeiZkjgqhEx/GW8HRKbLaCNfBdyF/ZMtMo0hUOe
a1mcbToogdV2G1+ScSaH/TYhKya8j17mMHtM8EGPk+qQuDATakCIEBOjfd7XONOCnw3oEqDDIZIM
hqmQa9OjZJY4I1qlbF+b9LoGfkmn26SuKnSrVW7ox7Cl5l6J5jnncSUrYF9x/TUOuk1PorXmH0V/
dFPehqXEJfsmX5wanTlaHnjmES19jo2RMatLDaoUlk9oLXVrshfT2inj5yIdT4mgb34oTRhEWfU8
Wti2AbdrN2oEMQkDbOfl2P3IlLU0SnN03IY3ErZiN4/QyC9oRxumaLFX8u7KuDrNkX03La3khvEj
L8crm1ZQynhHxLbF7mmElCMC/a6t4iE0uf95Y5onpxmPrWceLM0O1WG3UuIcvS1649EOmJnngilW
hsW+xSUjS+Jr4hc8T/7w0Bq6X5Eai2gRsMhAUw8lvQSWUST7KcVwrL4ZsbuhhjOiNK8CqqfGkFzS
hFbaFN1zXUIPQnvUoga6cXOazMqAfMuI4kt1xyDqP2tmm0Mz8Byrsd21WGFldf2I2eMBhI2K6Dey
4RkZxQUKNPa33bryohc4mL9rD12INoM9M9ttO57A7L53df+kWusjlUc8OI/1ZAH+UWWySScPTmdD
wXX2htfMQZDeBWy6ux0elbfziPftXHgNXT80+2A4g6ggf/6GNluZ+pH6NbXsdHzMFIzD3LNXrp2j
lSi1pscB9YThW3ddAw1nIhWyCdOAdvtRUDGT6dZ0EaNm2VkXwRN21athLGc8DHAprKzsPSm4OpF8
gXeK4VQTY+HiViaGIsOrslhNyMem18pQBQYttKUoUV9liBCM/kkrTZDjjTDZoH4DtIxR3kzuTWTR
gJ1J3A14z2cffxWiD/1Qk6NJJA9zVSJfpU757KnianTVXWp3ybrw9ToZenI7SPDq1sZXcfaegfrC
ISloVKugw1HRaqEGkgHftX5/8Lso2wi1aOwwAg7ip6ZVmG1PTJoRFejQNAm6gPraOxQ30U5EyZNX
M5MmDQ3rCvRFXAUd3YMKhhSt5J2uy7Xj0Y2pexv4iA95cBieKzWRA7SoeKgZEZQ4xFQa2MEbO3C1
0BHU9NOIP3jK202QDEt/rXrpW3UdBWt1qNLnliYbOcJu7kyYLVeTksbBbXPSwlg22NGES0OFqLXS
INhy82z6RH7sIym493RazvZbpeQ7DAxqpoABStbNWKPNx6uvssNftrXWWfgrl0i38hobD3ZTz11F
a22XVSBSnOFoBe2raahfQR6TyxsIIwLjhbIRMHTaAon1ATmUY7rvTfmGISqeNDQukxmj8AoSofMy
mCBqnQ6EkWl2BB/8lSRQCRy/4UDxbB+w6LvxXLEZiui2RKcThG8triBF1N2QDIU1YcOjrEaKw7ik
fr92mMASxyxv7QzGYMyoPCm2BoNwJpLr0KDSEVTvAEFkgBpD5e9GJ0DCGk/6+6afnw0KcPGgI7qG
sqX9gD5Fkzm3S78cEv6INGkUF1TRoC+GqG2cjVVLoBayxbwWKkJlkVOMff+EZ9bXuHzY7JdwbcLs
JapgutX48U11+ExVzhsh/IlkeO8MupwD780KhfNmNNckNh/yYW42htcZdFfPajVIpvgC57b3tDR2
gjV3mPDhcLU/bpwK+IWhxO8oQcPXTz+KzqUETo7TI4twMKrxrfNwqsG9Txca9gjl/9IxnqdJyMNo
dptpqGhiZMOzEXIGl1JTheo9eZ9WJ6srDnLxhjKIXFu5Daip7EwjapcAsPnrf85Ml7sEz77u/h97
57EcObNt51dRaI4j2ASgkDQo7+ibbDNBsLtJeJdAwj29vsR/zu1f94ZC0lwTRFWxmyyDQubee61v
Ce+J7epCpo6D2VRP0Ul+o68zQQ02bbLWeLmKhKVkuKy3/hxi3aAosxyDnRqIcfOjhcY6OpyqCI7C
C5BEkmIIrYj9dw+sZp7Q7iTw4C8Z8PZtWCxYJPUvD3qIKQp6TevFaEzCaxyUeEiK/j6xQiSObfUm
gxLHu+yhsUQ2K8eIaDXxE7ytkEWVY981HuZiws+q0SZjq7fvMjvhDC1fOcVZdt0c/0uMel7h5BTe
gPkZQvfOtJEIBeBXOvJBYiP/UDJ9HBcMAqw5H55V3PnJU5NSeyxz/BhF0x3bpAkZWvI41t1r1eUv
bZ5eS1XD3Z+uKRwxK7DfAyV+uJdAl58DUmVV1h8ErT7auJwte0Tg4vtEYlnwRZhDDEqwrqvXSRUf
7KGuDAnYptDSzkwS8AKaYYHZbOQcwDac0SsXPX9lSUsPIxxW7qDAK2mq+TI6OETo0PNbhVUiR4Sn
39sVfFaD9nfTHCcd3aV02q+wGXZ7qn4T7IQu/ZpazQedd941LvmKGmmNdnsOost6qEZi6MwUh+3I
oCfSstNFcRkrRu+4qmGlmYdYGEoJr1zWX7K8/9X17FXWT3e9tZ4r6eKBKZsj9tlOrBJmo+TiJRmB
feutwFUObR6wbwnioU6GX4QtmeSUy0+7xi+Ui+ScSvN7nNH9GYfqLQqiY6UbGgidPzMcQBRMJ7eo
QThW3s3u49fQUbgD4N8vyvRO6cTqVpmgsywVgymmvxP3I4Xr0KstXwLG/mzi0johE4Gt29Z16OOb
lbf37OW3i95n7WH2WQDSDmtB3KHGqJkaN6l3WCRhSLqcHE3D3IuFsDZyAvmBw3VzPwrKk4i3R/bZ
5+DSkPM842MamF5IyQvoMbR6zQSLbinZ3LDFvPiUl9KHZMmcBRuj+Mz1sq5bf2uRGDWEAYkGB1zZ
n4LatTZryb0M/G4rFYBDh/7c2CVCN/3n0sh5RXuFCTbl/KCFt7a5jJKUMrP40S5YkLO8BIRdZL+6
KP90dfgfiY1i4vVl8j4xIUqMMRHutmkm+7Q3nzO4z5to5B/584MxAGEMIQofRYJpRnE93CsmME0K
4Alt5EGBAx56lGyWCBPQ+48RQjaWZ7ZwWdq8B3304snqlM2uTxxUfiLc7b0UGhYJQrygRX6z01uh
CqZzkb0hWNfGrmSPJ59+av/eMcvd6DNmWhKxa3UfU2AKK2HRWXQPZF82e89D6CNnHB8mktX1owwi
Pv2sMovz5PEdV7qtONYJfPpxeiLO83ck6AhU40zuCZjzaKBRIbLua4SGxJ/pcHhm/WYpTAE6m5B3
cLxK1452Rc+qPUpSOh02TfTckXxKH+OowZMSRv84Dee6uyqLL/f68SRcaVLSZFGpZj96Poj9sFRv
tslSltEZHL36IQtBjeTmMu6MaHxeXOwN0dLw9cide8MJnkyPxglTV/5eGDwbKTCRKaQr0fOu+Bld
jEKk31OVPoG/xs6qz7p8SvalZYJJm9idjBP5b5b5uSzsHxjTro0QxOgEzDrwiyI6jswfzA1573CS
XBTF+mdUbS0n1Dnw7PUDcJh8bsgtLbd+6T1J6f4qGnpDYdRsaCR9pIZ5X7kvyVDDf4UKsL6laab9
yelWNypJPWOfU6XW+tvq/J29LZLGZUhufqn7uAiBNqIzS32C78c+fymn6T6r6c4PNbVcmbq4cM3C
3hUoR9CvA71t8lNFs2HjsVDsF074zYQWjKKUrhwDVZJD0br1YwrohA4Po+cKp56yT+VSsl8YMzyv
NIbrBrYQ6npksDPUi7j0zqof0ZzPGWmZdGEs44Z8LN/IrL4UpfscBS1JaEHBcpz413YENFYZtdxm
Q3AIS3BunVv1pzB6ITg+PRKqzZc2pVkDIZsh987L6vxQjFQKSwiCJJ3PBJB+ixk9UBU0+7aKiEbM
GZrnUPjRNyL5WT5L87XXJzBDeiacIVDOkaBeSZbKQl77MadvZknzaWz8Y+nQnTMz2kqLl0I+hgGk
Tzz6F0BN8+s6kymM7JP2igaNBV9SkqnRHj51EactG6iuAHHio+WwDfhF6zm2kA+zQ4h2sJBD8tXF
jm+q9qnrGKgSzv1pLlxplbxzuFRqiTwxBLNHN8wCFGC7xo6GvVm2R9tOQ7Jpil1pdvTVjOY85wOa
+oSPLqy7X1EUwVKLP6P81rfzczLEX82SL/UkbEBIYbMNBwT3TasNDLgLReQljP8pqMCVfLQN3s05
Ta6eReBjw4zvlCHGP4YZ/iiuKcDuFov+A6O2Mh7AMoWabZI+52J6l+1wYYndRcRzUvDfwrGuNiYd
QxLj2CVOlDkERERk4xkPcXhCCX+u2xNOBx1ecsjRp8YNLDcmBV9Tt38yu/FU05GybK1GD1K4dJQd
R6tK+DzeRF+yGYtjE3jEd4m6GLP0/CoW/0Q65/sQGL9kj9pGWuitbXZwrXMWFtvCNEtpRXnOVlLf
NHb2tSnw66fz9AN9N2jmIT8PDvk3pUVdU0EnCpETbQbR3UehffJ6+0srkWwv6b3ZFvfYdJ5UjT66
KNPbEmZ4hwpJkqsZX9ta/LRU8Y1UhFuZBgUCARMJOEExuW9WuwjHBmuR982K0AmPXXtvhG57pGWb
Xcsl0ypJ1rpeDeyE8/qKJhbBbv+UuvQzNyk500s579EVfESLTQi2GWGApM+c4ICrl8t6iM0WEd2f
+xJ5Q9HW48WAR48h05JHx4if0UcsUJGLeeu7XEOGyZiv3QKIf8nbHSIQTbAwzUudOHMJsU6al/V+
mEQPlmMjyVTIfOzSqW4RA9llRDdmYVsyaRbgArOJlBjNoxi1FRXt9qUn8YczQt9svNi+rLfWQ54b
TExZu/eFdmKth0gVCTVuzm4tyZ2/Hlt/sBAVS89/2sfEjdqyDg5Z7LzEyiFBFv3x2JZ88/IaGABt
kVMVMZ+kZUpp3J0Vy5F3NZGr72tWbUD6mXn5c/BCnVHiqmmf1G11NVx5WUcD/z997v8gSrAYVdDx
/i//47/9mv5r/FH/x/Q5bLJ/VyT88z/8U5EQmv+wPN+3GA04/t+C58Q/BAMlS9i+Ffq20NGC/1Ij
ODp4jvBgzttQ8P8YaP9LjmD+A/tDiCNKrIM5/te/ntY/JQHdv7v/95RRyw/1bPxv81hCw5i4kZ7l
EG9oM/DRwXR/G/TNZd8PlZ8GhBznXyeMrL1MPPzyxla1IdDcKHsL7Dm9BUZ369KlA/jnMQSa7Xes
qGC9tUAeq8ldnCGZb4IfiZbQO7usy1EI0LRUTfE5a6n9rDX3DFa0BN9Fi6+0KN/X8nxSPbCFBkz9
THlL2eveq/E1ovw4lxXYLjUWX9ifOk+z39yMbiLAbqxIYWZQJCpjPIoqCi/5GLy4Df4a2fswi4Fn
xTK4xdLfRNpk4Gm7gaOMhgmPy7hfOnujxqPcWBiYqpyLf1GIr0mYmWTcA7ItHEy0Wbzce761ywRI
pKhxnae2Eh++wIHUJcNH6vUFoVfeLQ376ewG3WurrRN+gRqIIQhXwdoxrq47n9TYfx9TB0gTItaB
KpdZB+bzyppec4BMjePe2a4qf6Jq0SkKp7he5qcpqsyzpfozClDGVmUOcK+2s2OEQRyxtXmIB8bh
En9IoI0ihUEclNU8EOpdkSW4bcOJeUAAKm720qtsfDwDDMnZ8MzLFZslJdV5xpkyrRYV7xRqywo6
7H2oTSwBbhahbS2zNrj42uqCrvDe1eYXcte2E24YF1cMzU9FSeAeuyIpaYd4v1ttoem0mYYLIsv8
arDRVptZm24gk/bahKO0HcdanlWJPacDq6o9MZYXZMci9a/YhG0bT0U4wQDxqWQ3jet+Ok51dShN
rpUhb9lkhLdoDA7iLe8BY7KbuiuInsPIlvx0x3bYSdu8MKa02U95965X04v20umU1h8GT48l2MyR
4pfG0czU90rblVJtXBrQuVhV5JGCgFUEF9e5Y/i4zxxWT4Iq+t3iAQJOGeINAx6pGpEncgew5XH0
28Jqd3JyYkFzbafKtbGq1xarBq+Vp01Xg7ZfedqIFYjhR2Um04k26l0eL2RKEwDNILM/I6E7e34c
Xhdb7GF5BnUdfa3nB6w+8ZPITg6tOiuRuDw5wY6tRaeoCb55hrNcZ0prDAkR0r2GfTrGskFbzDLr
05XQxhKDuTFhZDR/jQg7YoVj10ehjf+3uvKNm3b4qK6l26hzE0r86H36Fc0vwVu5cLeJX4qbWf8y
pg4w0lB+j2cml6QRAoSQ5JUADbBDH/ucHeE5oDMZpy3pZuP83aH1cyx6a9wyDnoYtRGvxJGHCGbO
EvNcBuZODUguCxfrngXpMRBipPEnDqKhJvFm2GfIXzH9xUin81xtCa732NW0h8kv0BoOWAUViGXG
yzF7vvxbX7ibCF9hPGEwnH+kRQpfqMppIwfPcuTCZc30sSkbNnaQksrDbKCNOGsAVljsnE9jhtEl
KSEu2Dac5bp7Imfx043AF2E+i9OBQKWJOFzP/AgEzV4SgAhpaPA+ziTpZuUvnjdhFbnP0AmRc4WN
lwgJxPt+XRNoAmoYwwq47S7BCfN9AvqfR52x70rcl8MCIshMXksu2hsx91AQihqrVc/6Lrtm3j7L
GsbNEsFG8cSE5+U5hoNPTmZ6tpviwe1GhKWe+DWw6d0WeDz3kWhB7mlf4EwNdMYsjJ27oN0mMnIh
dMQys8S9OwIu6UW7K71gOwoNuXAfRAhfIcPntB1qXPwqypE1k3UUEl237ctvzSLzAw6Vdsskl30z
EljS/m6dTdFQ1AvK4fm3FzPen3KqaYxph9KdURsJ+UNMnD/uxKtse7/R04Cv5QfuzOKYV3I5U+Dv
crpkSVrPtzBFga3S6lc9gb6J/PwebeYM/qY3duYQsX8kCwVJEezGMd64sg7PVWkDIbQ98JjGxxJi
akonmov1ZMqdM34gQ8XNNoV6cuTEb6y5B4xej4sMSdnrLQ38nW8ZLRV4ZuVPhNevhhldrbEDiAMn
VcRIHnpj+NpOam9Av5FWRvyItDRl174mRRe/IDd+boeKRtIElcNxvZzBQ+scpmQgUAVk94x/Faqa
bhEjkHsAwTS8zQ4tOpX1DK9tf6K/zKyla7AnRZ1b3ps+3HfHxtrhIt6DGAIeuHaXxyiXPfTG9mZF
QO4mj1kgetv5kQFnzcmO3yOFGtkT17iJYj+8BC5zUAwL/UZXFYgJCrn1W6gHSM/tY2JDRVwazBBY
WmcyJc0wgB/ZQVWoEkA5YZf1lwEfmhi85d4RTQtVicKvqdU1jUbWhGCCw2YUr8GMkM0YWiwIM/DR
uCO4e8Ck1M3TsFMm3inKOwzTC++bXGjYekNd3KPK5eIb9YdRyLtUNbdSxO7VkVJuY7u7CWzaO2+q
swdihY4idu6XJmQKgry+S9L8WqWkbNrpaYig5dOasaDYkMPGyt7S9K6OLgpAVvTaOASWLm1HwYqs
LSl18pSaPiY9t9rlBvgXvy9PISYU2ILkOAbSZ8xB99EoDBA7FbmKbdb0Zy9hAU4hD+Mp40QIRoDD
dnCnGtc+yRcjbeBDOk6zYSTyJfITNvo4WY4iaobtmGgqlxpYckkb94R186IWBG+WeXcYdMAXN4e2
MaYbIiCsLAP9iZykUDHKQT/L8qFL2QaExDsYRDvEhfESEMd6NvsAlIohoF+qpbgpCHlMO+KdV8wm
Vo7W5wJklX/1aYOiyNRLD9jCjxv7FC++xcCokHITx2CUoobpYpT0y18UBSWD33Y/Q1K2zytR4Q86
we1mWpy22vrmVJF+Nbys44NAzYQl4AjmLAMk3diU4x7WqW3JaXYRjfMjI+AP6O4AGKkBecZFDPGR
eVo74OthKZQFDYwxaTl2IKKGX8ZC5YhkLq4vZqk/7YK8Ild3vktvUafIM+AsgYNzkxiVWBpObEXz
CtQQXb6+C+gUMZ+kgZbreWbu0bY0kDSZsTHvrb7/2bMHRzhQ4yLQT3KqRuh5tui3dQQ/CQVQQisj
N0lEeJWlOEQxhgQCRV+jXDudVdFeULk1FyvsbllNWvh6L26Cm70MBtBjTsQZm9llvWXrwc5668+h
BFnkNGl4UtbIMEkfun+7NduOcdZRvkOUXpNgqi91+OxEJi6xKKIRwPWkwh6w9aoc2EcmoCh6NNd6
9q8o+JrH9emOPuygJIcTqGEcK9BjPThjn9FY1BiJ9SDixCdOWnxdRw2uDv4amrioTpH+2k+pBMNF
LcPaKodzprEUnR5HuIPksfVm5/L25tiJcWAyFzCtr9ZgtedATwqGwTLm7Xqz8GC4twvopb+GF4ED
EMtTVLp/HXP9AALEx0WYBe7A6XuscSucn/Vf4JX17nog6xZsh80b45oljemlJtlqnLe2PzDAGtzm
4unDelfO+YfZdO3+z0N5I3FghaTREaPX/PU2eOvbsr5Xne3dPLwNB/sL0yvGX550L9FCO4wkWEBi
qZ1c1wOShOTaBZ+tAhuUjAzUc9NtwORTo9SIVi4TgGJCxsVpJbT8OYSa2mLCyUBgs7yWRmOgbE2M
SzHqcy7l+9kaaHgNxbRTHzCzS+xz3UdBL5mZ+NiSsNj5p5Uhss521sMKF/nrVuXiOzMX291PRv99
xaWsB9/SEXcBUHQ2jlz7VNdyVQ8XbIm8UpGq+0jK+IjxTfdoOvkc+uN8WH846Fmh006YmtEDwiHU
NBYmgIyI9VByvU4IfYmQCXCW9RZpkg0TEX1/6OO3FP3WYf1Q1s9i/aAGjYQRlf/SORg44dUiBmoF
OQIE2P6Fofl35283jtRUHSGKf37AZK5h23y2VVstCPKYmU1cNRAyzi3ILjYEwfqGsI7Ly5/3K5ya
odigUkvOlBN/vQXrq1xfr4tZ9PLnlXPZBvstk3OJz6wZJOZH0/ldEwy8SabKPfm99WRRETPgpg9s
S03LCaE/L+73TruR7EHs+56Eh7l+NSoF0C7AYmkvC4j4oP/A+xMECC2mYpy/SWyCRA6jxK8qgqly
GTo7vPU5sq5/HaaQ8HHfSq+dhwPKBWMglpA+NpxKHza0nXrPQxIkOxXetUZ7b8fRoxTUbkbCQs8M
ONajTMMWZ7dzn+u+fiH5gBUTnaO76ChmNu/0xQ9LWN1Nw11WVb8s33ozY1qPhUFW9DimX0vzLUvI
uyuC5ls8VN9sPyLIxuErQHztvUyq4lS7E3qJrVe3IP+n8pZifdqUJuALMTgYcqg8Jbv3Dbudg/KJ
vjMXLz/EhTrRA2fr4w9fssZurtia73pnDE5xkby21uzv9EbVdHFBEsrqw0hgfY0BmKjAr440ALeE
b2LyCdCfA+ShEXENfhr0CfZzSaKMCsZnT0FCmYPh0rnuXSF/TTZMt+emKLDfJojy2zK/Jd70k4KE
TC7DuDcUtFvbZcYeu1TrQdDSiUAsJSK8lbE0+MQk2H/voSoe5yD/TVYyaO2ZsQzxMO+dYrNizACv
TJXfAm/CQgGKw8ua50CeEWAcWxtMtRUQieLV/WPu4zJMJofIprJAAV/eqbqFoZwN6JjeIh8iKsPx
u5lNRi8lXwnSL5m/7BL2zDu/aV4ZMu8tB68pUZSEZ+fpeekZUYAHdfP3zhu+dCL4MfAmLAkQYjUC
GQuF9yKL/BKU5jPKppbugrNv5PIrt6mpmXwCNR67JzcC6C4YzGMvtgl+Td/U5OymwX6dIyaocQj8
ufQ+pHTkTjlY7OwE8l2nHoFb0L08MAi79vho+cJ/dpqWG/bMFxuGW/bk3dqs2HcepFqVEMGqJTaZ
R+hWY3bPZQMGa4Y6jR0SP9LPxc6fs1D72nJxV8yE3gV5dfOj6QQt49KX8zUn7pcxRLwZ3OlXpQiH
LuXrIv2X3Aq/h0JFW5vv0VIv3tl0MLRDG3ksGgImzeJ+zAG0sSc9SqG+1XX5zLPcWEM4b2IrCyDK
UXi5BVFbToVsi3BfOiXgdGrNZ0qXncHHEI+PU8FwfiJCDWosMUMOtg2EL5JW7jBrMwiJEGX4mE7d
t2WOLr4XocTCpybjJIKCn4OqFIQEokvYLhJ8XT/lw9VO2/SIb/E7/LFwF1k1SwHJ4uOHX3f+IQrw
GCTt8A6ngYufoZiFh0h3Fi4HQjFs9AugoF0QbFGaJjkiqSRmr2wU6VVU1pcuqKBFtmOxw1Wxyxjn
bx1J5BnvGlI92nKyHMYrXrp5R574acZFzgCln1Ccme0xALiGjPezaL10O4jmG7L7BmlUuK8t66Of
w26X1ACB2GLhJY5IFiuQPauGgLp4aHfYAonqITYuTyDtlAM5fsPRySd6RGUSnsxc4JbxDWA5rXEz
7fiG5JgMh9HMHhuVz9tQOigA/ecwId6wHuxh5zvAiQu8rNksPtlZxHsH59SW76iPEIh1AoBH+kRd
vNC4x80UklZgCPXpKGCYIdkv/Mr3yZPmcUHHAKqs3i+Le1W+bQEZNwDmJxAUnd9uIf39ki3IxWO8
VGh3J3RtqRPcIZQkHI28FncR8GwzNHgZv7sxSbj3o+oVO/RjV9GNLXMHb23vEsdsF2+sGh2nFI3A
ubp18UipBp0LMP4zwcA/helUd7YHjW/xDXHfk69jhpqmbqBpRGjC/Hw4DfkQn8uEtkCPPCaKAnRf
BUomYXlbrJowhP0UqB+BaonXfOvoWDMsoe0x8Wl6sfyk7TEfpGb6uXlzMqPopeUadKnC9jMpxm3v
IHUoS/mR0EXZtONnkKGFM6pbYAIJiN3iCQoI8vpBoHJHGNdL9eC2eGBdGghcyA4l23uR9t/UEHyw
pJOHNIGwCT2XwQ/xGdnv3BPzfoSicBMja2PGnky5Dv7goKN7dcg69PMFSxpfpE7sjXyi4QX+Pq8X
uQkHI76UUDSD8BFjXrrzDK4y7GoZo5ijzWUQclS7kJKspLdrCL7emgJtr0yfZe6V96KCRCZKgZRb
jeSAsSAW/mNBYU22A9kLhjuS7OLupbqrowmwq/tDTn7FPlONx7r0iJb7AJRBVoUVHsK6JGPZ6j1m
dNDWe2bTNv3zLd7SS1sn32uzJaKg34Wtt00G8E/OAo8l8iLB0DpdtC2bZJMUTK/rPMCPQrfa+rxg
m6BQ0yoOgy2eu6zx8eHn2an1To7Tjjcmtj9Bi90hCGXBddGKVO6XKsfeW2U5KbY1F7RYDY/R4DDh
JTMmjdBsl9P9HA/uncNZDXfruGQj8YbOyOxttpFmXvKykLupKwAyjFT/AjUlil5tEo+/pt6+7Dv3
SsMbNIjauJ71HHPqw5QD0XPw/PFX7uRfanXXodBFFIjmHvdBuB2UTc0Uqi2+bzpwhJlVQQ8ayEgf
5+EI78O80CYj7JUJ2db08COmsNlSrNBI/0kscr/m9LeZlHJOrQd/gAeJ3+xkVc0XlwsbLkd/Jmm7
t+l40RxqFNBcesEpFPRoP6c5i3/8WU5Rc41G1zz6EW6ITgl9MZwAPBV3LHPbPFHhPa5yPCpT9ZIN
P9P+Gtmtt+/ZEm38hsSIyHFeJQp6v5nhLfv5exihtGEWIU/MS78v1vSTfRMc4eKHmYNOyIvgKcrq
nTOwb5Hpk1PwfDp//D0l8PBiyDdl4O5LH5dW5L573txc+qoRFMrnxaS8SvviQ7n+M3NBwhY78iyc
7Gdjuz8XOh6AnsElYNI4KY34DQLjzk6HbN/XETGSCsY9nwmX4RzDJN70izSU4ONMXOTjNWIfCxvf
4j07bZsxnC73XglgwArPkaiZcIL1I3pEt5LG8k1adr1Xfqf1bsy1HQRthaeu84QvIxHug2/p6KEg
Q8JdhpAy0rp56AnCMnVaPdWAHqUTADLJvL0lIkQ5U5Ir4SfEtnnv1TBUO9P81TbECYd8jmWT2Acl
LKgwZvg+NtU+YyLfaucWrlC+4hgBdMMcI8bNb+/HhaZFiNKthHtEfTWrbWI53QVTAgqFJm76y3rf
bOOeVhNV11vRQaOUax8B8SPGTn3/zyFtEi4XHld6o/Iv02w1x8QaEenT+N/N+jcYJn8gXWu2gPMt
SbOL1H+omqonZiLTgQ0Pf0E/9OcwgFVCpgoGo9Z/NJs8ANiDC7/RzO6ypfwe0MrYA8pDhOkzfod0
NVyqvgLyUQWLt81S4Il+nSNw6ON4vCimDggNOfAEbosVg/fWj5viOyH38zktxXhx1DReAsVGcJkR
/I1xLS9Ti7BfInlHRMZdX/Th1qgboZtl7QWzAOnuZlsS2cd2JgbaeWbchXGvQu/k6/YIlmuKcK0n
/XPAvQMLzV4sdGYU9q6u5KfIeUakw04tLb54oy0P3hSNl/UAmGi6LDrXE3jpKdKFcwYWldYWh/XW
n8dqc3wELMDYzLdoyusKPI7m4QLIKUQSpu//ebCSya72Cov0DOSsBeAimYvmZHgUR8vUJKzuEcMi
6ZEYV2sRa6E7RW0V2JuozVCJQ5ki74/pFkyqhjQGH8Cc5r+ut1x9d72l/0VrB/3JCX131/WuRDPw
GDh+RtCs0okLUDMvpm3xEoV0sW0b9qUUtn1p9K0hw2PlM/kcugAeSz66qETH0Dj4AF3Xx7KYK+d6
y5pcqHgKSHRXqQ8LcfC+8lp2E0ZiXdxosM55+3O9sz7s9lV/zvnEepO4yvUg/+3Wv7vLhrcDEueg
y9PPyqiB1oKZtjpesKkt0OthfXju++g8kQqGWgNYkkjyI8rpe8tNuFvoJ7s+45xNwtYXDlpD/Rzd
ebEu2OC0/IK760G02Apa+Zw3rMQlnJ8LwM/17//tSeinIwLN8sR0wZPS92dOhDRiy5yMOUax4Ivb
yodwmJutSpqYmmtTtyaRaxQri9+i7kiQeWYThdfs4yie4Gzg5XNk494vZWixp6elbQx0s7uov8EX
IJs+yN7zqfjJHgj48Dzi7IUkZdXpBxre17rnLMln8Gm1RVpTbmJimPHwLTlv11SBboxmagmD4eGQ
diWCcEC1zuxeeyqafiI7mLglsZMEL3wCXqLePC4RzFFbxlCx8ejEBE+n1mttDR9GwStAoY68LTN4
F3wY1+wUd3LwL3EvUHkN5othYF9oBelN/1808n9FssAzjY/4fy8a+frR9f/pLZVxWqX/i3oEMYb+
n//iWfjwJ6BYBKEZYMd2TWQiI//1v/9nlMH/EB6EB2YKrrD5B39TkJj/APhg4Vn2IWEEwsey/E8F
ieP/A5qFMPH3hqZrhyL8f1GQ2N5/NG4jSFnBGb6F8MWxNPPibwqSeHbHosri5DwaXnYI7PqjHFoC
P8f0ofN78F8OYoqiqc1Nq9R7j+rqTKplPlrqnvCYxBXnUQ24O+JjqiBgVhU8Vs8t0bTRDGyE/55m
0YOaTPSbYoo2VD3hNm+hpRVZAuUsju5ScUXVICixL7YDdVrGEOKVLUkkGpev47twvWa/KFxxajkF
Cl8tg47TaA5spmo4iSbIwKF3oKy3Z0k3nWxmg5ixGQ45U8x3P07IggrGQyYqckGi6TrERHWPSDsX
n/I6JiYDzzMERoo2IK947DSF3baA7zPfraLqzuBbvnMzOnyW/aISPJhOrgh2c4e7wnSWx4kB8r6c
YaAxY6s3XZ/JjTXjN276JtxPTkiHzEJh4Qakb9UxYvQizWnF2dNLrhhcesBbBwJd5oqgAVu9y5n5
twuPBYUxy2lh+9DhEeeyiO/F3NzhayC8JfUZkrT4+ixjomdFPwcFGtv0VuGhZN6FyYopvt3Eh2SZ
py/OQDZA0OFcKvBdekxnba+7o3VPgnDZ2F+afhhvZmJ8sWxrP/fdm0jGJ8+VqB7EoRXWRkgWXajG
dfp1WV1zM+QR4zo24QMlAp6J8BXF5bsLAmJoZvLFiU/tGQ3RKSHsnp86BZpl2tSQL7ofI2woJhy0
TvtS91Et975PJUoM0QPZL+qrM02kqVsVPsfEOuW9uIxxj+TAYdVnYb8G5nCHzORbWnf5bZntgJAY
wFmJI5jXI6BOGUwywm56xmuuRcAC2TEOowj6KaI/IpY+1ANNxbKzhz2+S8AIHiQ+s/U9uv9F+21B
rNlX1973JSdcjA8rMPEWWsu4bYGK1LNNsEoZpyRv/ILF+cW0obVZ7OPYXeV3tkQvGpnOc2PZtzzy
nnAJPtQ5ZOR2/OHGBeNSK/vWNol8kEwGJw1ANhxG7DlYGZQuwV6VstsbXXhIJYzVCXjCja6e9hIn
h7Ei/9i0SSKtEOAMDQXYGB6dGSJIiyVjHzsoq1Qc7UulvtqQzc6shdkeZizeaZ+v2USNxRZm08jo
FuHVH2wPHjiraOKMd8wFjlYHRqWGbsBeHuJm6Qd7K01eUMcQCr6ENCU7CxcWYalu2d75KSHRfT++
Jl9oBz2n8jkobeNYuwARzWb5nfU0O+Hz/faC9h5bNu4pk++ii8lOFXRymOuozbzIcV/jGfw2eo9R
IdBhTymDygUAWx/5J4ijfG2+ZdkzzqqUjiZZQNjB945F+pCkUEljokfnrwizPmZj8I/J4N23Yjor
S9oHn4W69oL5sOR46pJpeJxn5r6qBlQ6BGSkSoUve1Qnqwj1cDd+kj0yCTN6Iqg1sollkVBsOfHu
fWRDXAAEfQpa1wwE/BbvLU6GuAaUG3pYJJPUPJndezizX7e692lS5Q6y0W4GQ2su+gOKF3CYtnvw
I3X0sYRuZdbFJ0P35ujM/FK2idK6dBHGIKVo7dC+FSPlnelEz1MbRq/QZS9t8VImbU0SRfU+002F
vZvEl64SvJg6+WgaE/Pl6Dyk2hhYOP6DE0fUE8n45ocO02P3LRJ0qwSulmGEnZonwdOAPjtvIHwC
0tJ0GjaBYVw3+yJBVzg2/Q1N94fIPqHBvbGpBvc6hxSkuf0xEoU8lgC8ZoHqyfDML35ZwlHufsWI
P+4dDz95XaDrHcr6f7J3XsmRM2mW3cpsAGUO5QBeQweDIRkUyRcYVUILhwZW3wfs6i6rMZvuDcwL
LX/mn5mMCMDhfr97z92YWCtXnvNJipgWCXJUK89kwaIYAvYP45ySlUkV03YosI9B6Qmucqsj5Bwb
jTRcGeGVD2FQb31i1LJhGNNpHkl1JR7xhYChMamcgfMQesiZofWclTMwkhTniqLucUojjLdEpwua
y6CSU/yga/j8dTirRsB77LRHlQXPSuxqV537jratki4CLc6DVcdT0q9845p5YplY2NVVmfUPta11
K51YEsHhWkM27wxMwpDYeW8GkgFJJha4SVfumCPBU+yeekG8nRLvXXqMCbK/Xtq8xa5FmX2KOX8s
iRfshglaLPm/cypOViphzwwsL03ZQlEwmKw0JmKeQOAVAaZqWQLJ8WB+RrS/KtsXF/gFiOsm105E
bBJCv5+IZOtogX7qQpMSAh5rfaYumN7cSzEj0ZmLSMvJ3wbDCg8yBFkwYbFskSNAHDXFYyTLY01y
Q2pnqyFcH8ru5FgtT8hOHCzhPUF2NB+KTksuWiv4kkJJ5AC1C8uafTnkvKZ9Yk/+bFvePQFNyJT+
NSzmSkaXPLPOZakPatPDNtoXDjX1ivgSPF9KwAAQKOgNu67es66qzahx9p7U2SUGeU3cQ9kjZCun
Onk9bsRiAlPtOvx/FYzPEcbFZGoobq2q5rPIdzuibUaDcjfcau9l1d9aXBH7OuD69xTA/JILkz1H
vyPc2Cyn0XwIDQBSbbPm+j3b9HgVRUJpcI7oWPRlubDKn4LD5UYNxY9q6ViXCqOUjk+n4nSPxNHr
DGXdh5pzA+e58E82mPeqdZNNZ1loaNoiSkEmtB4lriEBEa8tMNijk/pjA2We3IHJ4yiqtHHVCXpx
dNkdne4twijjT5jZMtIdMuP0w2j0LCqX7h4jeFeOg7yia8lOdAj5xG2fuwINa8yM99CPtj2p2I6J
q+fVw6ussJEZKrvrifNqt8OGv3gpH4qeDL1ZkpVRTW7spNe0myngA0Xyp5U0+rC1qX8jffBVEDSD
HkzRn2EepOprbiDesdlnDynUo06aErXIlY8G5uqNF/Q6ZAqm04FtvGQp+y4p04+4ATVKXAuEOuFw
m0QD5L7ulo3NS9rOjZuKyHCBSuRMaj8G8KuDgYIP2OLPyuMEi0hPiWCvJceC4SDjhKk8FgNGRMZH
RvlJZsE8mWjzNooHBoghfphGbJsR5iEd+HpSgmvuomqtV9M1wnMc2fSyTsHbSLYTrfBdVhrYnMZa
maHvw2EljOADBd6NTnisLWJIYTpd08im9NCMSfK6+t8sI/hqyQ7GyATsiO0T0xQn3pf4qVI3xkro
vybzhVoZ8cbhc96zW0kfQUSyRWKtIzFUbbJaUSVb9yUTCOZnUdKNGzUOXF/VMcAqtZkcGkBLzE59
Ck8Z5TwxPjWNCFpnlHg3DfFZB8a7ZRRyz3QASiITIT3zLLrmS86/Z5A7lDv1VM9qY37zlTrrDuVv
dhvf4umEjH31rSRbNzJiS5kyBs6JLi71qYLrUGR3B+deUVvXMae+XmAzo7vD3FS1uBVDl5+auRWC
jqbKA2oC/5giKmNe3GPyJ9N8amhvgGYhihbV1THtRzdrjn4y0YDbDS1NfUyGepSZhaXVNU/ZiYnk
gAedFaldT/VU/cks9cqWl71dDZLC7GbBrKwvbU6ApNc16D9FuC8tU90T+lsWeRe3sJs7NGCTeqnQ
4P12nJDOtvoSeMOwxS79PDgMxHlBTHrcwd9M88wRf060sgAQQEQPgMEMgH5iA41J+8saA2uF/Ms7
PSAOOodvti8VJkEtdtikWsapC5hDWLzmRT8VmKbLaj92ZrciFzgsarsCn8u66uA8WpTa5G4I+5KS
1pzkHJPdYWPdqndVQu3NzbLdzaUDC9I0kIczNTdR9S9W5GwnJz+Cs0AGIfT4hpP7qyO16MfJcJ6t
761Zm8vYkgTpMvsiOGw82i0rSkR9ahYQBPalvidLdxFcf4Vv1bCOo8/a7A4wYSGgcwNQFmV8hinK
tc0/pRURPBL1Otrjj6ESJhX4Ptmx5ot2MB7ro6XZ21xBt9YtfiaSZwTpsOjQ2LFwRPgZJC2GzFi9
Z3W1dyWlQdOliqOHui0/OEVdZTe+9Fq1ERqDWHq5s1S9N1rf0OCnq0U0ebeMBjWiAZQeY90TMVns
IO2W002W3s0egg/XxSrvVbT2US9uiGJVBR++1u5nk4Vt6ZuA441j9Uco2wg70EG9DlNWim6XOgio
tEph79jaBMBlLXfSDz89/XnAHTtxeuuG8g/TraUuvWfLGZjSQ27x7v7ofbH7/ON0rCFYj5da+cfQ
jx41NRUDs5hHCxIZZ4P8MjUsf45/mQLjkIflS6R161KjvsOtLxALEP1T52bH9MuGE8lqfbYjxQnT
2njpgt6rg+5h/qviNLuWVoOXk8YpypfmWO6cRxrOtgwfUXEv8WS85XhIYmBNdodQ7bNCa/46tYsD
kblTYZP91SHQ4PBgpBw2XI54iYbAuDKGejFVheGdiGKQ2J9JR6KhoBLUJcqskrtnmTS5VufR0S4Q
p9Y1xdol6mlSPAauv3RqmPjEb6e5d+GtivJ4o5viHuYCIjmrMozvwsDTjWd5qKx3VZR3URvHQPkn
EJeGprEpxMg2JO/2HC+Hm/DZZt4j+18yvCGDM91qvwYlNyNbnMSn2UUHt6Mg3jOvmCfmiq2djPMT
Dsd1VodfMLyv6TzY82OOfYZzsV25MsvuzsxpqTJEg/mjyaEV2V5G/S4ZCw7vjPk0Qz3FRZCs9B7x
bXA8TOigIDXg5AV5Bc/ELUo7mm28ukw2wX37r+ALGEmxBhPZxP299Wi488tj15cfjthGuTESZJbw
zmzQP6N3aQ1qwzvm6jXebh8IElIjMsgz24oX1AugKg2nZy30gct3m2B2bludZT/dShlWJCz0dj00
CSHOLLkkgxbtzZ79FIrLUUuEeIzseiuKqd43c30dAYEOJPDaLIjOuHxMqZD7ACRTLOuSg7Km6Fjo
tjz7sRWZzTEKxHloUQB4cJGtLIHE9bReF8ZGCxmBab51yYmJ4L3nwi9SsP4wfw85c64pIeace9m6
KtRPIfkBkO+XJvfQRBDgXCvnFc91R20wGT7ZE6tv64ZLwsMXo02nNPYXiebvjBbkNZH3j4ptXQTm
wk+LbE3y79EMyi3KFds4TMWYVNuNc5LusVJsC+LQ4DAfHtk7fjqd+anRpVGxjYt7nhbMPtB8lTyN
o9mSPMT8MqTRbiqLzzIirpph5l0i8PVLnQ6p0KsvZaBwymkF7K/4MDili51OfFZaP95FdFYugB/P
B9buNzYwOBdohbp0ZgxOXThbZ9TusoMhafYvRo0EU9SoVYIWZS0y6OBOeS4W07ueKDw6ZmhtGnfk
bmt3XJfEDgXuggySSZ8nx0i47ikK9EPiG+HGLakmBQ5NZRlDY5/ZVaF65CauO6BO7TYsjXezKNhE
l19W1/hEgeQqLlKbqhiMOAY40yIpPkAwgdZpyGvTSeUZxUkEUXOHqb33vRgURNUcqI7hbCPCh2Da
UlpHR2gnp4VTz2y+hIJKszzkug9LO4Chl+r9dxbXcycJEjYsuh0EaQJPSJ3rLOkfzb7D5O2QOLY5
chTDUxxiwvMyf0nQ5F13QUM1bGx65tK9pY17YsIF9bvNATK5t25a/y3AvqkqbN1YLDe5V1O6WJEi
1qv+VESzFc5GnIwmWiPBNmQdN2jrMEskDfcmm4TzQv+UprCXgqpqwU3ErOIgdfkXHfPgVRP9X6V2
bVODVE0CszI0OPhBj9wOZpPsDMPndDcBupBYeKh5QBDoak4JbM48CirguoJkSGx7Nw4S/2QKwCZz
1pbla+goyBuZPna3of0G705koC5mC0GPWmUeVWu5ez0QPbVS+OWMln1BNjw2JUIlpV+nPq4uzkA+
GSl2AQx2WCttk+jqCx86RWsy/p4GCpkSDnRLdqJfjm//ZLhEN31KaAY3XXzoSvFUUYAqNLpCrTa4
NCK4mpF28t2Oq9ojaMf4gi1eT/6uHVo8bKB8kgBLTmp9RTV4OTcGl1oER8B4zDyr+RY1sxWGIoac
uA6XQaLR2nunmgA6vcNfPNPqxvSUCuTLPG6uaWHeW/g90NK191zDP5g5zKw6x+Q0RgFrILQj/WSm
r5WbSEhFLRr7NixdWzsjauZsK795KeoAPTaQQFjibG0lHc2rZr3MM5TRnMxvW6/DvvK+NWEQ2UaR
onAMG7vdTVsE1R0dEzufxMBCi9Jx4VRDznyFEscgxlSgZ2qdO2x+h9bFweEtJ2OvfGCYjNcq9VVp
sIN9LuX5yHT1UoLEzvwlqEuDWWZqb6ReX0wSmrso1jGrzzPBQjoPfVj/81dVUE3rvs/ndUPTHrhR
OBFy1lnZLtrn75csTOXDSCz1wRgZnAJ44ncaL8IZbXKr16yZkPaidmMiWO1/3egBnjgEGRobVMYA
cx5dI80YdIfjtf813JtBEKaLX8/2mJORgwNDDTMqDIeNWN9ZYzRukZPVQzl1uz6jVP4/qxRnB/bv
r/qGTY077lNGx5QYhPu2uBIMjOJ1nVRYLUgEMY/jXw9nclBp0cueF166QpN3/zMC8PvD/P4ESOL/
hN/863vsQgl5EG2o5+B2lylqmL25Db6a3KURovsgQ9MMNs9Uf7+EOcdWJiuv5mxRHzBRPYQZELHl
7y+dufhsoeoIe3qEnz1qeP7keMIV2RE2pZZ96JjMb7nzygd6jpiCl1S86lGLXTHnZfx+ablr1r0h
Pv71LcN2H9jllhg9WyS1f/0GgLp//qnf78VjpoM+YGn/12/0cKdXNI9StV2yvAUVoDsrweny31+w
qWF4/v3vKGrWqqKjPPa4C1yYaovMaDUKwrSHvA6aVROAN3Uz9URLcnYsAvbDncbTtEfAVpl/oFhR
7IkQLVJBF5Te6johLNJymAGWaQufJkwo9orZPrQ0PuccVmJP01h4EvKWQXTNch78YNzELfWrUwTc
dxnzLAV+RWU2+5zo0SF9u8gmRF5pJP467OQPnQ6w3PJuz5nAfmzHaFs1brYuUaW04ckI6BrK2N2i
QuKJstx7z2240jVUxTHKnse47rfwfrD3xPohtswvwE7AWWkj2iRjfNf9tHzUSnpmdXq7WKPpLBrm
hwCdJjZoqnXhtxcr9eqDmOj1KsZqU2L4nlywsQy7412DNLSkveFhIse7ZJkrlhOeJWQYLL1ZIna5
GOmWBpwIpepZDLWxjtGD8Di0fXblnGguMdk5+5Qkm+wrWleFpDikpsuu5UvBJs4IPjn7ppdS06ON
9FOPoc2S0j5muXn5rYziXItTQOhIETerzHGbOuiemf2SkBjGJW7+ZJp8qjhUp6o8pOmY7k2MMp1m
+djXYuCtxjOU2XFh24ssgbFhtRXDk4goTDfc69F5iJM72Ef0FrM/+61186py33vxSUTjqlTFC2I8
5/18HDhK5s+jxYqLdxbvVvce4mKd/9nSpcW2yXCZylKssLyQosWthoLPIG5885VYZz4Mbk1kT7bl
vFoaE5wOUTYNxVvesrJi3vvuK/Ot4RXaMcJIQ5bBbI36TziiYRfGU9Xgg4wkDiXdweNfv86vbmkh
NxwTKaetNzUfThdcPOrA7bliCmn3AQwOb9MpDlxObhYmdPte+ux/Jm6PtExzcu7imW7fbWcAoQmj
9rvuG7ZXnHNRwHlWGvtSWNqhbu4GLW5rIjcN65m7NzDjRka1Zm3kKa+yatFH2U9iWSkTk65Y5SO4
JBgyYUAqjVMF9L5qwgw43kvD+6K3cTrUJRqUDmF8mVCIc9ZGCTO4BxZRNDan+7BCcdjaLTK9qwG5
gobf7VQYyctctlfYxA4Es4y0yPN1VoFryWeOTs5kb37rGBSZH7BO152pvZ+yglOq4TOEcFoweJL2
s0Y+Ube5ZUpJUp0RXNw1FM4baN4+herYXY6VhA05fx5VEdE/E1YeDbj1kXzHa1eJD9ZKKG6F+acr
KhyKZI9zVREU6MYvYETlQkvXAdaFLRRaEqF+dZdWgoAwSjY25jnIS7Crvao26DUUycf2o45Yt5NO
geeviT/H3GUWUgMqrf86CULoBE9opN0EXVDrl5E3pcuEQYTgU1zhlCTEaL7DWeLjof5KWR4MFHXz
sTP2GRHH2kdzLfColw2pQYtfzL8VRdibk6T+NsDQFK4FZ42b1I86bsfipXL0szdS+2cnXb+uLG2b
qhcOWd6SeT+1bakll1ZfUchOqVedcKTMMvvORH220SH+er3Dyc3EmOWotRknMLLqjq0zBT3qj2gp
vrIh/HKd8JG41YEc8avQCLZHWbpCRojD6bXu1N6w+nOj0+TU0H9uGi5R9DnC2dv6rpPhPQ5tRfQc
RjRoBKBSmkVmEB5XQ1CI93Xeu3Pa8owtFGuEEQPal0v+sXvTQjPAN87D/JA4+mNVyXfFFqy2yTT3
XkJI0L0pT366DpMbLpvcbH+MYrqWChd1sR4tZMABwhaqU/sT22RCcuW/zRd8FU7rNvLWmhXsKYR5
GGooUmFrXZPEWWlj/IFXc+fJYsOPNq1aiRbn9eIy+igxbBYo3h6H57AoQTAl2i1L0sey+9QCv1q4
wNImW+xHFVt0OQTmwtIZHtru2pyBtCTL1kbp4kt2sMib2i6RI62e0VU68mKmzRV2LZ4wuSpS8/z7
744NgEdwUpRoNummcopbWNP7CHcPByRbbguc3iKSVMGzQWJHlIyb1kqfnXDwmLoGNW6C8Ufzmm3h
woAY0FQWg43IZhtqHbe32uFe6kjnLN0qp4/Dv0lqz7EOVdvM+vDQcYEc2l8l61ZPiqqu1HNMX1dN
8ZmdayfCRA9RyKo4eBcXNckkxsGtG7KCWeZHDVFQG+FvuO5fN/0UBbkPZmf3HO9DjVtN5I6OLZqp
eyV2LK5zsAGFdRCQcap3ZFwOi27MMbLZ5iy01EF9xEF2w0xxrjx7mWLZ3jWdn9Ls60xr9iAY74MH
4Vl3W1ivoJmXELhgMXM1RqOTYtB03sGCzRRSzJVYKUrGMBRghEzPyOBo3UNMISbjwA/SMNm6Tcvn
uBseuugm7OZLBOxxjGTZ9PWWnOkjD1r4At1Z8DDAQ7qpsC1Cex75XNAl3VLPlkpn2l5pHONHZmJl
bGwrQeR1LChJjaL1KKw3RYEe0yv/UPjNKocZ2zoAqQOsWAsaox1V/onb7rVOID4aUXQ2w6pcNHF0
7Zv823VRkAiTvLmpWtdN/alG6z0DcpmnbAva6FnJ7o9Fz9Tcc3Flr5FvOD86PACiAQR88hE25sZj
OoGDl0FDXn3afJ6+OxjcDBi2CuJfqZ7s3PEJF1dzjQvxWA4rQyj45zTEnynEpfBCwRrj3Db73bWH
wlxFDp9o2Q4Y/fqIK8Gm0SyLyjcEfeCskWDg1TCX1JOPRuEI8HlQMBYzN7JRR5ExL7Z4Y7AT4Jnv
eua3RvCn1uRGjOqQN+x8LJcnJRaSA8rrxZ7ZT064jwfro+8Si7f67o76B6IZXO++2+KvR23O8q/5
/vaLAAJwgwd7gNSdGfCRB0veLQH9L+xYfWYmSG+OdGQwaXMrysOk4Ywspe0ucBr7XLcJB1BD+yoU
f4utvZB2XQi6ERbk2Og2q6xXrAE7K5dzNlIf9yGS8e9232m+DYk+1QQaMQBNnx/N57zz2agolkzS
gTq0S83ip6g1/bMmPT9plJB4oCnifC0x8uC0w2HuBFgm+XM77UHp0XNiwLsNZhS87V5EEkeHlkmJ
CQsGEAITGSCWWeHfvUi+iZC5QAB7dEz8l0Z0B1m7OL5VffDbEAxfXv6MCj6HYUzXPJ62TgT8us6S
Q8FxCFWBUUjjqoUDiRJG7IcJm4csM03sQww1so5pEhx2eaavLSb8S70IJG5mrKlMDwgfaParmqJ+
r+oMlU5nPulEr4ruy5ZN5NZ3CTt6RnJlC4RHYXTeMN7sKsgIS7ZbFU0OeBMLkxl3S4JM5GqdtqcR
cRW4wcCSId8H5Ir1VLCu8OFawKvDm1KBWut+QWgp3sgiOBdh/WZMMUxhMmwrDWNS7ZkooU5APC+H
jdy1D16Ar5bpDcCh6Zth0KGsOVUUtX0CQO5sTXd45lIASqAuhg3vD9vPVXPi516kObo1j9oo50EG
SWAdD32xwh6mVmzWiCDlvHKWqH2Od8gf0X3qei5x4F6BC5ywyXPo4YMy2m76OFe7MtiTICZtxIFQ
KHjhXc+4VG+sHp1AXrwRY0hhR8cU3WrLzFlsOz252aX5WQZJ/CjsvZecYGCW11afDkNIDRsjs4YE
LrjSjJ0NDywq6uAfBO60t8qJ0nFhL6YyxiuFmle2GfvIkJIzb3imhnXRG/mtKfpHRbJjyQz/pakJ
75n2m1d+yQaikVZHPrDf6EY85JabyHQVM0vKiPubn1zdIjiQDTg6GrJYgXov5+KCdNL+VtPESCnq
KQ2cBm9ZGN3ettu/xlyEmvrj1orFs6W9p4n8Efjo+9yAy5PjnDG7X/f4tPYCgygI3UdRn5+MKX2h
xOXg58QyNMS2eKpXGQBF+jBCuWmx2/Z1c+r0gVqG0UAcJLfjh3q0Ro8GGAJkHValYE0c6X4weYbw
qbG3ifd1C/otREQdU7jhhbeVA+xooKFbd3hBnkEjxGC9cZvuMzcYy2Sl/9QPzptuDC/IEc9tDgAF
L0y1pS3uNOQtWvT4rVcosiloFb9iahMA2FxmrU8kS9tPpWi3idv2C70P7BXPUC7TtL7E0gohIQLM
cZJu0+T2Xnlo9QEO4Cnl1NZmbz0tdPT5vdfgMfOGxJwofap33f7IQPw4DkwOyBVIGI5rx8x/aGh3
l/BS5mjREK96jp9AZHcQUs5u5OI5m0jRjTyyCe8bZzuw2GghddrmJgQICWIqARmnf/Zj3tCJoq+y
IN7x7Au2hf7cela2ZEyM+STN8o0JeN9Ns0tshxCKze7q5cYTaKOabJ/nwSdmt/5ZNu2bjJd+WWXH
1AYPMCMCJixLdH+mAMD86dEULcdcg4RyblgPjLt3SUSg2ZvQ0mux49Snofutew5i1bCWRUasje6k
jPxqaVXmyhPTsGrCpd/mf1WeFMBMAoAhkfy0xoHMfBbLdRfpt9AixAvEY0aIyLf20y2MkH57pklI
jK2jQ+Ed4YXHRIOMvNyEPkfapH92bXUEWx9tidsvmimnPEE9R36ttl42PcEgSR4i7l82fCnRF6O0
Vu1ArqRKW2ONSwb4I+Ap2il1s+mXzLeepgBkrR2c7QplHRD4h3SNaN8Z3bnWSDZWA0wPqp3iZRgN
42qy7K2Xd86NwNxSSvEYaxCwQuQV7JSgdYuqXUaDhV0x3THM8dfF2JP91XYG0PhrEvCTGXGHQ69j
hhuUa1MM37/u4/9P9/tf6H4G5y+geP9vo/aJ8Eb4f1YfSdH8m0/7n3/wvyh/8h+2ND2bVCeeRtvC
Vv1fPm1dWP8QlsSgjYDn/LtP2/uHENiL+W1hCFs4GL//6dO27H9gpsYqxh9zTUNQZPh/kf3+Z9Kf
+e8FWxDWwQkSlzD4CW3XIuH+7z5tIIdlLRmRPPKQ/e/ITdpEJhgVc9qiXRpbY07b/OZuusTgFv/X
f/9+E10/Qy3iTPQboBsrgs1Lu0JStfQ9OgmHc5JpVB/3I6grUJTTOkUAYcg566hVEg2bIWRoNUun
v196WoEzOsZAM5DNNWe2CMqlyneRjXb5+9+24ePkVSFuVFoVWFgX7TK75R3l4FOYvaQFzMHRvIkg
RWHrTgMGGcBo0VqOuk3r85l6iWHFDoqyaVU+18F0x2LYPvazrYxl1Zt7gCUI9k1Mrx4bOjenes69
9vBMLcpDFs5kwgotKbGiAHVF3RGTUd/aNbqerYJREUPP0FDDXH2ZBeqvIZ1Laco35eJiUMF1FA1d
IGz0DVuVvMJ43bmE051MR9NjUMyRzn9ko1cum8j7KweY0lAuOBYWfMPV0WgQx1sGJFl/tBpbW2sT
e7dsPNtJftXN6N0uJfAhFERsPqucufluEjcpqGF12/fOs4mpwKcjItIvsoGN5PwXNmH9Otgh8j0y
yUA+2sZouUj6YcQKQL8tJwRv69jDBLYHBFGf3woc7Eu/0CvsNqDMzcewyd/LgHd1cKjWSmQKroaN
DfPbP6Xr4l1QT7qqOIg6z16ovxAdVqSw4x27iKOn+7zvMRQJdTXYgWt1xdEJu8VQHno0klUYqG/V
YKQrTE5WFqcf/DPphM1A5jCd+68eU6j7Gy5uoTkm25BdObSRB7+25/nFZmDKY4poWHkYrBJH7ith
4Y7RsWuD42J1tdRfwyBBOApKrMKW/WxwhdJ5BlL3Y6d8Wml5J8XOgy4f9QXW1b/QQtj9ykPcBPNz
phkWsie3PfGiNZoKPQ5nRGtaLrwqfI/mzaHjFISjDc51EJoiBfMSRPBnaVNnUfXVOc/feoG9DGxr
xVCYOdBkF09USxq8VR72iUVHxwJss0dz8Dbz9VRSJF8I9xroI3lMUYe00qaXKN3nvXbG6MTZWz5o
jjwb3VgvzQmztxVp274YiU0k4/ekD6dUMv0ImvjcukJsm8QMl63Nn9Sza0VQkElIQkzTfzVz79S0
khyFGNdBpNlYc9kaa6XxbTUCb+YDPJOc/CwsmtKNd5hEZ0ZfiMzjQDcEL2H38rstGOMnGY09OIsW
YZU+uewZ0cjQwabhbLouQltfKDbm0YPWYYxX0lm0NQYAB7i4Sv2TnapdhsdTeXm/bKk7M+EritHc
6kZ0rNzmDoUBbhqeACvnSpacIxe5TF/KJnAXgBGkVmHijwmjl+yBnjDU8iETgbLIS/ejfbQnutTa
RGqL3g6uzUA1cioOYQsRTDuL3BCQMTBpp+VIJWP+BxT5RaPvAjU9+rSyYc/cgxL56gkn9Ce/Zuzb
y52rad5srmmTPdP/hHFa/Bip4Bb6K5SKviMQXcyvh4EUHxTuD25SKkpgh6ilDY4tYyxNk3R8rnVK
cwL1N260XeCdcq+6NxUB/4CGbnQ+hPHYvLQheBIHNyqNxOiwL73VbbTap4KnaUnlsJMXRX9BfLo5
yCQ8Jbi84vfOxNKV1fJvTbH4YprdHoE2HChSfvJiLmZSSTj6m/5H2DCk8VQF7rlOox9fH/RFmfY3
qrxJ0ufNXecsiFDAyMib8nAdkrR3Jx4pYes/cZT/qs3iJsrufSj5Ic0pP1kGro1G87a88hVQgUvo
5fs+7vO102Yf2lA9E5NdEad7LiBp1RZjOsxKSs+ZVaTi5vMQcLrxr27kd2ThrRXFf4cAuNcwbTSj
bNZwWMZl0yC5EqYB/rWieIB+CDMB4YM/tTjBQJC8wG5Zt/mzmKeAzLHXAgmF0InYpZlcV/jqIYyh
v8esFW14iV37axqtAa3Anauto6M3E1RIoIBYmBj1N5N1ijrrMLOxaEV89SPxQ0T8oSgsbR1OFq5c
y3n0Dapfhv7gjHTAddlEDrE9DKJimI/cAK0Qyy7TEyP9CPuNEMFN+NB0subRNPdDkl2sDPXcdTB3
gXOELeCxbwUV3ujbNM2vaZf+BLF5nGRdbbxu+HBNzlVkmi6dIgwz313DRJJQM2OEsvAHFOUaYQf3
UANDMfawR7B7Zgwg6xg9q/Z2CpWhwYcOsSJvl+xXTm7uf3X5lC9rHdNKPn02RvAyDNEtcEeQGjGx
4laZ+CpR9mqHmY3fkFCiQ2ChMeQdlFksHafjNFs9YvG7jJQ71L1PypxFPidywxB6K+zppmct5XUx
bh6C6JXkzNskFn0wWJXjJtn2mMJLLNHKdl4HuvOW89XuGaVOc5RvroJ43ASD8Sfoo2AZ1OZnZlbX
DodpwGjWy96goO6ccfjxhmatZc4x7c3nUref8kHHPjm0f2LHb7aTizOfIE9LaHZRaPVNBQAoWBr2
jbfTa45HA0lWszBu1hQeXK/B/ZbhVKYkwKvkRcfKwISZMGh+9xQI0jL5sDi5Mz2PX0rqczQRm4tS
Zoea1kNC0SXrHd5M4MRqW+TFfNITxBFsrhtmyktMCh1VPjAjkBnfbKz3KJN8vwTxsMj90X+cvWc0
wfF04woxrQqLY7qDovoghfXQSX7gMpqeweEdqh4Dbuz9ifQu2seT/A4TYytJuzKA1T49y3Ext5wR
fLx9n5jHJmWsWqv0vempHirKeOvW5rYDvIyTCstMH6h0a3F4PES2sWpbTM2Mde8SXXeFt/TDtOJ7
PrLkVJX6Mcc62bjq2UwEggBtPouc+rKyYT/kFxq3g/lcdNyuYem+OFR2le4z7iAkBgeb85xPssPq
j+Gm51EWM00xvsnM/8nzSqw1ktyDg9WxGl9l4z74EcPNSFCWheET8XH4NMsSpTQQJ8SZqQD+AmBa
9wAPOn+yU2cxegRiNTOZWBEzq767FjxlarFftblCCT4P8yARbHBAUfBcuK9DSRmgyaBRdA1pHmLn
ljVQENQSSi5ktszM7kl3yy/bu1DU/d7b7ndNYgHBqX8kN8GE2IqPY0icriiefS+k/zcUl9opIY4x
x3LRmRdGw8BP9NYKhIlB1CE4c+pluLBvRcT+KAn+pGbySRScOd50Cs341hj/wd6ZLLeNbVn0Vypq
jhdoL4BBTcQOpCRLsmXZ0gQhN4m+7/H1te5lZtJW5ku/mldEJgyAFAmiuc05Z6+NpDrUb+Eb+lSw
6NdWB9y7o6iGUMm+M4mjiXh+WkqZ/F+Zz3oWdTMAqCFngHfIPwy5uKkMfmM3hxSLazh1ThgkRZ+c
al52ZUbWobFod3EwofmD6mI/aiYBKg0VY0vR0rZM5s/UnBKX6CVyEKtMzxrQKIq2304pnVBMEJDU
Oq5UB+lRkGffSsPA3mM9RYVLp+UtX5FcAmV0NRT7ZY5n80oAy7lmRK7ZuEklTkXtIkXsU/iYdG5P
MSt1w2Gc3OLESMlfTPjSHR8qK7KpL6CBQ7D1PtQcvhs0Fo8OmWzCt6+RHT8Kj1CcVobWBtww3VlX
fULnFe1F87WEgJZqDVjwPH5FZvLZjcdvy9B/NxGdMtL+kvgU3dQ65yoO0/eDRjiIKohT648HoBVp
QOTnvWHCwHamG6MNr4XphJslal+GqKNEzEHcUR2ySlLrMPNOcCBLi2vK53+LobFfLUb+MqFOdAwv
6GcG9FCtHgyISOSJvK9xrwFFK6dbQ8/ufAOwrBuLLz04rrB0KWyXggx4b/Tj1aCTiJxaMn2ioExa
I82nN3T/wwe78r5YaUjeF5cvGlwQK1emgUsJvELG/0MHnguVIg3Oeyt2qC8iUEXVbDRB2Up3YQWs
hIoXnK+z5oFwKeE5v2pxTcwYMn8Ec/S4RBHd/yaEYroh4IKJ1+Qbm1jXuF9SYDAmI+WBqoPGmY+J
t9qbajDv1ti9m0L9zqSifguo79g3M5OgjninV+xHc7jBFeKD2U6YaI1VMFA7gkf8Vzta3ndW7oBV
be6XyXjSa++ZGvYbZES0LzoPGHVp1BCR1u8oGF4nMDuaeRyhNQZ9Jr4tnfGAMdOBGA7jgTW5iUta
qMZ/Mo0w2mO0lEJKx3pQd+27FoubrDeeMopGoAwcmhCK6TgVQeoW13P4mE62cyVyOaqF/TWJlA4w
ma4cLbkdyNztE4votlXNgbXQRvk+uoLwOZwMQHUkG4woLnfxo0b6Ylu6fU/MCziwKKh3hEIVFu5H
y46fvBDz5cl9V3NeQeps+grci6kfjGa8Kc1PtgmsPg6/Rev0GT73lyEWT5HNeNv3Tsy/7+3a/a0h
MA3ZaUZcg6dYXBOWYoQU+xXyQ+drapZHw5hv2uRuNugv0YIevIrAeR4Sq6eo1GSwgKcr5frTUu0S
QX15RP1111AAlcJKhx2DyYuOB+Lq5q9FwyRyjWeNGV/8HLd3aF4cYEB0874W3/SAdszVogh+ib+j
aNsP0aNDvwcN/esgqbUzEgWsMWxq2Cm/UotMhRnUatpTOSsEAWS1CYCPolXu9XktliIoEbLA/FiD
QUJKRxmJ8KO7GFDRsS/HZufX9Tf1dzk166hbG+SLvUkIQ+2s5NfjN5CCyGoRC8jvV/vm2hwOqSZN
cMehPh8Tyug/+KaUKs473WxfQ7lPLYgIH4a27MZtiUU2xo5AiL21cfPNEoPS0GRlGXV0hBSId79Q
6K3v/C4mayvstEAW3X0YJcZSZN4d+vkZrzIVjJkosXWm7FyOl7sLEEAsqLaKw6p+bSl/l+N0VEPI
urZengG1RkEoX6ZW/QJPeic2EW1x0/rVyElybOiRqPRYlYtKiyQi+dAY1NuWJDBB0sjflneavWK9
/Oeqere7eBi5Jh4A1/Pqmo87UYokUN83d90M1E4O6z6ts3lSZ+58lqR+Cs3sAmuOE6LOStbT53eY
xvxw/tVfqCuh3ne+HdS2WliSIdcNcUCtx7afhvfqVCSk0H5H1F7uBvVKO1Oq2mBmuFWnQh2kOUqg
bR8hFzB7wh1w7b70WIJ6eB+cz69dulTDaba1L/wQk+CaEAgElciK9yVVUNveXN7TwMLGlQsC2ght
cFGLkChIHyQMWEGmAlcitFP95Yt/OAa16uYkyQwT/0p1iOerl0C7Q5eEY6hinMYyija0WhWIDrXT
+zzPkvPJnVWp4g9PjQebE2PONw/U+eQ1eH4SONfWbm/FpUG1iRe/aEOh40PD86AWPCIn0/VK+jju
KnVIlT7eFy0senUsY9jc5WLV96S1yE93BQ/6ZGqYZnGvqY9Qf6nW/u0+f0CpHtPdbNWdMKY5sYQq
JP7DzWFSpxzYROUvt498gwBUj2Ezw+I6WgJ1B8NvnoKlxIV0kEW5hKVCVdP5b79XVPkxjG08qEqE
AOq71Veqo13TW6gXFUPDSrTH850kH011J6nNy77KhdNFi4T5oLsL3QYpgAtoMNK4EdX71eLytP5w
i55X1esrYdDAl3EQebLPf9LHzkEjCVjuz1e1bKLugAvK8fKEq5+n/kTtU5uRvAt1TIa7PuM0ucle
vWarm1294/L3b29Bta2umlo7/43aPq++eV1tvtl3vm3rRoChUS9VBaMoJ7ePyENxiDcDAzebjS61
Lep3msjjr2DAX5mLuUfxDhsaxZG64hPlATvh3pVr/+CCFw8rcNvkdFdqdPopeyg9i8oWfHVl4TGx
xoeywG4FEIbhmygVqkxvA0vTqWPUhkBbAG+pReVX0LeMViDAkjtdyvMpWdGBOLoVkNXVDI0NsvuY
KGjDK+r9f79aetI/3DM/ZHm9HnPxuNhpfD3JRZhM9AJqOzQFilW1OphtGyStfpisGRqK74joWr0Q
RXQUwhv2opBIUfkYqoUvu43L5mXfbM2cYvXyeVW95Knb/vL+f3j98snJ7FaBTQZxvnHmdt1f/vyH
jzuvuvJwfth7/uofdlwO8PIpf7fv8u3qVTxBX8qwxZfW6pzdmxcvf3/+OlN2Rm8+fm3LaF8n/cfz
x11Ozpv3/XCol4/pCYGRf2cudfmqlJvLyPVnmMbQljJJgP9hVQHRTEgHwYDLi/5n+sWYWyDxcqH2
qTWVnFGb3Zzth1CnZHpIEsZPkofWyPp2tcBUiZ0RUENmaFG0I2hONxLLPpaDwYP1so0FIAUyJdKS
QbX7pRrGyAX6Wzq1SDaflPK2+8oy4HIxJHAKyvpkXSCjAzq4ndMxqYFTT7O2psQ0BMIK9UZvatLT
fM7pYLQuu0igooGdeTvmy2SEyi6O9Z1K6ESyP9Ipq6NIVASu4s7bIXmmDA30SW3rEriuNhe/fSnI
HewMSoNPpnxo1RojicOEAohIZYKxq74mlNxgDnnVlpQqpZTHUVwKdczTm+4MXFNrb/a1LTQNQo4U
1UgD5V6y9dVCoezO+1J9PmS4OoDovlKvjZCYDjH+GBfAnVozJMD/si+ZTO4BB9HQsqQYCLUdo1/F
upspISKrJq+/2hat+YQGMtyp9JrKtiVkRqhJlJf5kn1bANKjv46JGI/gKxu5UGvqSr/ZZ8nxI3Of
r8iy6FbOGbjzurrQY0lMrYc3qC6nusSXjJxQXdF5W40vV4ZelHoFKhmX6JXUd8jhC5hs5AQjVjKn
LGm+j0lN6YK8orY2Zj9eUbUTD3pis4xVB8q6KR2I0ScIWnlN4txRHtYnEKMU26ptKlLTfVPkHx1J
i89Hylyu6yrtj4t4DiWh3ZduxZfF3+0jAhNoSWdAXEQ7oWCLatGXhAE6V9UYAmA8vyCJjmlEdBla
i420t+5Pa/IFGUt9JAZJ2Vs3fnaMlcdNXScs37lEanWgCQnNKN4bXce9frkS6sJcrk7cYqCjuQvl
a/JZuyxc2ThdNtWTiXF9heQR42r5JKoL9HeXapDXZ6rMOsB8basuSg0Y364LcVBP2vkSqScPfRUG
oMtESiSWsH0ZUV/cJUChmuub1EzbkxydHx2KniwF7k+y+iuU03E3SVBlJJU3uSfA4avt86ofueNG
j5k/Yy7SUxfF4ny+/9w07JG5Y0ICTOIgE/w3EPV4n1QDqZ4YHwseKv8oyDk/QUYlEvyUiJ9hCbdS
NerNG4urvzFlyxBrhrlBUx0yKzKzAF+OHflLAs3qVYrCuZHKWYN1Xz+pe6mxa9xc5eKyqdbUPkfT
SDwwgFB3WixPgyY/4/9LK/4TBp4hIH39U2nF9WvZvXY/WSee/+SPogr7Xw51C66DebNt+6bxY1GF
+S/dsU1deLZHlbyDceEf9om6LKqQgDvTt3xe4Rh+L6qwxL98ZKXoC6ne8Axh/9+KKnT9r/aJPrpW
zzIg8XmmEPrPRRUUFno5AF5xbYTh0Upz/WayB/2GIDBQUqCckZ6IQ7nUyCuHZrxO5LjA7mYmCwqA
OrgeHdzK49EJ8rhqn3o01NooH4rLZgU0bOxbJ1AvluFLEtqob2QrYMgWWa2pZqAdBuA8DQOSP3Zf
XlP7clDyGVHeP17uQaAdaiu7bl0zXzcxQON9Ykc7p8l3hZY8Q6wx9siNmMRRBicnHXCAeqQNKAk8
FZVQTVVpjkzz0yrerRRbBK3PMGZT6I9It+fAwAp4irX4OjcTCsCE+G0kT3SAjxHbN23RQeZr0ZkV
jn5Siy4E5ol71CejoF9f1BBN53wf62irziNo9D1kOO3wZtj0ZnPGYGjtyPZ2ZJzdPKLePiZNk6/D
LeG//mR04alGXHlQJFm1yB3I7CWmdVe23d/koetc4Qfkn9tJ1VhqKzxaFD80GI4+1EHOb66KCKOk
kWqQy2BOHcv65yhPbXIc/b7Tp4c3AzrV56t9PRnxGWuroEybMMB4hQps1JYpeTpmojjnbITDmMzW
sE4jh75Kk6s/cLI6PmlGRQ8/91Rn4JEe7dY+1/aYbX+Y/WQ+VbOTnJiHJ0Y7A1enN4C0v8BAOoVh
QqahqQ04iTAb5xVbedsZs4OHjZGi4CaFtZ9cqwrmu0gb/RMmcPQXRjruyoG0slWRm9TRoRA3Xk8J
pZlGkaDPXX28GDEtRsXplxC1sVCaDIz56sb44jNLU/1kKMNKakHBJPQzb2QGx66kwiTXI8f9wxBG
dZihCpHJ7rRaoKUYhPZX+xN9LFRDnqpkxaabpLHwjpY4QkPee/CKgpI6/sBPB7AImJLjlL2cUcxQ
CKnzQSqBgzEjhthLW+oA/d/8poB1klD9Uawr3Nnzu+siWhgCyHfa3fe5ew5nBDu6FYypHXJ2hwcb
s4e94bog1EbzKzX1C5DjFlAPFLIrxSUGiYjatmCAVddUehd1WgPcQAWpxvBChczUSE+dBiczEMjV
9fs3v12NGKD3YCQYEukBVEMmWo7T3wwZzgN69ZhijnWlD6UTDK5MTvlHqkS+tdCd9lqBt9oakm5i
eDh1PjLz2Pe3XYMcNVxAcK4hBINcmzokzBRBiCHGIGyoH8VMGgZltji57fgR1s6yzwY/3lMXdciy
JGgrSr/MkBLWftJPk3QKEvmh0xtxvPTcQo0cTRlh8xY8wrnJidrMNnmdkqoV0pvtDiWWgVIJDmEz
EsRxsXdq5djdtk1tk8sZgBqpI3E3dksRvRZ/ArTN1s/32hx9iRZu0Gr0KU6DRBSMiRdkY0IS2oGC
oY2dc+jz+aDG9JYc2KuRi1pT+7zJGHeZSImK8/R7TdeemiajNYBuj3+oIH2M3hcjAQeROyIu+G4W
CgP4lCMGcvCHzoeU5XPQjMQdZBukdsHU669s1AjbMX81JG9bQbdx2hlPGQVSKabi8IiqwG2crbOW
zM/UvXBetaWn2yDGgNIhqV+oXvwysXaZFfanzIdVGJn4rFBLfoXDor3tnZXK5MyfGfiO7+KaFsLU
h4Wpl7HFk+LeN2oKX9WZJTKFZPx6SkgvLE70UZgPa6HtkgoVV4/pxlYHR3ee1Kj2jcz6NUqO9Nwu
ezF0eZn3QRCflIFu1NqBxNGDhsZuiiH82HV9m1RGR2IagTQit2zDkIBqQNisW2Z30badXeRvaXuD
HRF+v2EyAE4Hd67WrNSgDBxlcDH4YHIoOMJ1jekBFB/uCrkZmgPaAer2YDvVCH74KqXKdlzr+5JZ
BqmrIr+eYj27rvcVzP+TE8nRaCpn8mpVLVy587xmoq8IBc1mC0h0M8P+uIqXBOKFDewZqV91BF9W
UF+fF9eLMRTXwyTqHTV0IB96B6VDCaKplKLumVTIMSyoo0aHR7VZGKenBgMvq/BPuk4LG3EX7e2M
isdu2FITByvc8x6wo0OPkZuHokIgYaVddXSprfFN2ReofYuoiQznOnKfiXae+rvlYKBCQLg9n5xm
JPvW88QfQr/GjmgCUiTy23HW52Ca5vU0aCP6bNiOY4jcPu1IvIaWE+28zDgSKt4Am44QuGvjNbr6
8ZrahqsGTItvbo25DvciqjR9o65P0eq/Xym1GTMQOljuDNidvDDmEV00vJ+pZ6OIHn4rkYOhsWNK
PTDnO+EFkzc8B2qBkjXdW3X5NEhJeyKHPbkcwKhFKde8ukiPTokBDEETJr5yHyayNAsgYvPvBPXv
Creebkwjof3qo01mUorRtcb7tJrIqrvjqxljkTVoxPfy8VMSVa9Lx+DNmph+M+8h37/oeJ+hxVrc
D0XtGwcKlfStVEZjAL8L5+kpd2IEOGJIqYL9tGR5t3MG5YcLuy3GBJban1Om0b7ESA5bp/lUjAKQ
4UzoRuvWg3RedvJ611FbOPEwgttPbvvQyQ8mBTSDZ5uHXBYMOon/VBgJMfR1CYRl7UEB/NaZ4l0F
MvQ4hOZuHr1qi/3w+tQio0ERP+4tQjc00M2TGBNnk+RPlDEW73CPKqwFrWOSIz9JY4t6APddl+k3
elKNEor64lYIncHo7BACUcEKdRKKv8xxriNyGh2MudcEeYNTW06WclvN+bbqKtkPvNZANdB9NM6x
r6RiDxFQMGe9ed/E4mOBCxPf7MZFfUcEtLtyetn7+HQt6wiGN5wpv7PxAWa4OuxQV3RbnJpRbdjF
Y2KiO62Tad3P60yFKX2SN+q/4WKyXvm59rXXLbEf82aL+ZW4ClcBrjlk9DeLb8bIv9h2o7/NqW4a
gH9FNQZI5Yjb90rMxAfgsytAGlUVkLCx46Ezouu5PoYprLo8ogQk0YuXubM+L2SYH8a4oLDGvBpm
JK7CBJ+5zC+NU8XwaNqjj5qGNk2S8Fz3zuyYZ9vTwun1w1evck6UCKCbI2QNHQpkgXWPfi19nyXU
5JpWjn1t4R4tdP9IRvV+NwsqN1DG1HN6OwvMxkht13vNcYA89dFHs0HKy01AvgsY9FXvpUfiMfvS
hnZdlQLp/2xvY6CchyQu0WNr+wRB9YFDIBPSGhRaOIBjY+ixBHJegC/aez/WnyYHymIq3k9OXQSU
CzxnS0FxtGO/K2NkW92tMKEg2Rama9BkptsBG+ESCQQWJwaSTq/fG6v/nHvTreZzpOPjED1kAvdK
0RNg00f8iOLWvLKW+KMN4A4yDcpTJqFXSVLd9xaVBFUGmMCeePs8A2hzku7F5f8prfvN0u6cmrw+
lreAWcJ6W6/pTU8h75XV1Tic4LJuTdYaVOb4sEQxdrsLKvYWmdLs+N+6qKUhtIFY2pRwH8QY6gdN
n1H+TsEcirsxrXyeYnQ/eWGjlsSTrke3eUArhizJJ9NgOId8qdCuhi7hMqz0oqnCCQ3NbDF+qArn
m6bVB6rLavSJHj436S7yq0/RXH6JYqpq18kbNjgN+VcDF+bKdOMvlTvrFDkOz6gL8i9GL17HhlgM
02U8a4fPrY+tiXDxGejhoC0R2C/Dz+OlLo5GxUBbZW7OaRWVkBlnQmo23QZTLKcOw3PaTb1LLdSb
LpulSshccnFvXv67P/kP9hVJe+trNXoYwFcWo6NIzmos2eMas7RzVdtqkchXLpuThQzs/LJgzLjH
Z/y2Dcv2lKFOPqm1Xuj1MdLxPsDqTSuYM6jdalHId13eetmn1oToGL3925cvH5Minz1/2fIho2L6
vK4+HC1+dFyoflLvvrzxhy+4fM6YhXK4aIuM2fGfP6Bi5HwIczTrCH2g3DWfUtnHJXIsP4QdfvKt
jQOwmm2rnWpxec9lX7XI2f1l+8173BGQQKn1z7ksPLi87c3nYbXLCPPN38bykC77yqFO1835nX97
ZIMv62O8cv79TepPczjo+2xKYQ22FmLxyb038ETblwYhwrEjRHJZCDnqUpvNgsBrCoEAJGqsNdYy
jHJ5/bz996/Zf36Ken/Wxnh0zRVzWRudH5CprBBACEcdlYOaCuNokE13anW1XSYVc6NtZhnsdmSM
W61dFolMX1w2dYzkcxrT4LJLrZUatCjRzROVUz/9gfr7v9vHE0PQ+fLxl/fovv9Q1wTVdc0yoBON
LNryuyYKZOs1xUv/H8L8j0KYDJmJLP57dZjkyHTJa/mTNIyEsfyr36OYnvcvQo2m79uWZ7vCESiv
frfw8KUyzDP5zzd0g1ecP6OYlvUvhF+m7guPvLVPi/ZnFNPkAwFi6QhSTF/XLf//GMWUyi+y5lFV
Hr/9z387hmEgAcJIxHEdw3YdKYf70cEjWdppgHHXHkuHAVYSd/7Ba5fHZs0gIwHoFabQdmWc+Yel
hSc8AzCkjAUQ3rjV42a9pXB4D7vYwB4U41LDWWC13s794Dy0YfHRSKE9EKXADMDTdlDKpTOf50HT
aawreGHHwiBfZPdMJypmCmb7nNtNse9ac9zgnN5sh7bAZuoT6oO4AT7edoDbIOvU1WfEueu+TK1x
g3PnMQXhzhCJbloLXYgu08DI0Ib+UHRwPPEx9Qb94EEOw6mag2iK1ya3h0DY7WPbgIlsI35rpWNi
NdoM42zDZOjnQLdpoXCX2vC9xyjnOGAdkseYb7tMB/Jaw/y4oAqAZO9rXfABbb0wq1uK/dJA2Fzm
Zr42PMRn1an2PWAZS8ccuNI3M46uO9iTQSrmb533HBttDdBei4D7IrtB1mpRyTFLXEMqNpNhRdto
jKkVFoCcKfPclAkqX7J1lLKJEKKzyxzKs1+WzLGCH+7o+/Od8F/lUNyTdu27//lv4683iG2jkiTc
jgeVaTlvLF7SxWvHaqzrY235jzqVVxu1yL0OfJKAZRMtA0C7fLjTBw7KBnO0Ju7vJ/Ofj4WI/5t7
lUSApVs2Tjgeal4Ekz/eq6Zm6HOEeSa6lta6SuryGYMouw1wJr6PzOKj5pffEzv/1Rl4E+fnEbFd
i4pXUgeOb5A8+Plr10EYK3S8XHKvb3RYSVfc2CFCvliGCXuzPSwS6pxOxEgoGkzRtE0AoyaSYjzf
R5wInv75PMhEytsT4dq+q5N5oP3QdVqOH09EqpvdVJRdfrRjTkRaavYGjptJJLfH9KCywPC0TBSg
/sOryK6nMicBi3VvnK5YKFrCpBTY/w562EePvBoHv6J8X36UCLPdbJnmpgvTD/980JY8qJ9bGtoX
m5CrjWOQcL03Vy/iCWDemHLQIDH3SbcEfeotu37U3CtmaVDkXKxsrKl5FoY+bpqI5zAJGSnavl7t
WvNbI5byYPk94A+teqDoHw5X8zEPAaXNMHBxMwwJam3yJv1ClWBKAVGXnchadNtZW77gZv4O6w+p
Ekq+zRph+NCpKMaNzfem16Abyv3HX/xieWO8+cXU1PJLXQvYjWG/+cVU5ucx8LfkWPbT0dKgpbQN
thMRTicUnN9Y8Ev9Eqi1btrpybBXiow0IyQ7IZKresI3ukYG2Y5jsXcF+H29dfbJANdlpm7eBBI9
NgAKUhDHYUZFZU0j4NdDvS3z8NWvDej3Q5OdiB3DNHWG16aaV0AALVVKBHOb0N0kkb2zx/BXz8vP
YmPZpTi67rkutBaCdfR6P9+dUC1d5odAGvrWf6z8YeKUr3dtmH/RBims+q3ECLY0DW03d0uHgsMB
WLeDMrTufXArWzJqfQezpDCYYf7ikvzdsXF8puk5HtoN803OrqWu0+pbKrGbJdDbzD2tefW58lq6
hE481hqVLauGtEp2B/gDUb5d29hTiY7Ch2HcTONO6+VjPpgvHTM1e12yHXKCB25LjH7HxtsAZYPm
vba/ObaOQsp8XP3l5JTXnufcN5EB4tiEqVsRS9hK9EKXjgg7MAKqjRqcZJq8oFkRt//8s42/NmHo
ywVEXEPgCILc5+dLAm4VJZSo0+MqyNI4eXpvd3g3YJfUbNwVh+PG2tplf5h6gLVYHGzXpU2ujCZ+
nxY2hdMYQl394pDe9Cs29Wq67TP0YSjjMJF9c0ikHYilY7FyjCmpRtG6AnAS9qEtymOZu/Yxpj43
iDAGMX3P2fZYcyTupFE7avzqSORj+MNjqo7EMeCh2Z6r285bE7O06NGJajymfYISzUagM2tHmF3D
PpHYbZN2KFvwxlkRc0VgC6sqrgOSa/NpmZBaWL37kbJAOJUDpF/HdPAqM39xjJa8L/9yjKStfUHP
R2siz+YPRmuDyLtWVDNNCfwbvzd8UjzZ1varJ830uhfUmmukF9duQs6wjkFUr+B2IYy+c5LiHQPK
b1g5wtyuMU320w+zITY6yaYx9Yp7U8ujbYjdx6by7RL1ZkFg19Q+DgPwIIyqutt8ZrTnoc3W3PqX
Z/9NtyDPPqBm+nRDuKYkIfz8y8bFoITI6ZOjbhMNbIggxs24XCeSuk9FKxVHyK1Lqq5J7mBwVuUD
8XdroUa9qzTCJdiXloGbpdovnhnnzWhDHphJLysEpGTG4t6bG3SMBFLdEAMbzMYObg8pr0urlL5+
AWtGvGhmloiPxvoexaEhTyAcGJZ77FpmspgMQqm5Q7qEpc8cakfHT7ZVbblH9C5GsObdfi2NjXCn
/A7pcLPHkRh/ICn79zQRJHkyPCLfNIgKpdorlbFHxxq7Tb7032aMg3b2agwbLOWpOYCUVTnFw4DH
xn6pEJj0VaZhM4Yewa+m9ib2+m/gidfrbBjelWZmgLviOvZZ0Dh1/+pRwzybJ071rurjPPCpqBl8
kJJatqbbHtL6lcq24hahPfxzIyCtCN/e1g43s++7zJAwMXxz8Rmu4tLnalpgM/wIpjGh94aYta78
8HxwxL1VjA+hj802Opdy3zQeRiVFUwNEppDQiEwIeDmU52wmu0H61omL9H7x9O0yVvWxrcrvlWU3
e2FHnyCmdtK6ABmUj6U30A3ETT64d6+3I7yNQnT2en1Xj639XIePIII7Zk436A/A/a3+Z1wOgZ23
kOutknoPfDeq09phMBIDzMoxWmbsJNuH+XoitFMP028TqrStMzky/k6sQei+fjU1NvOnrn2Nu+Vu
zadlA0Km2FtQAqLOj5AgWdDPtLhHqNLGgdX0geGhGK/Jj26n3H9xIs18KKvljiPugZZX+1Wr0pO9
zqRAKFP45wtkvOkveQg8ArQWZTMOY9W/1Ljofkl5SM5Zwo0UcVHZ3VE1BtFnBhG6GMshdXpiOCRc
Gq9nIDMj+szh3Lle9RA7hrXLXfM206ocKilou7Lr+t0vjvDNIEsdIf044w3TY/l2UpBoaNVDeFfn
sXAzjR+KkIrYSqdv9zzOOI8ZgeRlP4VETPKW8U/UVC9LwjDZJQ0HM5mK1RV2pbsyAfvF0THzf3OD
e7rreiZTB8f3fO/NDb54HcWzc8pd1pr2IUl0fxMN00uOo8s+NOtoU8/Tcq3Z/XJdFgn6wzQoVugY
504vRoH0zwdknWf0P3clnkXdku47TKU4tDej0rxFEDU26HtmK4egaXXZ+2KWdr3esRxL7TMv7dEN
lTdRksSHov7u52b9alXPRjoBP7UsDOY8OVSNi2Bavfjarr4znBmuQ3cqt0ko8n2cWPdhsc67KcYj
y6FZ3OQjT8VoIKce86doII42xrhhZXN037oJUyqe6iOX8jadu29g39NbApR10PXrfWhWPOfRSPqK
M7mPo8jbYCJoHXCs/dKmcXwzOwg0s6rF7yJlFOz4gryoe49gbDzFPsc5ttuls72vOrlqkvI2Rdc2
ZI2gKaPrIeej8JPs9hCHgVUju/cFRktVTOdfRDb1hWGRnOo0nBDrrfMhHrvfuNzdBn26tTcX7xtm
wOUuB38MDYeovKcTY43XMdBxRDDxvLuuogS+TIwM2vSeOdnxrVWCYtPtcO9SzwyqMyM6yASaTs4z
bkTd40ycR9OTdGYaus4++mW7TQ4iQuZo1u01HeoLPr7rg4Vi3HYJSTgrSaJiip1TLiMX0ZImB/QT
zy4Gn9dJjvgW8DDj2SIsscy2n4sSVrkfElr23W2daeIWH7D5uvDQPTb0voE/CHqsISc/HYfxoWpD
8Xk1DxlZyDYel2NfmL8ta2a+H/L01V2XiTjQoh28zl7Is8k+RHgHMVn2FrG6864wNP/WSJ0j4OTw
XS4zbeTcqBibJ66kNxLXT83ACnF1b2OYfbXrU99J7HVjr1p8X5tFs7XsMghN/DiZ3ZiH3uSpXiG1
Hleb8hlLC0FKV+5TZOj4wdblu26ayXAJK900ILcRzIhnryc5Jst9T0viD1sxIaK1SbMhBMpwmqEu
wWgwWCjSuX1k2lzsxZC5/CUpI0MjrxASP9/EZdUfRTt9m0jSHCJNoAFxatwxyyXadvjWE7y4hXtH
rZrbATDKisBfpo82HrPIu3mmxTpsYTIg6WQytRtN2I3w769tvyMsNHXQ+jr3YNrtrZ7mMdRqYvFm
ih5AlNrWMPoMLimaGIp950Ak9oNpjf3eLWfGqQMYn7WSZpQz5G4A7tFpxqNvHeRXCPfGzSv9QW+M
63hk2tibu/Oguy3DPUYp67YxALZ4wnWBewBTcGMT55e6IFBu7DDSI/LWOowRXchorWvNBzfMPKoF
80+hUbq7rguzTTb6yX2ew6ZeO7ovy3uqxiZ5aA0tvBoA0u1DxGFwgBbjyYImeRWbH00tmrEyoT4F
U0/UxwyYtlock5YfI3NfiQ46aRTeDKidYQqIfW5RjZHNH8ZyEbeMgeq0CAMflw6JAbzzNREBMP06
6tBPVjt0tnPmR7euPGgMJ+6MHLxBXEFN6LA13ghmyfvMwlJzRDax9aXUq54PDXaY78zlq5C8/aYx
brNxxSQyrQDo2SRX8XN0bvSywr5sAC+brOOjXZhBDPjyZpwtW/rWwfLRkRV3HmUIcN9GY74NxdTv
TMpkHrR5gFDPD6/aYjoYowcGJB3mJ6/uMS9O148Z5q+MH7UgLsr2zgNyv82iJPwU9+uTtuowujXf
uAVCj5W5DhnfTJxDMa3WU+2mFJxX8Xg9Wsxy6Q2TGI4Ij9W+htp8IyygpkBF7U+lGWFbZKXl9WJG
1gbIhf7chHZ/lcK17PzVPjB15zx5xCcMuwuSTHQ7wzBxspm9r9WE91gZ2RonAy4uQZ/3LcXiH4SG
cLxdUvPacNKXOu9JsfO4MpR8t7hAkpCf7+Zm/Wy3ND2NZOXlBqGJ8DvWKinzAP+bWTUdcA9rOFqd
Nt4lK9TEvPAfxkzyZVzcjplmM8MpKRnxZ/TRi93wWAaOGz8W09ze6STvt3ZilczHgXJm060b3nEp
8yNlTV9cf3aI9hr1McdC8WrURusdYZLPOB3iy9J3pylO4tuizK/zxDyseGo6Mc9g1VraFg7cTFvf
jRtMV7tTjvnHJqGspZ1ey8p+osStvM0ojNmiomv2tU0NGWha8r/LO/Wpc+em/8vVeS03jixb9IsQ
AW9eCXonypsXRKvVDe+rgAK+/i5wTtxzYh5GMS1REkUCVVmZe68d6qkfbXI1Ig0D8bC1jS9bdaxV
I3mygOJ35oRTf6j05jL35sGySkRbFogC0y2PcOGPBcFeF31gBO0bY7VtktOcZd0jmZE1kQ7WkSgV
Y4e24bkr3WxbxFYbljBJtpNBXOBcu0/N1BkPCe1wTzJ+ZkpRHMcZrWlqdfrBCGp9HyN9QOQ4bjTC
XkLfDYiyd4sT47cFGtXtoxoVj6za6TLW3WvhYfDPreGjIOa7pHnDicVaEeZ4VQlEhazjDU5LPRxL
h0DGrui2rBdwposMOAeso7pzzhVhSOcxKTvKtdHcRhYMH0KP2dXYBNuytp6Tv5SRxkkDz7wYyg+Z
Vm/GqvTP/bCvDAsHaAtjliv2UCTmxxxAK088vSbi66h7i/qkpAS0AvZoBJ+CY6QkJrhC+uW/BAmn
Byhvx1KDlWGnbLe67jqoNX25HEEB3DaoKKxSdicdMAUAeG0TJSaUtqnB/tVDlx5z8FfB7L/mKvjx
ZALI204QNNPkIqVMQnrEo09u6Wkee8CjA9ShHMrcAO2ac4wMazdWDwVJBbsAQUs5/O2Fnt1g2j8V
dpds+pIZypQn7boAcdR4Q37sege2qSKdCOrJwS6CGlgwCGGmKcQ5lTU6b31sDkHWvfnp+DVq76p0
YeAv8QgQVAmacp7zZeDBOn7gLgCrEVAZkiT4ile+MyB7eN6+t3isGdvG2Sw3uOKeU0mbkVuuZ9NN
EZzE5TLWmdFKNTs3F7/QDhFn5r2pqXzQ6H+vOPnRdsJiphVkr8IepwvNgKQHRkCSIUEXhIoac/To
tcExLxHXuUIjZUAxyp5UvJWiuZKry5iG2mnbkTWbkVdGSb02U3c8S9i2cVr6JLXOKP1k8T1tokp+
N4Duw4FmzNRbn7HXcGYHkefb+UtHa2Sla/JDjjbKdraBA578eDUIgGAOZqQQwGgfahFlm4kyXm9S
ci69XZ7OMJpmtHEd8BTYKzLaMBVw9kAc09AzNrqCzzPo5E+9jwOBIi3djXVTsDUzyH0Z5w9TinKT
x3IJgSSjwMhtK1ReKTZQ436a0YJXWCBSspu3bIRr5Kg+2kRattV8yokI4t0EHpUh+meaWNs278dN
gZ2KaADWd8jiyCrrMDEV+qIFsTBqHzaxMOC0f3G2Nzj5+Luk57hdqIOPYp+4+pwY68okfMLqXxMO
cJQVJOVRtg+DVpNv33wbrnXyXARJE5scDZjkMlS07DJ3l1noc/s2IZMtCxa53amrGdxhbF9lCixd
tQnmxiO4DqqSVyIG8Fpedpmjmyyj2xhB4R5EFmaiGNf5bAChovO/YvcibHqngFxMXU4ujL2TiXcu
lmZQ0Ji/Utlc2kkrQkE6YKcVv6GbnYL4PLmLcn/ChQiXmkpB5lcRd4LtutPDJPpGTPvkeuVz43Z7
d2heBf0GZGE0OdqAQ7pdXbscHSe8nH0Qs/AFtGVIh+N2web4G9kals+FdyNfE0FqCb1EY21FOUcT
LTgQW2asv8AwV4+lH+wTloK1m9csfUs3UIcNu4Op/9x04AaX/IILI0BuiVZpa6LLvyiOFpCJkyNf
D17dVGfrJA33bh7/ryMc+tYUpmVFqbK4w+5f+Mdfvvzz/rk7GOI/dvG7hGSMho3wnV/3x7l3Xcf9
gcE/vvPlMfd/k7eaLqvQ6f6vfx6ImDYAWKaf//nn//yq5dvG3I/nsCXHdm8gGZX1mO2atuStuDva
//8nm6IxIY0tT/E/P3bqF30qDIP7J+9P+f5//3znPw/6n58SB+ZzNWPnR8KFx+T+NHQHgH0WZ3H4
32//1/P7nx/5r8f864X790vzz89Znn8MIi7oaUZN8SV2OK7DPywPTk+qO1NhBP+oA0ZP/Qrg0lOr
yp3SwA01fjIftQ7g3jTQ2ceDPjEqFRqedZtMAWMYb5ZPgZ+Rr1omcpvk6a8hrwD50QbtGwdlkNh2
dr5kKiVvo1Aul7r0N7rIBTDJWGwMNbyDhwkuHhEgrT5Gh14k8JyZEK/SkmiYKm96oHfDTZ9z5MKR
Vh66KEEK3FTnmtm76zVn1y9LqFQH5UKfr0hp3HIASTY4JYyVa+p/4VXHTxmxhCMCbjNHKl91NlL8
wFZb/wDtj4JEzb9QqTzmilT6cQgNHSmlm9YhrA19bfmsplmhFmz0eCjITVp1o37KOuuxm5Y5BC6M
0FdnAX26SWG41sPshe1EUJ/tCwmQrAPe4L5EXCsXnVwhNG/1preHBCDFTZqyBRpdrQFX40xsiI8g
PTPG1vcUbzpObGFcg/9qNc9j2sWL1kca0005UakWN0iHsIYWIpb32yeqCVEa5KIena07HlwunZVn
/hTUbCaeA1fA40PBR1QHJiJGbuRYAsANPVNLd8DDuwuNCeqeIVrXpXYtVRs8aP6hhdtKX+OXbgy7
GsRbnPsK6iLnoGTB7nniNbMi/5yQEJrCygCcNH02RnBzmCbtusygk1tq22EUEkdQt/gfMlSpIn9s
rAi2YRx4SBSnm12woNroThOz3g5udx0rBy5oRGZDZ72bA4pmd6AQab285tnSTkc0fu44UT/49biN
26unR+nZnixnZXDVg1z1211U2ooEunyt5glduhccTBbQbdqoKIRXRN5BOQGt0ci5LOvF68Ekh8yo
Y05Ik0HvAbOIv6u6JkR82x0WD4+VMMmcAkjpFaLcUrIHYsElg0zHeHqvF13NHVbaZCD9NusIn0Oc
7hsj/ckVaVulbv1EU5bsFKrbPapIH9ZZHhoDzxidCeG+EAdWk2xu/Gn9pVxUzcyVr1qm09Dw/vQF
AhctGrmWU2mEmePIvUyyTTFuqgbxOpG+vDJti2NVnQhmr9Z+G2fPnvqx9V4/8E0JUrAyX5eSUJva
/RqGdsQ0953Nz908F/t29mngW/1lgp43kAE+x4Lt1Jx/gYwmczkdH4oqeslj+4cpkt15mO286ZA7
2jFKBE+yLKL94PlamNgov5rYZ6AbgTHDQ9WQSlZ/KFlx6VspyXeVG9E1ah+szCSAVF9o6nl+jox6
k3RMBHQHd26KUpRAg+5k2kSIZPO3r9M6q4yNRb7vqjPzaoud9h1uexmqBT3ImO6l7/PHZTwwyVGx
a7vp1kr7l7yPz47zrVtJRNdUu5Ge1/ErIf+DrIeQOlX2StfBQ6Xx8NAV/RQWJhmJvt4Y+7YF2CA9
Fg07BmvlwJH2UjQjJlTZjdWIDwOenPAMtZPW/KNnaGLL6dlsxl36V0Yxod7KPQ4y6BG9Gn+5AEeM
QQU1RGa/GR6hidT5u0jYJMXgst4GlinhcU77yDK5AJGi4BEOK4sGP8dkWF4T5nxCAcpN8U2NoUSc
nsj8Os5uoYWpCNZqGT4TSfUUVGgkWTDQ9aNuz9O3QAfYaGJF7vUo26WZcUGquxtm82jaAV1Um7iE
KX3RUq0LmSnGa68lJ5OkpXLX/Tgp5o/apwh1aLRUGRF8Wml5G1kOL6SmPFht9rfU/Ec4dlxoka0g
i9qb9Kkv25bMtp57ZCoey7y8TI4JECreW57xIyzLJHNGnMu4fQ/IvVoRSzls5Fi+NLMe7bIy89fa
SA88iISLrw8IiacVYIkhppXkrXY2zQRDbFyDX0PAWH1DsRZfNP2a6nAqm57phDUSeM3kwwR0HE5y
YnQ9x29Zbv8x2yna9kvraZ7dY1Zxmu4L03uyREIUfairsd1AwLbOPXdA0mnffcb6MHofWldxYCGH
8DII/AWO8+YZEhf516TrRAabEbnV5XSIe+2mt2m78w2sofkSlDF7hP55zM6SqJM7rfLfklilp1Yv
P10KvVbo5taUIFL6iHbZqNwXKG9g+CwQltyhOQAd3hyyRRd2ahKMnGdL5qR1pvZ6hqWhEAUH+uhX
Yic6RFgx7GVRX1LpfEkauNtAYICYvB1N0Y/BEOkJ48sfV/FYCU95rjkkplFAbnTWUn/TF/ZTrswk
cKaNb5JcgCCv2Zfm1q04b/jpBD1TAu4ZvKOI2gpzTVKvKfNbMMqrPM2n8xjNS+hEHW+iVjyZLj2N
1i5eekmIhkZ6HasnR9VU0mLvDkVmGqcuWY54fW8eRS1emoBzvS9BDMvGGTaWOxAabVPxs1XB9yCp
O0snzoMdjs+sIndLH4q9I+K/kTcfEKoQj2rnLMsjk+0ZwwwEaRsY7IK1WzpUox2V26Bm49ST6aSy
cl/Hw4GoxpUNtZWF0y2ku65yhHhOngJMgM5TmQrsbqpupj29VNVAU9hKx22t081j+R7dIdTaIQ+9
2DpqPdSJQdX7zg3ExilB6uU47IblJsVEUWz4jVOUlTvmrSn9tnJl++RPZEnJC5sRr2Bo1DSTmW50
I3Y2pUMHhGZFxxhmVTGmO7fxH9wvuI87zyfEuEk39ISeMlnBaDOaiVSd53lhkdMXLwhhCZFZgBBi
QPse5/G7tIVLk6CnODLak6YYo1dYRcB5h21XkCsfzDCnWXVw6Z64iX6cOvaZi+TWccKOhT/QvGpj
mWyiGCmyGsyPmHxHn2Dk0t5z2qFR1zdk25PiZNbNNQ2c7NouUHOse9i7gnELZrc6uK21hcQtmiE7
rjm4uWu/1L1TYN7posF+0qcnFe1Qz2mbvut2btYNHGcSNokvMx2jVblJG2gXJWxJWLeMhEQwrDtL
krrc2G8wp56mun9rE8bZmHfeZaNI7J4fpB1hjDLFRU8oSexSXJDwnfTYugF25xUYvdUokgeX2z9k
4H7NnKHkZm+jtb/0O/v+PZLEq9eTt7bxVoWsJPq65TzGNWJAriRFwOkRrRE6PByN+Fwr8cKcgOh6
LSjX9P2fZuMmunKRbKJ4agXB1vYEaTvj6cjG289ad0YfaG8GRaKVF8xLKU4SnN4kF2yxT9IY6H3W
9COZvBvagxLBM2Bs0u3TTELIW3hPVerGkGrppvzzSTkwXu8QB5lezWCpUOD1Na1hi22s19hkRiVj
Ek/7PjOZyIw4Jecazri9cMKI5832buJtiEzQj/cPEMAU8jtKpwx+7P2DG831OvHIR3EkFjpv+dDf
MTnYjPuKrLhayg+UftGqqTzzOGLLxTaHe5tUtPQ0uq+4HJkTaMX8iToXJ6j09sbi+GxUhwLNqs/R
wlG5f9AWrMr9/9iuMF7REArvn8uRxykIP8RBdEexsEPS5f8iMTJEJQaHMDvDOdgLqCWmLXUc73/h
f/9tydJbTzFObJiuFvAtSQb70AiLzg9qesw6NS/zonK3xiVURvjxu5kXEelRmylrosP9d1ZW0vO1
///1ECZRAUXBPitJLKZlDXQ6qOZuK2ftmdwJoM2fDJpxgS5fvz9IYVPbKJO0m9mKWKBFr/lEBgIA
cgHBuQ3nj9jTm02x2OJ9ol7YFelGdMNEoiEgvZVFSG3V4jyqUi7GCtgvCTx39MhCDNGXDzmgn+N8
9Zc/qryDjWZM5WkTpcQ+YsCkHbT/54vL+d2bdQaF6nv2rYYZ2MJGwuAJVEeU/CUMux/v4Lz7Bzi4
/lrRtlqZiyV5SnFFlMRrofa9Zm6JBrUR2ZoqzljBBuqOavmQa4uxhXG52HcQYkpBnnQ6UW2Pmm9+
5s4sDn5K+HjhO0cvBx3sttrGqrh+hSi3csrF8f6BfvbakB6l8ojJmLQln44GvtP7F+//Vyz/7PyG
SYoIEtTYDD0TbWITX3pr3qDe+gJ7HGrm2Fg6OGaCWU2+1q4F220Wn+xxn6yAv0l6RQCFiGYoQC54
YN6q3MOTrf+Naz49D+Nj4RNUr7/ZBTwq+hp0efW3mXPtCsnqzVTWu2Eab86Aw1OARQ1K94mIzu00
K9IFTXmgJv5Tx9TNX7EjP1pCOBecEQCYqnrwtPERBeZbP8AkjrRX5VKBYArFh8vvNlqx1tpvz7Z/
Ib58VB3xjUGjK7LNkYr51UmjyR/6Iy1z08T9awkE7JRmMwMtRn2kHx5Zlepj7U3nPJk51C2f+u+H
nn4UQweZHCqonffPF17bEv/LmX352r8emhbLxXf/kfcv61J4m07Z7/963BAsPKb7J++Pm3viqvXW
vtR5yVSoKsFOTlYRMmr42zqkjBSoXdog/YgY4q07uk1lM2mvHhXAyisD8tg6iPLaqcwi/9RhAd4Q
GXBRUemGzAUftd5/iDp3hcjChK2FpX2MeUPKESvfED3Z1jIJczRSOzCwWKQZORZf6n1GG0NKaoYS
jffMLWfof+VQi4dGhWmlxo1TdwTgZtHZ9Y72iE3Sz5P1FAzZk1WSGNpOFDcA07MjKIKT6kt1dRJu
q27p3UHkZ47RiO8WmeeuRvLZmuWeRoIJD7J94djvUdNBZXRsljuhb000yusyreaNK41nI2vVnlx7
im4S5TyfGmNiu95Z7tXqgr1K2v6m5mLX9jr8o8g8dE7irbHqdbvMV/uEIwulIorrBJH5jk4kZ31h
/PU8xT1qT2viYIcws7IPHE20aOCneuz50/iuk/5w9Or8l5EWYgt+5ndf+BfP7R9FW9xcEf/YTqWf
9ERbx/EZjPrwOgJx1/PeOcDUCEed4nfqd8LxB4Luktey801mwwzqjHL6gWT81poEuwI8nMih8q7c
Ha9pkKA3MLAMl5a/9UXynfXjB6s9f2J9sC1I1MxlX+xA3UgabiTz/rlQc1jm3GdibLZD3Y7MXGa5
Q/L1R/vhnDWC+HBfDDceN4hQSb2U1guOE3F07GkONdjyoRt7f5t6jHb9fImqHtlaZx2ZY5aBhi64
iwB9zs82h5XSMbFdl++Wa//2KsDbULyzkLnatFm00IJprPJ4PlaULlqqJg0lQyQ5RM0u7cobrV6q
XA7nVgLaytzLXp4rNddbRyM+hNTBkBjXG6aqL89KbmM83DLEAJAooDfbwA6iiNDaMWhpXedrEi/h
vS4nzU2bu6epcR9mi+FVjpLExPdNA0m9xAZD4KpLfjQLxLjVaqcKMt3sy4sq1aedU64m1njLa++x
c+lVCOdJH4f3pBgIKUgu5PDsM3r2TtaQ1TiVX76H/mwempVFaCJXbH0m1vkX7z6+ZTt+dIvkN7UW
wUxVcjCn/MxCT7Cv++P29Vm64x9l2H8kI3kW6F+qQNDWO+MSzHqbq5IkGtEvYB/z7JXTd9n7f8kH
pCAG+g0yj7vTuFn9DxqY78Fwv8wXIYmaRVE8rOa2/j3ppHSq5I/yc5pnkQNrWWVXQt4+83lpBZjM
LPrhbQpMxZkoQyzgx9yigg4F+BgE7p9cl+km00H/UHBfp1h/E76brDN0wvTh9W27/Bz0Ih1FPSbu
SeUny+/g6+N66Jkm0jopQyciohmtziID9Kj19DAgyYXZLX6BwiSrzrMY0vPE815v1ro9vmStaHZk
WjDqb0+JFJ+i0MkunN5J28s3km21NODAYJ0MTp0Cfb5Ev2rOQ6KsdmdUJm3Qlh4FGnKjGoP1SNKO
NeA4R2CQTTLfDV17dhWDDQ7XD0lsHtX00Cy2Ibt97WjyEvJ9FhO9K29Zs0ynJxs0OeiJDTvcj2mt
2b/JtFRIQNr15BuA2mNJ7avLF7/PnsZ+XLV0XhWJvZmEMlFptH5x8rBacQES8En7r2z3WgfqJB0W
nfAhG/tHaWm/osB/4hUmL0Wxtw83SO3hVDYbIsbXMomOmhQPMo+OdezsMfBzYDAhHY1vNJgsT/+L
+LmSARMCL3+q6+l5EPN7swQjBUZBWm957goGIBpvz0DMkGvQwDLS3whD8sJ6tHIsKp4IvnET9GE6
yCRMRmvbpzqKGmcImyrtd5VVo3LtkZL8itHSrYIh+ppHfdgA7ijBu8KUujkENIIcQlDDvFJa37Qm
TrODT8mOmt9CKPLftTBroL3X059GIkPr3IjZlQczV/RvSeq+MrWgiSbpIKfF+AcCE3um4T/qabyT
LdjBSIWcsq56qV0yY/7tw19Q8F58JoUI4jYRQBWKhupN69hta0I4F5v5QO3HxtO128GPjG1PYz+c
Ao6ndv/BMMkOx8xv9lgVsHkNA7o2U6d6UNPBNIcfIlkgEsn51rm6INWg1NfIZmiWV3+JR4nZXIfH
uIu4KVETwOog8yd5mfvfWortSOYdV4sQJwOCx4rJPf2j8rnsDIxjLaI2OI4SKwMlcDn8mmIvvaRB
9x5XxFC5vR48xHRTV8ySvw2GAnvcT+kmLevykLCW2BqDCIQJ5VrD6baeNV7PLDLIZjBogc6mda5n
+qy6R9jqkOjXYJHRE3h5jH3n6ivXfm6nZ2vIUerVyCsM1HhOJDLmFO6GvxLdz9Jekp77O6KoObVz
z0s84hWR0bibZQyMkoMYOIgUjJcFIyNqkK/XLudLsHAG4+f+b26Me0Kh2hu5uayvptmAtufxc4e0
Ci+cOKYCtDy8BhKXjOAl8ovmWWQ5LRS7H3aUmykJlJIGtMjTU+VMjy3zvHNgC+/spq25xVtC1guM
hzNRXWSQGOYlMIvvePDmc4SP4qCYiY2B157l8sGvU9ANBm8v3j33aC6+k0kVp1rRItebuTqlFgfE
PF86S6glj10hsfp308tUlMae/tmDm6Geu3/w5UwxC362dYJd7njTMe0tNEG09WN3dCit2UQNWy4I
kZ7+GFvJ9f7BmFDuaQFKc3u++QzuXcLUF1cios8VafXnqIjQirhqQQuVyX5A9Wu2tX1WbIZhExGr
bJP+ESrZ68/UqsOzd2gSfX72YZZj4HBMcmRrQhYE068B8syLMFS5xRVBlZhl5g4OJeJrcuzIzHmN
Ze3d7v9wiTTbGssMH0jOarCd0eY2QFJgmyi6874n02RO2FddqpmGhHACPHh5XLOyz8lQ/eltke4s
s3PPxYyzyujSvcuELnTbfgZQifjHi6xr4ClkczICD5ljiyjoBIe2N9qbeTTFzjQ57gmCcFbjACVh
CjSG66Xgpw0Mhmcgrf2k03MRwVX5u9FqgACY+trMxH5iU3/Is9ZY24NRI8MbVOiOLj9zF6WpcQbt
g87PzBEzmlrDm6w0nHmSI0MyH+ZJ6nvopwctwGKUUE4UmZGdpCI9pnP3WdA+iZlQmjw1tsnis8RE
xxBj1i6qc+TaT6jdXYnyDnmMWHOb2Syp0V4j7I+LtJ0QjG5Ey86U9nyzRXKNy0u2a1wa8dqSM9z3
wl+PA+oLxAOYKG0ycxBU9lZPregd4Rnd6iE7GDT+qKC0HvfSm69z9rgbemVjp6Ee9+E4c/IbLYk/
jw10Y5OSYRDFccB+cIlV612STBW7WXQPzWyf557sWeV1n/mg/QT2aKMlLVcyXuQtdcGBoOSFQK/D
0TXKT0WF+ZgisFz5ihVmlt/2NF3noXquqyVeLVDRCs6MD6qWg2DNtllhakk9beN0cbrxyyleFYP9
N48AJwm6eUic1NXLotPy3+yw+2beGEZt0L4niMQYaybdWJz8yHxppnR68EeN0yfrv0XkFfyKT62o
n+peW5EWFSFkIT02h9/E5prQ86z9NdgSFsraNtcIoACHE5RpC0nQnh9/F1mPoNaaaA1M9XzJ0t9F
5QQHxm40UF0SdOcO6JBdIcNMAdOHmutc8qrlRNxhyY4DmmBdfqTxSpKLlYml12ywgurMyNx3XDLZ
jcCujzai/Eik3FcxB7Z5zM5B1gMoK23gNHKxTAfkI1IyuYao93CkicFQItlbipN1VkKaIYFka5Kt
c7TcgrtSL8STZZj7zP6J8iChBkdxrRitnqIsuUln0A4RM2kRG+S6Ey5/qBLj1GfEddV+jACrICmv
pEe4XOP6Rlq0hucgb0+TIMSrYsMgBvmQyKY76JivMsdm2DPMj4VR3JK2dPdVAO6deUd6rpxGW+XK
e2A/fNVV88ktpB+SJenOJ6X84C0MtppOnmnWbyZTqJ0rxXeVZfD2nPQJVfHiNlHnKbMvrkx9TsHU
F301vnV5t5qJWoomZh7KpTnrxiRO18SPuBkTknn+aodO0lZ0zr2OfcBuOFGZkvubKXKElTI7cn2l
9PKam9PNIYAvzD9eg/u8sg9yRkoTP1bNYOMfd05+o4UOomWmEs57gSLCckimoS+Lobuyv43Z0LZV
7tNDZyKxSVWzjgLxfbfG31+xshKw6NKHBGNSRMQD0V6NsyePa1w1vnfqeWnXVVf369qmRCyMhuAd
KisU5rg/UYjQB6ZJ4dvZuQ+cx0ESy3f3AN/NfvoonJPLBR5GDpR8z3HmvYOi/9rYT/dHdaJDoRng
aQVTgNgbWuV2SHoUUEkb8KaDGXEEQgTT33mjG+ywYVAVZP4VJDMBF629au0qu3g6c5MWXlyT+0YY
II671EFPCgCrWSLa7d2aqcca4L7yhbM+M7M52TN7OeVGTrGJm6bOv5Mx1veGSzO4n41N7qTfFfBO
DhY68WuL194Y7O04MsCtSM8mZpryMkVd5c6i2iUbVockLBeUAAZwTJrI9DSbHOfiy2pGbN7IRjf1
REhBxIDTrzDPxd5nQTMu5IT5ktn8SJLfhzBuo0Nh8YqjiwLrlxvwxYIX6aKZTYsXu1X86hyrMT2T
vd0MN3CGZHn2fHsSoZaMOtBfQUT+1PJID0LSP0tq7rRlGNvRZzZEL7GYWOmYISFf47QrSewbA+2v
NQww1doKSuzMhCbHQN1hDUFnRc6ORu/K/GE9XSxs+c1o6MWZY2WtDJ/fkbeEriZIIUazXqfZcE4d
65dnsB4RinCtEypqnQym2GSdT5gfI2fkXnAetNHmTTIdYvHCaOJZ+b32ogo85U02fQrJWcxtmPpo
KW+2TYRNMhGARGst0ft+vbwyDCNJmfIp7nqlpaFC4UGDc+chLrTKwl9LI/m+7ydz6x2KuDpM2W0w
nd9Jw9GhCfiWe/sOjgwHwuRbUUuqavhIZt47o9Y0nJoVdmhEKClv39XMHmzDqnZuQwJeRs7lvsNA
0EuhtmXCIdc3Kef9YtRe3USo42jY+1bXr3Pv9peuleJSM3MvmZkevLxSh6UGdouxvRXkMLGa258y
Hu3bQBmpK7PD8FdsNMscbrlYJjzzmllbtYawl+0r6X4CnipO9w/aIL+SRIuhoZHqWNTpWYulDkxw
Ql5tcAg5VbP3noxQ9ZCNLInxerqPZpzgrKNPDNuH3WzqT40j3C1riXOyZHRCjEI9pPp1wxF/CXL8
IqXWDNveeExIZl2LSduMLpvkclHpC9YhkfaH5jFMzMTy+tFeOzoTzrSFaWrTBOWvPKvgwLAngMPI
aVYJksEGjpPC3xMdGOxo8rsrtAgM7lp9XYx6d5gI+aPfhOzWkIMVGuCpNMm7R2EwrALKhHE5qZmd
GW96BjCiZvTHjRgfaj39gFtO6ePhZqB+fHTy5uqpGEsZ+X64e3p4fosFiGtp1K41lQwSB4qmws2f
beFUyHD+4LAj7AswGbuhwu+Fdojn1kxh3bUbUpfeRON3HIMol2LUPVXfvnVUxmGrWIPuCxHtlRq4
ghWsmp7tOCo0h5v9e66W06j0OPun6YNoufs95hLM7iluiStVKYdbWG+lx9Sfztqw8cqHUgdZMhKP
vNehRFApohcxbRQd6US9F7Aay354NzQM17COqX8D+t8cDw1BQnTRHXG9oLYd2FTvr5Prfmgj2jTb
wDNv4hi6P+FmJro5ptrSx/h1phBcU7qy18NAMaDvpwzRtwmXAMIU4880JWrNPbnWahs3lkQs4Y8R
RauikYmrjo4C92pKzuQqrjJ6BixYpsFSkyP3EWKQVD0MHZKGmal3AArqrdMmOXZe8r2Y/0VffJcV
VxNCWsTehrY2p8V27g/PsSHeJi4rPEqQVP5zCeodQ+8Mz3dsyxdjPeSsWPnE+lhtu6q9AoFjf/QP
qZF84KInZZAIsxAqBGUJD6qFt5tKh6Nv1AUhvbU/OgZ2umX+GmIoa+8V3i5rsjteaF0DDgUHE6Yo
P50YkQn6gH61tL1DH6uLUT5xjr9qMQZBz0Awt6xXQ78dEEWg2Wd97icOfDkPtztKPgwitCrN7Dvo
p8u9pY6NBJgip3hkEgSFu9m01mz37C19Spb2eRs1C+WCVNfGk5eURWalld/CkC02Yv6aRi83c2Uz
65/3ZdQna4f2+Upb3sd/1kQ5HjUjH7fBmH1DuyQD1cIsU4BwNQfrVGQIKJwxCAvF3e5PD5xJkmvL
FArYsJzehyFpcYsQclh48fRe4jnUR2Iaa0v+SWno7FuAgze/1v8o9RwHtflFowLFczXP59R2l9Dn
uQtjzOpr0h9/17peHOu2PhAAKi+WGg7lwOEvMGzzMlDjlMWMzpow6l3gBtwnEYSUCvkm2n4u5wbk
wYr4M37gWKzTrm+Z71bfTmUA8Ci4H5crpDPkbxFMr3A7LzAFrmMNDiTqBmiO7Lt6Zx/ofXPIkYSw
0lBej8vV4+gtixRVor6sBCrI2WZZVKxCs7iluOPs2P+aYd965FNxLsvfl/WQ+wTVgbdpkvQ78aKX
mmjDarY/xJT8FIW7T0ZiDvGykUbkE3A30cLPXe+5pby2RjqEVrp09gvKXXu5iVrFL+prGnuzs1gh
AV7GDZFBKH5Il6fswHcL9HKi+aazIgdFl64Lb3/fsCPOtrp5wjRHrF4MnhEPOjnsp+Fkdv/H2Hnt
SI6kWfpVBnPPXgqjWsz2hSu6dg8PmXFDpKQ0amV8+v0YXb07PQssBuhOVFaFcEGn/eKc73g/Kt07
ZMLHHWgeYiPBntWR3ECuJPQcQD29/TJ57MmFXONnLnypVtD9Vo7CzDIXHL7ewKUtWKRw+KU/HMzU
JHD6++Wza6Yt8T48nEnzXqaO212jQ6nUtO5KLDi3qqWcmKxwJ2rcyl55Cys+DDpJnU3LqNuOxLVE
h0ckNl/XDLi0U0fdak977gcykYcJ+xtVRDX7V3PxBquZg8BysW92Pje5GK/V5F7rjMv/C0T19XGJ
Un+FQeKioZ1mtsj7G2FC6Ps0XdsVt6UQcTyGjTdn+dd8HohjbCxC9jhVSvy1GxixdWn4a6UEOdAg
T2fhNtzA9PBPImYCzPj3ukJqRenqbfIBqRCSoSaseScFG1N1EWPYQ1Hkdy1f23KDA4+0KiMiMb/a
ncrVyYiz+CT1yQVH1DKl59CJi3ZJc4VpaTIOKTS2JQ4326rnovDwNOUEo66olpbGK/9hSuvYZB72
sYWTlSbFPneZKIbRIrADL0vvlCoQ1yfbg08VL7291OZLVto/7YpOJZSczzEjaDeu/CDXdGdL5fM2
+ITNNDR3XP0QcrEMfFlzvS5kgW4uk8Kp2IZZtKpbWnGZUyK4HgHawI9Y7mDI0EbruTbtZIW8zeEU
b5ZxBQlcGq3AcmxycZR40ucAi4a2nWvcZxmujaL+LHnntmnmv7YYa4xEe0paAEqJ9Nmaip6WEfJW
COOQ3MqEJ9q2z2Ls37qlyyLe/NQNlsJBwTHt6azL4/Ge4u3e5CS1kMVEmo1wgp5U+ZWTUdbWuDgw
IDX7CIk/GssZScnsMzJersfxi49UDoJH++fr3o2XjkGDgYJ9KvdDVyjqRt6yybKevbpKr64Sv3P5
A4zZ9MEaVFfuGRcdQvwcTS9O5oOVJepYG02G+5mMQdtNqzWyhuyWMntY5ykYft5t0EXSZwdees+s
c9bFSHwfP2KHURh5EO47g0/QQaT5dvSn16xX8cZvMkQ4qmXFr3fJmuHhuEHSs9VHI7xoM3cs01Uv
noUmig8/bo2B1Urtz/uhbe8Gj/FEkPX3WMGhFclY7xp1a5l4zeiWvDR88wujOVTYctDhOAFcXPRr
FTwNmBFGkmRYTf1m11k9Z2xEAYS5oVx7cQF0t+7uYI8wtQA5fhgWypuS2zdGmgFRn9mnl5YOfm0x
xCs0vbhPdIuPGQFnj57kH0if//Fz+p/R7/L+D+d6+/f/4O8/S2xpIIe7//LXv7+Ukv/9x/I9/+dr
/vU7/n5JftLrln+6/+9XBb/L63f5u/2vX/QvP5nf/tej23zvvv/LX7ZfXMGn/nejHr9bOv+vR8Hz
WL7yv/sf/+33f4dOaFoIzf6T+X/5DX995/IU/te/X0vcAf+2/t4wMvtXROFf3/oXotC1/yZsMruE
59iuaToL4e0vRKEn/gb4zBEMzoUjPGHBCvgraIU0FabcLAAWQITJt/Fd/wxasf7Glxqeb+KF1A04
A//+z5fhX97O//v2/mcAHVOk/4cSQpVgsYcHyILMkwXdvyJi3GyqJW1OuqcQFYEzVa+2RyWBWhPl
ttk/pZYbP4E4OhZ06oHOEGpjMSh+MOpHQynn/mjLCiR34TxgCsJXbc1il8xacR4VW7NxFvZ9CFde
RE/u9BGhnEX6XLIwW+XJKM9tX1XvFo4dxK8ZmWOfYV/gOvDH+mp2RXXK5mIZmbfovBLDfeLzx+Fg
h/LZzXocuw7HOurTh2fCC+xMwzyR2u6fHBJQdkZNS2nGtb2jJ10Evu1EjaNdYppiHjl+S1E4DD1R
WASDocYPvWm4OybTt4RPn1ZT9FesUFH5OuW7UiZ6wtgdDlaO/05G/eukHKZhmqoufTd3rzgI+aQC
F9hUXrW0akb8WkSoHUCM53ImiX4qr2p+UuRdHgav/s4SHwdHlnFbnvKdTGzyOpw5Dqifmadsq7Iz
rpaVvPsAmLcuu1pWtMPZl+fBy9SpDVHV82K96V2zGNytQ+rPL8SiW1s2fM3GccRvbfQAbfPr9HYG
1Uinz3YQQR3EoSKu4n0xo9HDUk5x/Ty6aGsjIXeFbrQ7jZjuQCvPKcffG66SJ4gXxT3qp49whFIp
J2JmFbnlAKL7cs+uhH3+DlJ4wXqy2E/TYNzFNDyKZjCuMLc5O2QeBz5PwXTOmocIqcrqbVdqEOSR
bexV50HJcRNAzaJJ30IKcZHMxV3zyOkWtVHuK4Fxz6kRn6LdJHtdvyUIVFncWS9tphFg4bbbyYtb
vNzSxMwS4sykklgxqZmCymQOYfPm7FBRBYISa+eQZXAAvqQRHJbhZpAMe7S07lE2wJtmWBCfjFH7
U7b6j0rT1V5FtfWka0dQGdbBMAv/bJOLcJj4oes8JBCi053oiDweElRS55vBItldC8EbYaYo1qCH
rTuQfY81q2xpiPLPxtKzM0qd7OzO3QnMXLKP4f6edEIsT+BudGZ1R0nVdXT9x7zAXjzodBfLsiX1
r+BAFOlzllTg/si080KmRGOqjh76uHtiaexoPOdpspDZGXHBX1sIT41kxsrDyPH4JiFWRKaXlVDT
PY0kay9mzkdEYbz97Gy1MnEBmms9HbF6K5SpbShycsztcx2k5LLgJcOCh5s+oKYqQYw7w4750tao
0n71Mk5Ff5oapkxAmQ9NPUNpd7p14aEAKnU8516NwMVtmr2aH2PCOrKu3LurywI43fL0FdAndtTQ
frWajF9cSwEJiP62CjvYGYUjNq1RZVs1ZN4pGbN3lvrNnWbq2YnYGoSWdTGjRYwRlqd8JEm4nXGj
E6DwQebSQjtFdcgd+MJn5x1FdsKdy3B3Rj4/kZSsDgATubiT9FSEVbyzNFQtoCnyDeITyiHkL5s0
jcl91AccuIqBWphnfNAEt4mmrBx4QpN5tZKkvqRWHKRN8SlEXTO8BSiECL+dIGrm204k/QWuOJaQ
hubbh79F9g1iJ8YWWKbnt2IqqptLk+subFOgG8NRB5jk+ezl5sKVq9SW38jI2pQOvBM6gPJbklor
ep1dX1vVJZJdcaX2nB5VYsg1VvL47Cp2cbVHZ0ECmLtGpumwepb9DRCc+URvfzPrrmA14z5Rzmjr
pmQp7oHsutY+3aZXuz/GId7WpU2YbIrLOJrZBFWsrjfss9KDwnG86jHnHgZajg2zJB8jbbKA8WPE
aiYi3bTSfiATG5/T0LyVub0TsdVfHN0hCwrUy5ZzqDw7jfVUqP5dV9z5jd86wIxbxdW/jfVEvzJY
T8mScrEnTwspxJ8hbxL8vUkGpmpNa65JbvkO08EHhaHCq2gM6n5CnMjRGPd9qiGgS+WE/VKDsqvb
bD3nlKZMn+4EHJWfKbvSm2tpr0q3TrJxUFUC4TBDwWjX9TamkQ47vev/pLBOdpqOjClry/hsFzWH
B/Eqe4kE7VR72UeeGM9RMmlsvdDWZzkWafWzGsJbH5vea6ppH9LtTxVkic2cOTGS4JFJUIxvzrR5
aSWzOCjqdXM1YxIOGWeBVFefs158KoevHKSMdz30xUNk0zqTd9Liv+gSgoznbNOFfvPkawdLWL+i
Mvbf6qi297Me3RM28+s+8+LnVGXkAankMelZja2H/xcw3yS2fUkXujEqfziJ1oz3SV18hLFdr0fy
O49VhsZ9wOkXTLOWBijByM1t2Eaz59szLS1f+rzHYoVoMECh4t88C24P2U07t3G7tT3Y+tmvq47l
dOcFHvuhrTvJ+RAV+sj+VRCaoIroOmq+oP9CFWWgl8Vz/joa5QTP0bjPiUTnhAPsIbiGonHcOSVc
IoJkQ0gKph1wUlcbM9eQDtXmH1Op77LPjDdlnHSM1m8qHx8URt8xXOL8UK2/FVn7GqFLRYak9+15
rrUt6xMMK2rRQ48fVctkyPI3Tl0ts8squ5hQE/5xkLgM4WPP41RMsasLZOz7puVM7PuOdBHJzihr
6mobA2K5Q4JjI2Z+N2vdfsoYNR7IlLHOJrGzu7TmpEbBhNy+Lbx90/Xw7424RNqXzlvW1N62Nxsm
YKVq9jk7n1NjAvcgJw2kXaaOeph7ez7u5HyMP538kYdzeKonbFUQkOgs68x4ZCg73G7wT1ZdBsPY
+EfUas3RtW5RL/RH112ntopOwkiOjSrLQ5V1BNOW2mmYQgbOMSM1u63aJ5YqJ58b0LmE+LCOM4ln
GynIeSjio1PrHeog6a7cPP9dzzVVAWLAdT8+1ZIru4ra6RHp/TOacZsZVLciOErHRFfr6COjQCMe
5SzTz9zCheF16he+gHJbYLbaxh0epcSDrjcnONLaBl2WnUVMGQgkWg1eHga8z6shi+TnKBxvZ9Lb
snDy1l8ShSTn2i+rptjHTPx3vNMWpOdvnh8hZarLvt1anRYdxjk1GFL4m6H0+tvg9BSP6Xhmymzs
wzFEKtQgvhJe7TGFMeOzY5e/+2YKd+VkoAZAJN4KQVDt6DV3S9PexzJuTqJ+7lytfCbHaSkjMp1Q
6tl4pLIwkA/XGcO1vvgY6i2WyWjSZprN7CfrdIvuj8ELCIELEDLIB1GFhXeuiTjxvxX2Q4vFeBOh
+G7jdwjkTNJbDZjJSNsnw3RQGHbuyVskyDQ/Z/IcOpEXp3xQfyzbis9dGBEoF80cCi6sND8hSSkt
ZHbqjGrTJ6HaFgZztQ6dxl1Sak1ijLZR2t+pWeVZ8irCW2Q6LkSU7/GOZmtdi9VqQEbEFNR5k2bL
hDVjHCBLe16bbkZGyKB3p4xRCbw/Zr15Ge2Vp16RdS+iEziB+KaY1OGdx+N8i6ndVkUzH3AWhesZ
NafoeESOqb3gJjFDr/lg/cBP2GDUqW8VvE0rGp98M6kPGRnHfVoyMiF1CTySfrTNIxgb41qn0JEp
ZNh7ABojYGiYHhJCRIy+Puvt6uANkrOzmh+ZUaz0JGaJSprfRPLivYywQFmJcWgngcxk8rdguQa4
HRThzVi2+PIzZhB58asoOHJDzUrOWYGcIVFVuYo7V1w7/NGcdg4BRWpRYSxcozrW3F3rzeWa/Kn4
3GbDu2xScfgqhni8ENonbzt01XMLrmHpAszbHMGIQSlydrNxXPVEGQWNWWGwRVidGAmxvzFOcinS
C//9mJPhuRAUcjJXCL9M7LnZGuMANl7gLfgqykZ3nM5pHOFJd1iT4ILAejTKz7Ts5KrRivxc92l9
QNyO5xiF/tkeSSCkJ9r6rqq2nlPDkTExjfckpOCRzrZpHfGrptx+bjCvb5xS+Vud03Jrq3BrslQc
H5i0jWvj0j0t/zEZvJiHhf0RoXxQIC+afFs+IqJO1iW349jRu0PJ/Bx5ZYU/iWJ71yNapsSoc6pK
/6BZFL59Qk0N1HwNgYyARclVWWsiCWLL3Luddyn8ZmSTbSMxRfzoQVDZlv3nYFJh2fQBK8fWt6mY
/rgeYgO4Tdkm77KfAsglou0KI0PF9j/NYm1dCLgmUWvNm3FuksD3vWbDcc8mQpPH3B8OJuS4ddJ2
JuNbI50Z7MTh3sI+seXEBD0TpR8p4IctU+acI5bbAG/dts3fUqeeb4x+gfViDj50dbaeYxKjunIc
9w4TwY1pRld/LIoXoyo+mG0R7zj4+4iCcWNOC4RWTdAE2TdI3cEx3+leAN0bIyHlCiC4nLA5HF2y
T1A6QsBJMuiXtusAVfNZIriAPdp+bVYzd9GsB5rdOMx2nbAJXE0bgjxV7z46rWvYYQ7N25BZ2nJZ
4kHFzGQNRwzUl0pV70kMPzB3wBZ5hZWcqkJ9ayWkukGo8pSWobPz2illbMCqvk6yj973xGrwoeUh
2GRF5DkX29SIUR+XTWBYuojq0ugokCszZcVfXtu/DA9YIZLRcF0ugVIYELX9FIUj5ypSDuiliNVa
XAg03ImnSBnq5LNi2IZs0/hTUr9shxTvehwNP5UNZyYnoNWuhXfuaD7XcSt4crL29jD8/LM+8lGD
voReVmnwc2pXh/hXsHzI2I2VSLR3yvTY7iMRRqZa7IXhx7DrdHefVSaFneFcMnKcL5qwjo5LtSIA
s+8QGUbkads/E2tah3pdbs0RzpcKO/gqgW+0URAvKWYd9+1dKOrvjq1+tvOBYS7QgHbyL9WQQfQt
4Fjgkz5UU9bumyllrw1a7mGYk8N7qEak9S1tOZFO6wonWGHOIZaT4ZPOlS/I4ULOXvfuuYNzqEy7
uzflHa89zuC4u4WcR4FglLOpK14XhlaYzDfWnPvneSRIoXP4LNp2l++ggYOgjyYfrdz820tnY0N+
Q0opThNGCsI5J3/gxYkci3cEw0fioh6Fv7Pi9CgeeJEPsDi7G8FzyKW6KA4cL9v4nmwPTXGdSlOc
zdHND0kRst1yC6AMhsuihnQ9iGo+h1/ZyiSQIegEDTwPlbocUYMWxlXviPhCr0XeYvgWE1bb6xVS
MHh9G8Oi2ikRMK39GeCwDJKsyq50BB3jcDw4aGN1xPYz+2NyHNYOmKK1sRyBU2PqZ8Dbr+wdpnNl
cM6pbA/1+66wip1kPq7Ji2tf2CHI1urWLgZmxDpTkHaFd+8m5AYsEZjnvGUTRZfuEHTQR2FJTUQI
jR8b5H6kWf0Ojqsy8GJxXM5BHdr9tmxhJydIj/YubaYs4vGgzd6TIVvjXnqfQ4vASh/Le2XIndF2
PkZJaW80joODYVnrphcnNjXaXpFovpamM+2yamFKCBK0DCSryrj0tMOXJBs/8k7Ds+oBYxmKHxCl
kmeR421KB3lCYv/5dWKluVyFLRJKw6iLXTlrrwODmNlwmuc44/5iNdYlM2d9hbBxCLjJmQduK5Ts
T1bU5W+xZWFFYtto+Ty3RnUEYshAJoN5GzEXrMs2jAL2v0W3G5FGHZ2y3Xu+YbxAjl/RiMAa0rio
Oauv5vJsJ83S6ZpFArSLNAcL2+MhUYGL6hbCiqH2pCBB/ATQtKpTk1mTEf1xoNdCXHT2uqW1j4kS
0FQPaffVt5Q9mdelzI6sLNot+sksFeXJLtI/qWj0ix3bWKrjGjGAaR5SA4qDj5Qg6Fo9vrI08nso
JpNiZ55ip2dhjArl0KIhOCUTPnT2393uS99ZlKWGyqR/Lv2Rx99k+mFgAWMjqQmG2CdGMkvLjVBx
cslH2wyqHKV8pJAT+5MQP0jhQw/GLmJsP4zWR9LAVHPFnfwm5BTv8zSkxG/djVcig9bLX96E5QP9
+bpZ9Kux7n9DANgFHvOZNcUeri9ONxQixgP+DY6Znm6Gyma8158ect7daDVkA1rFUYRheZZSsx9x
jNOk1d/jobM+I+0jhAeCLts+wtQPD47pRqfUw9YAMQA7szgwyG0CkXr6Pk+4z3OKo6LQNIYxErZj
ypK5StzhOhrDIUVTtMosL3su+jrw54LIb7uatkPINVsuw1prbB920jDM9GDZpAX+YCjALLFEwc1C
L96AckwOQZyp7fw0rXg8kppR3ISA4NePL0mUuTcxHiDC2Gefc9k0RihuLeqv1lG0NoDdV7OjSRrx
Kd1KzwuZN/ZMsQqXX5Lm/RERCIadESOdFkXaPtGWlNJeRUgQwwVngkXcJJVhx+oTfdkysYC1RqTp
6MpAg6SwYpGDgiTS5K5ummxXJSXUdD7qi/WZIVB8LzX1KGHAgBEU1x4VKlYgKmXO5+sImnewS/85
S8FHVoAFo4nZhCfuo4NQwzA0fxk5p7tWOget1wmV9ML6OUa7oVHcXcYoe8dk2pKzYCRryZzhifnI
upxwCozzJA8TtR5j/WiFTcXaF9m40VgQHJWBNlizII4ntQy80fxmMjVH9OIQB9Il746LZzdr3mr7
5zCglmbCgWRH1/84GQA0BLaEFUdUzjG6KNfJ6mNZ1VfHGSlsgZU9pVP5jMTQDai+pkOuxJVSJzpE
UP+QMKLbjIeyRXbPZjUvTSautekcBs2Eq9gbRxsbL7PgRqBKSZs9hK3GcwvqI86K1GQX0Rbtj6FK
CAiqFuG8Mu6ThFOCcuK7pyFiZs0XJJjGOXGgvWjcknH7Fke8PmqfN/iYcs4jB9VSHbljkEYuHCDM
aUOznnodxUvK2Jj1njYDmVis41/+cf3XlDAaBCCzNxfbc5fYzzojlF0Xhp9aPWlbUXKb7JH1UNzP
a6dh4goh71krUv3o9fFeSQ8LTj0iRhz0GxUIseKCRF/EWcg+etApbauVe8JLtrgcdYbm6DZ9pldE
P/tU/k5/6yOq6ikGLZ36irFRsgUniL43isbjxI7d42Vjdgs8zm3iO23FpqltLQCjedUj397pYIHa
3slQpdZPIjRpeHO8+ZqMyu3X48wGZ+b52vTYCw5Et3j9/fLV7ctLKhYiTe2gDsDfSUnNzbU0EdAn
NgtYADnrn19edWexxRN5NwZSZYcaI8vx64+Ich27n35QNcPBEZPGFivuUHW4HIfsvWzyX1VZEicE
cUe2/wQRWHb+xy37edtHPQoJkiyY0xRkJXQZ7idwJONU/4Tgwym6+Ciyc9r43+bwI14i0s3ZFXtY
WCt7SYp3lz+iDAV6FCtUxwVOZB28ILJ7iLRiuUS+/mDk2y3Gej4rvhqOwi6zAOXs+YsGoLBBbyFk
/+hidsSRmT271EFk2yEQQ1TGXoIgZKHj9yjkSNNAoGtlGLzTRfYoVBMCCVuCERIdTJ9zZDoIuWqx
rc9SnpU3WQGlroWR/VgoNM4DuvvFQZFgrt9phf8jqvNfpZgD/MIvgOF+k/m708shYnnDIoNT0uFa
OSgtbo+GFcU7M9bfQmz6cHqaEtGi+rRjhpSVjzZ+IIt80u7t5BkHheFx9kyowDFwFKUjfUZ0Aelb
8UbUxatuzWKD3hzxPR6OozfduXI5Akv78g+IHEHdbNPDU4nYGIVQNQfMJ7h4ouhtEIP5Ws6dAXTR
3dvcBA5u7fYID8twN1fqFcqZtfnakcxt2ZwsFEeb/soqXulXDYDLNw+PR6pRfdhuq6EGtF9igCOk
ALrWUS/UmwnsZqsnBCRNni1YY0RBpo3cs/tIfCjHjOkej5ERio2VMeVmYgULrWJ9Qi/jeGscrjhV
JGoFg5y3LbRSpBTM6RfewLj8odqq2dFqPv5xXZpTxx0UYQC6tleRDJdGuS/S/2V3b00SPzSF/mnu
6++ub4xMLvx+VRTOzZO6vZ777M+kq43wO7VxNNipGukQK8KuDoyFF3RGB0GchAP2OsLafzEuNL45
NvH8ipb3mBhtdzmM0VqVFEVclPjhmSHuwDlvnJ+UKb5jbX2gCJtEE+cxFw8mjuu8J2FSE/53KOqf
ejLw4S1OQ0YB7DxP7X2Opk+BexGdXUWDMw4fWlG9tz+9GH6502+18Ky3KZzQfmmqzddGR6iCpQvA
EraB4VF5/YY898WKQkvELMjp+41uYJ2qpf+aAXENNe815kuPZOZtRyvN9gSDVBy/1QhNX1vjXY/q
2jqw3eiPMjZ5iZ0CBn3bsxHqqXhnJmR1HcQFE22WzGunS5AQnaGspNvaICbTVuWTl00G+UUOAgzb
lD7S7ElfyQytSRQxu4tJ1E2iR2bWTCMKgkRkm10FaSozR7hK0PsZivIFlKHPsRNZ47yJLcSeX7gS
Rhr60bWLVaUcuW376dcXvqIgd6YjJaZhZKCR+RnG0aZSFtzBWezjBrNaRENkON24tyDV93Ek9sZy
78mXPEw9Fce+BrttEz2zd1HnRWa+c1K/2A8j53ZV17RJlv9Lxlq7NaOZmlmaI00+oy/mA/hkUppK
378kjvtBQYwkNqxvX8CNvvJAjEy2sY+aCPYRDoRjHqpvbCZoMVJUvTa5wBsj1NMTOxSUyKVO+Lkc
xRH9ldzNxDUvRsqJepIZXo9Bdcn+WIx6sqasnlwRrZxpepeGT862p96q5dvCqOXAq3l3Wu2JCgEX
RR7edO4/X8fd1x/VApkRSVpsU9u7Y1c4TWbM8wOMCIKkqo+tlT/XNhKdKISmUJUxqlgRbbnX4Y2Y
QfD4+XAsl4xzHm0d8rrH0cxHu5A3VAtQnyE/woqJrrrOj/CjYyX6W9XNJB1nfNCzUn33xmobJezR
ugIo8dcpvTzyr38a8+9DEpoIp1E1TqX2wQKTyOZCvk1PFpRchxe2qlqYvhS+FeUM41kvXJtFG+R1
s67EsEql++C8GrdNVz/8MhU7mtL5aOuILnUDFNss3QsM72k9pMO76crvfeTAfVAjcICc8leapqBD
tn6AfKbC2/oWt2erYKnmIbYikNk7ZqXhHUN3KA4NildhGhbopvHNtjkzuJ2XUF4z5vE+Bp8mFxIF
bC2A6MJiIwor2uR+yNGVI2qMtQG4tmH+qQVgG5s55jRbwde5zQCrP2jtd3hbLyKZbvFypXhWeIoi
Z18b4tGiwwnc1g3XVZcBj+AegGdc3fo2nwKclZPusJysnEBY9ZsaUrx4aXPNuulkMRE6CT3eKqsR
D6uRNRsJfEGgms+8kx1CgPElGsYble0T3RpWCxscpPTJioRU/cc2uEHQK298XdigZfJ3j09S3VeK
0hE+t6j23Xum9+ZhJq0e5dniGoyGYiv03+1YUz2VIFO404VBMjDMG8PwuaEFxJvRNjcmok2Y0LLA
uArNAnd3TvTV2E9BntfcBZfBHPk10S57qVMNOk4cP8E2ChkrMsaw2Wx7TLYrgzujEbWHvhlxU2Zi
lXaut2J4SzSl1MkTcbSgseowsLM230dG4qKcU2Jtahoh6LZ+0L12V0Qt4wLpfUtyLzvoBkWMq24D
K5FTk3hME1Dc9HAWuwgRAIVJ3vTfw7T4ofMWrxxPAX8y+hb2Ivvncag/C8f8BAVHJpx90itLW+np
j8JAwlIqlIyWp42HaXG30rC3sKkcnh24Cm14lOZIMIIyOCVXqa+DTk0WDh/bmo2/ODxD5Q74NK03
fxRqb/S/dEPbt4YZHiyCIvIaIKFv2Pc05cXr3KwJDOki8K3TF5eF7b5V/T4bQuM42r/DMtTYtEUH
m15y3cCng4/xpynD/MMvGK+08mC2cfbpB9ixgJNSQe5HUYjdbNm//QpxKZx6d9UpuMMyPCVxChuZ
rI81BvWD1UKM5AlEOx2zzlrAOmK4bG5YgGbrzgfFICaMcKFw3rgIiOJgIBS3lUl/hDAgSjf2spkP
fXlLxjzam91DH5DuQPdbK8jXbUK20jJ11qPvGP7x5wz6T+IsfBT5Bbttl6zQSAV5h9Z1CEGPYTly
dlpE0kohDwDDRjZERCKGaoyYND03YM8OSLDUGiVDe+3T4R657a7KoKD7xi/G9/bd611JK3XpZqPb
DFGlBRBjggRbNO7+/GbQYNvScTZtFAXcoNK9V+LMp5X+kP2hyvVfIe5PDr0JwqPvo0nSyyoIbbTm
DIa4W1Gl6CnS0wsoBmC4LtaOGfDdhHZakCKkNU27ngSqLUsgGwO9uSE6Baq4B5ajs91ub1ru7+Ey
b6eE+R9YCqw0AvQZFgGW5fNm2uos0HZhKj7N5sVyrebQj2gUkikVy/4K5Q/qj63egttA//9REhKJ
7PUJcYW3c7O8YaGMhEGCexAax1G2ZfhIB2VDrmIrQxvfs3TsyGsx9ZF1VyFOk750ayh0ygQuAiRZ
cO0f7uRspEPOE3dBt0YiTk0d03WYOGMsbhqaYNnUZvKHPzZqpS8PzK7gG9RKnc0iFPukret1Epu/
PObBtX7SbOTFUZy95BUBJKq011YNQwWOPRJ5jSKZY85FMoMcrFkpJ14TadCTL1E/6PI4pPW8xrY3
4yxWG+LRFLx7dEANnkMb+lkMnBv0uHySDAo2VjL8cBv7GcsxICgk2xXhh5h7PUsyNGVtxNxxnfs9
voEYLikwnrI1t47Ss33XF5BecnMHRITtITETubDa3UQgL+rd8QHX01/HXB1VZh9ZjObrGrxMKjQg
pEZxsCe9grwBLSNySSWNWuMnq18LLxxWiTaFYDKb011PU7mZHnQ4zdGGaY3GJNkJb/6skwEvEKRH
hl7Th1NeIr9t2N+IH/lIyp83uvquT/icy3L4hvgHvkHnhqs094mAMLQgb+BS8C273MMbVhBOUSYT
MqTlp4wkMu7qsmLUhsqpK3E4SO+QWlpFmmoB66bzCTm0nY0I1Z9Sj6e9VTgXy/NhNPSsI+hVN5aJ
Mt/LSoyXUXzLRgjpoFf3PfI8mQ/nqMDFZYkB6A1Xa1VX4wafIotm9habaOb8ZZBCuKkkTSb61hBl
1hX4VqE3ckWJkdJ6xIu/S8h+ArnBWWRLnVmvO0K60P0zujFrw0582ko8BkPhfBS5Ir+i7RG64FOR
Kc29TU7j1CZsd+VyNbQuW/jcBAyD0m7s5q2upy+9Y7x7rI+k6JivIBP1DNLzwvQ1R4e4Q6JBm871
gYjMap+s2ItPrKkuI8LDVU3y9M4Hs+k54XvswykGvrVLIxikjgDqJO14v0zxOzg8W9kj7E6p/+EQ
bkjl6FdSjSX3hxiyjD7c6yq/he7U7gzQ2UjhmxBxX60BH0iOshnja1Opb+l16sVPK+fjSqzRa4W8
faUP/5u8M1mOW8m27L+8ceEV3AGHA4M3ib5hMNhT5AQmiRT6vsfX1wLvrXw3lWmZVVbDygFNukkq
GAjA/fg5e6/tkRTqyV3owQ8J0wkZnFjakNk5nTla5H3LM4EaDBsQh7dTYMXbsjq3jOIjyb7sMQqj
no9efOXEFB5Ap9KAPqepWgIVlydxpIZm7YO++ZVBX5ld355L5xk4XXs0l8pdL6y7ry9//FVzcHIm
29moqCxOIOASmhygubMMsB1Wzfz09UX87U//p/8N3FiGm8lEQw6oM3Rp3PpFD7geWBBmS86ZE6wu
iBnuo8mRMCn8CbVRizsogQAYt8Pp60/h3/709dd/9t++vuW/f+KffYttjxwWIvALjS0SVhqc8HFT
h9fQi12cY/O4NosWZd7kzxujoT0TzjER6vUzpIOPoAvqKzGvw9Z3wNvZlXvO3ZDuiGPmOxs5MvAI
+8PukZm2VgTlbouGqDy5EjdmMDF27Vq6hUOPo7+gXGugkYwTNUnnheN1MCpAiYTFwCwxIRW3TCpp
cyhGtSu7i84B//8UojtGx7Lu5gPNNv/9XSTCg/z2izVzXBcmy1zXgAJ1qnavbA8ClPgexFa3mXwi
KKD0KUNAGu2ANg2cCWm+i1PhyzeXpePoA1gZrfdS+ndT4GvyoehRMcQ2uuGHLB1x9qN2I1qGoFhj
NukEHDMJr7UXE8HWgfboexRF0nExNlBROr7x0mW/MM5mj4N4a8X0SXM1hH3kPwcV4NXEmvZW05an
IsHjiX+jg58gbUIV90nZ2Tt/4GQ/jMUHDPMLtQvboNm8oIemL03czXZy01vKha3LiWgVCp1sI9E9
ZOTd9MYDKiKCcKV6Hmpnzyk94jvMei1l9LOhQQHcKRp3o9dnB6xYT7kRWjxqwwQuMWrXnJev1py9
ud3wOGYUDgQWUPFkXoqmB8AmKOyzG3YWwVGzOllWpU5956qTXbhPqSE6al5OdEDC4EQlGmTtOLm7
sa5v064zThV+TmzsDtiK9qNSPLhtxT9YNJZxKsaYRtY9RhMsdW0NZeYqmVWvWDS7epuy0WyiLCGF
ovDybThm90BIHkPPxZ6PIW5TA7GBwDfqE9Qo0oSmrNpid7GPMeMWqDt31eCl+4RVkN+OXnqWTXsP
OpjnefLohh4RQV4BrTwbDvZyxuuLMmF+0OJnrtFKkLszrkSQybOt51cOiqu5xZoTeEN4KH08rmWC
5nsUh6/3L+qr5WhaKKN5y7ScTubkcPLOXnWS3KnRuosHdG/hCwzi5IxN3USWQGOZpvRDF1PvEBHw
/esf8tSN5fCeMMxek9Axdi09gz7ELoxuYyJym14sGPEANZ/rn1pD7rPRGw5V2PeHflJ7S5kTQyti
K7LinGAWt9LbOI9PRdbxuj09fcxWgSbbSPknXRncONTDaFw5/SfejiLvrQ45C9r42zI4kWtwcdkq
TRb48sVV4rUdiX6yPP97U4obi2yVNtVvc55+G+seTSPOJD34b5Yf+kyx4+4RhN3KnM3w1IUZpxpG
ZrZlI3lOK1pF/jdRdeZOE+y1rqLpLSnhGJdwO8gaIgPBj7GlumZoPhaq+jQzCM9hEj90CBlWZuWs
4yHdD4kdPeQhk61uTl+0q72LQWrliuPDVjORYjTtxtcsiQ8m0SU7/MPhJW4d0iRyCF5eduqAM4Dr
9YxDF9VMHLHk+hgd0HiHVwG/7ai+OzJNbvL5e46+aKr0w0grJ2DiWCLq2DVTeJ8up6hBFwWdKXQL
LpMH5o441NPhycX8RUZsrAmgYepQlN6PGPcBaq4u3wo3nU5yuf1aRavea7jsQT435KZ0xCSQ8gK7
2V6bVKTgxTRpBXlzGwYOc6syfo1LrLvYavMNborqNGuIi+zbAdT2geh1EqQzokfQAXcOU4eJODDM
K+t58jyONCpg+WeXDfvhDTfxeLIWJO3XF6+c6fhL+gbQJy656Pu9YBLhWoiC0orY6zkGrgtXKDDL
+x60brsMNL6+dNhE6ZkYJrpB/2UE9rLCd0Buk4pg6PfjR2YWeu16SJ2rbj5TMhXApForIQVNBk94
H7MVzgkin2lYn5wOnrC9fIFXTouwZbLYLfksQkYvc8n3Zk3PrubI7izz5dBTf8iIuICvH0QBwMFq
WdOIc/7luW67HiL7xa7HVcStcfAqi5lnX19c9E1vZckEr0Rolvvja71MsAuwehtzSD6QS4XH3i3N
a9+gftedTTMwMl7QK2azH90hMm7XowGX09QJAA880uya8EAxYRekrOTdhnYc2WfGr4l+PScJ++w0
kXP1Wkba+SzqT7fc5utU9SS3DIJdxfo2dAyKTRMxlhrc6JrY1Q3983SPIiOnLusuGb997eXFg6/V
DzgAj4Edzm9GUZw9PYyfmRVdvLtBzeFbnTHTJi4+YoKD/3NwYxjnAdSZcFrHsxp2fUwHf8IyMIcM
UT1ZRuQ/eW/WoOqPqXnVZDWluQkGy3Y4LQ2KBEkL7Dpi1LgIjBVed7Kue8nZMEewZeFF2YiQzAUr
8j+T2UZH3ZIhgY1+FRRzfpk0ElGS1rxHvUjAoWi672I4tmVz15rqwakirKt1kBwbF7hnVj3To2Jw
lS5ugWzeoYz7ruI7e4zCp7wWtNEjtYkY6vNksLLpKv4u0zo4Kx81Zdta3Y4qm1zqAFFJUhSPuLsx
PpgN+uJmgU5WDwOyUduz+p9u6w5sJV79VIYlTGayx1X+4ExdS2TFvCWSIT/FkfDRCiDsmqoywAEj
MEXxOQLLLo+BSw9WTp+eld7kQQzHdbB/ySpccnVDeD6FQ3geF8rrLHXtXCGOLIXd3kZh8Yjni3Mu
nqZPFRzEbJSHmQp3o4O5OwehwjHTibtaIdXGp3gctePcyK7YT8VQXfrQmu86pwv3iYQsNdJuu7iO
ed8il0a+3OSXoFqyNBaPZ1+b0HrSTrw1co52USL1SS9jiq8vGWfCU/I6hG15yQkIvGR1RJZhSXf1
j7/SyN83rT2RrgK03Z6HO/ir38IJj1eGzZ4FVT7EBLZtLK9HT1VF8KqNarGJeIBownbtG0qz3o3J
Vo1tvU58pz22uvmm9ZzcBGq55iWdGzsR9k2VGM+qk96WPkC+bcNfQjvLFjm9MA6CozJjhu9t1NKK
cXDnM26iZC1XTZkgck3nUxMq/xYG/85Kh1MUTsmd+zg4CRIiYMq4wTsEEt5IJhlpIzjAoR4aGSWx
tOkllZhmChbjg5Hl7tb1SfL6i8/xTwvhXy2DaklV/ruIY2Er/IwS26DUmAd/izjuQj+NyjYCtC4h
DrtzI0mZMKGXt949l2vBW0fQdy0YN/Rtto49NeziTP7nHFMKpRRi9nSKiHRx45ceMAn7fAo/O4mM
A/KVLCMPMUvIHLL+tEJZ5A2ui1qnm6BsDg70j9NECY9iIHWeWpLH8X504mwl6PALIU0aCSaRWC3a
Fln6b2luDZfGq+Kj7Kxr6c/B5b+/uFneHNKge4KtxVzLpk7qUcBhQ8b/O3dNuS1N8dBpAhr/9WW0
1T9eRtcSzLts7VpcSvvvfZdDiCFilm1waAf9UfaBeAPdAurAit0VphuHDkcffZu/lVOD5ken1oY2
vvWA2lEhBwEY3Nmp9cD8tbnCHNyhWcDAYmfYX2h2P/LgYsbp9JM5NcYx8eoV+pLgbkxi0nujtNkC
dfwJkb05IQ4O78mNINgtDN/TOkVTNM7ZC0E9+QbOGo1TO9Rr5J/+LSkiR3ecqjOS0LtW4tOzm+rY
MnemPmvEC27zZvWvr5OF7fb3282zXEpA6WCT1Xrxr/78/hDRjf6v/xD/I4e3U4ToAg6d9DdjnsE7
9EEVDgVvN5YTpaSK1yiO2nNvImUN+x1UVhOMYBcdaQ/f+rln3oRMKPSU1ocvA1sMPOsAms7bZswb
1x+qzIKru63GeXrOxuh2NLNx4ydoGQ0/ezPiuH80BvuMhudfvzde95++OYc36CAXFvZvCeZLnl5H
TjOydydNj8hLaZ/uhsKK3kOIOBs7KCoeJT4Iplf2zqqacVUSgPPDrQR7V0ERXKflwY5Vus1dhq3M
T3tS+jrzufbUsNF1Rqub2woMWoF4hYntNbAI/PzvPyUqvIVn295O5HkAxEnanz1LpGNO+avT+uDy
94h/xhOuXHE7F02+CQJTv/lldsxspnH5aL6YbfwGFyV6prrp9ikOmINNHvBDihB8hRYJIeYwAXAO
jFe6Ps4jVokEzEZkb2vOHOui8MS6Ym5ymFLn6FgbgS3tLMO72pUz5n3hPrLpAfZlQjBUaXhTetBW
OMyyIPh4Ket49M9Nlb/2YNg/e4ZdhOy+F900oXFHCirVQ9ujY0i0AvejWvuxpJe/L7MxJ49g5FOG
zwjyEzmf7nrnWzUWV1HP6pOl9UD30z87zoihNvL9Vdu5wVPs2+m2EyRuYLPDcQFTCNMl5BlMhnG4
Y9+ud7OBRYX8kLlsSJMMEY43R55d/LuD197IGJeL3bMdDXX5LdeOB41iekaLZZ/iUGWH1qqnvWq/
YvCkRlnVWlsooEhhC/H2r+9C6x9XIqW1UNrypGlq8fsTxoAnMiw8uQePhunBRLps0dq86P417eVd
RHopksja2dJMlEBlEzIwoyQ4IKHnxO8O7bZeZo6RKX9kij6vzexuTzDsvWtOiknvBMjWw94hG5wC
3aKqn1sYKi25WNlED7Kp3a1VePTv/fANYRuiDbqjazubL2bLd6buoA4Zs8p/87aXferv9zHUFLje
HAs4vDDFbwuLoSpj7qQOD7MurkAm5VVOUbAmqCq6JcLgnOWg7PMgfyqkh0y+N7snTjSQ2aAdkSDc
3TU2HsseSlU7qeBi+BC/aVZayGTwLJc96u8g61EOLkLIefwucP+tLAMHYBDHzzxE5cZjJpbUza1j
hSdZqAPt6GSXjj7zaV2RKS4ztavUvmH+tSGD+N9dAuH840cPkcBWnoPfg+6jgDPw18VV92aJI7iC
RyvL/jqlgXvpaot5mfzm6La9nwMnPFVB9FPbaDfsiODVyN/UOhh3jjZpyEHofUuTa9uLx5TIDCIT
pfWU6QACIXEU7pL2pqq6f/WiNx+Zwl0/9D+q0TQPsprwucGrfLFivUGRwpPWLIFwU3FtLR/5PmPs
sEhfcgZv1zmqX40ASkfkE0TQGHX36OmT7+flU0dHaFNlY3nouuIuLU2gu4yQb8ZgenfNpkdmmu2a
ckIdrpyXZorVtZW2fWW9/JbakblxpOA2baP2Af2QdQNr4FbCluRomGEPGYxLh6toPQe2Ij5+Lq8N
o5oNiR+XL20Ja/axSTny9+boIg+pZlhx4sHtyuLcVfWDZbXuzYgg6iHjMFh6M4pj9JJ7Zq1nowD9
J9o82rudwk0xE4o0e+fWrBgVDGbEkufeKwHl3HBIFgjbwN4OBoJUbIpBCSe81KV7I1VjIFpC/jIi
LdvR//jQk2ducVNDVSQlcj10qX8H7JhM6irdx31ab0sXJXEDwJTQdozzJshRUlA04jtiuncR6XV3
pF4dkJwi34s4l/szzW4lAqg+4RCf0XTDsybBeqVC0rZFJeTeJlq9Tl8orqj/Ujp6pBns4+aHEiWd
r3lCyjX3b6a2mv0cIkLBGUntRxQUEiRICj2Z73xb+KtK5R26zYtAsnUdMpqjNg5TF2HOquLYdbcA
nLeOVtZ2nGi4RJNIGK3naAE1aospMp/wmRf3aTjCeHT4ydB3qNVn9wWl2MrSnPtQmDo3WTcx4CmB
Jv7rlUVI7x+XFi217QjXFrbj2b+VyKEwaAz12tgzTR3h98bimmrfX6PoJi95tj96DtEPMKL8DXmM
6bbUNomvoXjvcx1AT1hCNWK4EoVHFkRjyPDYeWxrWeg9Kc+NDjXIgl2vB3GwLOe1zc31WE7ZRUHB
usIeRLpX9c3KCtP2lkgksqHcggPe3Rgm4d0y7runIMVbIaQG0Irq12c475oy3rt9SzpF2/NzAe2U
UeekbNHouDgF4odeDR2xF6a6KDtjbF4I6P1e8Z2xOZ1qt7h0YVii7ud+jJTQtzJtCapxomYXDgCN
JoF1O5vaV0j3+m5Ioq2F22zx6YGIPGVG1/zUU3OMPNS3wriT8gfti54gEablRbybKSJuNRUuO8kw
HICHoD9x4g3o0X5L2nCDUnIBlWf+fLCc4K7NYyQ3HMEYzU1HuBdq8+WDV/psObT1Ur8E/kbHZpU6
g/eCjfaSTBV0ChscGdAFCm/rFCoPO2CrqwP2+RBngmdtbWzYhDLkFhnMlOYIk27QYa6FUVJsYPSq
U5QxA9aks5MH5g4Z+yJqW5QQiKvRu6inGOcNnS832/Q+Wsw4KeaD5ybVbYQeZAZbsbUDzHioJKG4
ZT896NwrgrlWovblWWq8il937J8gnbs/dr3fuD6//fX/S8yPwDxGyf0//zdB5x8wP5fvUf75H3+S
f44fHDj++Ik/6T6O85+e5Sgba49iuq08DnF/0n20+E/TRT4BQMGRDpgezjV/0n1sDRPI1ZK2rik5
+5nW3+g+tvWfJsWYMrUp0BPBoPy/oft8bd9/LXGYFnqWyT/kuZbnCOe3M2arY9NocRAfumkFcQX8
o0ChsMGrJn8CQ3jvnoxjQGWxUsch+DcHt4WX9Hf1laupKZRyhefxbpBJ/X1tUeSqqBwTXpY1MqAh
qbkFw3FLnK1DizAisopz/qcY/l9fdil5/nJeJDOPrkrEy9bfugql8bUz9ghqaI/gRDqrcsdo4C+3
xJ8Pz187Ir8Xkr+/0d+KqMTxat/teUWy17r5XtDHx07E2DTatPHLv34tStN/eDkabO5yEJamtoX4
vXHQpEZJPGH1BWDz8cAyB7StJVqP6jJ3K2iXSUhBjebc8YJ2MwFovXjZwAhOK+SKMqFII38pNlC0
cOd663wigGVYcAZzjRtMuBaImMbsdrM2XxH+iVURC3M3ZQ2HNvauhVTJB7+yBp1TIC9J2lbW7hOC
YCAw+9sQr7YPFBkg4AClT8CQnBvETCOHR6dydz3/25BdGbaFebQL+dCRJU2Q90i/iCEsJ69xxQqN
lTQKGUXXm9yuXxNKY3Cw47PFngD2XT+OKD4fL10EcIXe72EYZgZU2gw2AYhpETYCX+z3ZqIImC0w
bTNY/Xx6ViaWjrzD5Z6qE+dFvUaxetHIBqRSpzzsjoNsf3IeuZU+Y0svtz5VBkK0rN7BDT8PU8lJ
rrkYanid8ByuqRApiWIwKg20qUTQ0KONRNTHGKxnEkFT50cXNSUgVZREc29XK4aWzyP+j3VZ1u8m
HU5CNIp1Di1oQlOP9ETTlh3dcWMVhyr5SQbOp2Xwc7hoeXrRfTmSf0oGCZIGN1uLfL4vREFHJJ22
dcdMm8t2MKrpW25giEuybdvOnExKSMGpwAwr6CEU6EHs4l1Dj48jAj+6iZb3+Bxy+FYB+tB6fJ6Y
BS975B4hCIZJPX9aVvYclB951nzvGg7fEyUZ21KDw9pAkBZnW+qvd3+kjcCISeakgFhO/0x35RPP
4TZq23Sz/DuZNT5zNLxOxZ1TAdBMGPXToFhHpUJ8iTSQ1JyHgHbqCi3KBjsi31IUbLvQOCI/XxPL
Pmw6o0SaseRpUCWSttlw1dxSbpDh/Gok7xFbEpmSWWF/GtqVe8Hhwc7MZJUYd74cxErH0a9mwUBm
DfLj0GhvEk6J68yaW6J462+xRTs1LpoPr2DAb4SaCW+S4GPmu9Eefpp0QVeLA9SXs7P2HCxLAl1N
5fKLIAECUJDP2drsCbc0Y3lJyRMnBjBZhxW/s27ye0/UD/bMbZIKcVPEXrDuFyKQZWKWSZndEJS0
JaeT0UzF/VMli+QkhSELcBiDsMPkuqq5ZfiBvtp/fdCey6JT+d9dz73j3wqA9rLG+1yMATtdyWGL
V0chEA4XRir3E4zMr9s3l3gTfFKmGJj1HAPSe2zqMeROVH2oix+SGsHnmPLufEOQYDqjKbMU40Dt
JMflvhmn/ImZ9O0ErwZsePsOei1YNyTYFV/yP81B1/AQsvXS5AVIiM1V95kauMCn0Dz0+Ml5fM/U
1PGxM/GClZaz7ZP6joA6sW+65uKW7bOR1wr7GJfv684zGXSx7uZLkAD8XB7DdDGaxTGqjtoPoArw
mOAF4obZm1W483qin4k31+vKlvEBS9yqk+U2Cch6RaLA05kECiuX+ZmJ9lEO8W3CzGO2eVLF8gVK
Bo4/cDYQyuqd5wzPveYaN6p+1xHgTe119/WChKPC3rso61Y8ztO6f/H7GkmnIq01a0HlBdWI1FAx
GwrIVfe7DIuu9Yn5st9MksWMYy4ZutFzar3UlbR3plsmi6jyXhXGLnZ4IEPQGRNIrrYsOZiZPOJA
jXdf1Oyvz5PUoKnBw4bb+NKpjl5bGqKN8nlT6JlMhxeJA/sT6ArW+olPBBExsqlhk0v/wYVxvYr5
UO1ZftYpOeWW5x1my3kI0YM4/GLtyH/MveI+sqP7uh/2QJee6RzWO5DvpARDx1h+fpzbndLFqyeH
56qf6EguvHpE+g63sxkRihXE43NHFAYhSY/dXMGt40PMB4KvC35PMjFZY+rsvY7Uc5Vjfyw1WWnW
ZxFPzxKYG2umINHCuh/s9F6YyNG86pc3602v5CrAboGYlE90HrlcDadau0fBwhSJiT70GWKuJ8zr
2cmfm0tncimykU+nI7Eh5LJiwdKMR1mDNJ5z3YYBeJkY//EAEiFi/1nX03ipU4Nd0yO4Ttbyk1gU
1s44ekrba9/tqxkKd3IYe9ZPw+OtBcwwV6MxHRuvfl8uCd0CckeRyQIGZiyMSn6d9PPXGxQGjLyq
C09fN7wq23dCyk+5B5bdm7cNrwn4kH00KhS6+PaNHRnZogy3dcwH7gG8QsSa3Wu7ubC1v4dW8K1O
QsEQGcjjMrOa2MY7jv7Ci+BGj9j4Wmltuzr9gT0bo++yqhF9gqFCJEQY1XOFkKOtV9EQbf0B7zXu
unsXdeqBLgaZoKVPVqBu7uMphwfs1WLrouwRoboBq8IjFNZ4TYfsvs55KOQ43NlFeMvw61LlCo8U
At902flg5lyIXrm3jaIjmjJ8ZI8+8xFicu4L+F1I6dzhuRw1VjBFexjnMwaN0fvVwv7JanaAMCN6
TuTmCoKKs27DiLBfRezaDE3a4Ik9uZx5cfbgCdPIYJ3I3LLKGvhIM7lxI5w1EbHrDK3q4WkmiIzx
OB0j8uZTGBwbd3S/wXgAhQTbZBUSU1whUs4W4bNGMbpuA87zpuKfYlP9aBSQo8xGii4FG+B4gyPh
pmhpjQFyOJSyl8wsDRwH2T7tKWv8uDsPcdudscJzl6pdT1bNzWxwwLY7I1lFETbOQb052BXBFA28
1CjfBzGcGqAWOUMDBmVzd+ydalsMgXed6/GegCeDNZZ0Vb+FHUbWw7ofGn+dpjmRDBZvKsxdLmfq
ZLvYS576GWGKJEAY20b6wygSWB3OzF6BiRCjPjKJKazlAiIi5z2zcHEE9okAZbBLQ4uSKYceRGIM
OR73neP/sKcUtGdrvBstbX94mVyNqT9gQSgC+ERjNrgrFr4Ho3eRBuA4jyVxEQS6EbY37nRMAcdb
KTfMtVFCd7NL57m+kXN1tQYnP8M4ewkMFp+eCKithRqwJJlD9eZCAsh2DvQi0u7IENQWfsgGbGEl
kHALciwOvTv8nHXJeNyqwXUrse2Vu57a/sltOxts9xL/2RfcRCZuCtM9TajO1rU9wF9uPljtBkij
401gEYzSjmSYu0NHKGBXQNTxvxcVG9Afv0RUhWuUTgd7ukpjvvHG6J1wM/qWJhEoZG/SPQjxjYVF
Adg38hh3RgHdUZOmp08MUVseHGs0D3OJX9YzwRSNxDFhISVzlUMoKj/7abKiB4AG2QL1Ck7o9PJN
3QqxRfaUb0RB+VP2FvL10b1lcEgdCAWbvTeGoXJEew6FRwOz1D9816bzbGRgBIBJz+NHr3mo/FCU
lyhOjyzAFAWtj/qxXUR7QWkeWlk85AtzwKianw2PJoKhD1g76Bf7EFAOHo8JigI6ahNRDcJNj4p3
E08tbV5Cu9T4MZu92I45LUYjLFi3Z9p6y5JbGR46JMjef9xRLBSRdiOeF/8SIenfeOPO14jQcUql
wXQjBsCrWO8Zktsyp3tLE4WTBKZQgSsuDvzoZjRohaqPIOXDbpyC+UOeX0hATbekW0frhkz0sUB0
glKt2oJv/JG0fbpF9M8JJGbSji1oi9ofGXlFs8l2E/wTeWvRD3KQ9QbMPzoBZMaQ5jMMzlWHe3eb
cvpae2mlwaSq71nWbyi2jjOUmrssmlgGFMmagb/32cJ3MUIcjlbtr7FmIx7G5AenIiIoJeztsrKp
hTPaWhZUcozv7OjEvHIb05GG6snRR8FvlS9KymrdogXe1IEbgVa61REgRyvE5BJ9BSCEyUNptiR+
QuRPCiQYHqq2Vd1RtsimwjAcsx61cu2FCati1sebQlk3dkQeUD7k7G1HVOnZukPVuAYycesU6qPj
wIqShbASoKtLmA+bvq0/skD+yu05OdWK0rYssMhUks/VsRtvPzrVkUQ5Wn6o9tcQzV9Tp3/QJe1l
UeA1UaR1Bm7NXSD99h6Z36bXYtiGOiY/ovulgK1tFTYd6uL42TJT1HJywD40J7cKXL5MITJFrlXs
hOyrc0NpQSiWYVaLOCEBtpnXcLnKRoDa6jhsoAoOnY5poJnsnClCWqD9nVWPgBUa91ubCFrUtvEY
lfqBiQkaWSPDjWfNZNvpAIhlSdWMS7uqYdeAO2rwph28XkUXS/mP/oU4MvXQJEVNKBHTwrxHQG2T
i4tdA/4rPwsTKi602hAhnh/52w/QsAiiDWc3eERbBV5bbYj6YbXp95b9uozfiJr1Hsn7RjdOEO0q
HR286H5I/KyHXY477oZCGMLxyHPN8PE6zMS7RrQMwm6Y1sQS5IgO0Cy1pnwi1ehquOMPu0bzrom0
6dLgNh684ZgDYGfCRZO9HH+4SnksijxnojELep3I2EaXGA2uLrd7i3s9RmiAddNDHZBxorNrjPXO
yCmuaW/Gdnnc4no4OJ2zAWqMdgw123La5Pb0CPseg3o3aGXs+2G501Ib7qMy91Ylt7z2bgg5MdbC
AzjParmesROYzDBPRPsdZ4NaHxvftOOjCotgQwfikLsm4khN76Gh35AnW6MvWGvQN9I8/+q9Yiov
L22a0mh1pj0e0ZWOQD+F9lwTloVYamRSlFtvQPBQgfXJqSdKQBvh+8A0ATy6OZ9sqppVqarvhW1w
LhgFSXL4Rk3/ppPEjbjj3ugrTY8kuzfn6jOZFpMN19Crc3QLsTmx/nP/0i88OE3+ZuKbRZuG3Lgo
74vI+F4GaNeosxG5mhXbCSb0XrCnUebAkPEe2pCot6soHIKF6voDESAAyBI7gsxFvtdRtZsTDYG2
Gz1m7g+d4iTrt0W4XlK+YitoVmYOVGeyIUvwMo+5TecwmaeD72971yVktrPEja/dc03fu1cvBvOB
/ewovB0iu5UuLbCIZNIQ3u82yyO1Jbq3gE20s8vuM2vKhz4LH3Xuv3yFkzgpAx2I9w4p4iyq2jhb
pjI2WWjXjOqK17JVcpPmTrHz3S3DYwqeAfAL8Slr4hvmczlbuCr4Dbi6N2Nt3eOHu1hOjS7KLOJ9
XIpdl1rj0WZYn0E4OtjKvvFmstbIS2BcSycl5mOjqrXu6NzzWwbTkosB3W4y7D0zROK0k2yXpdWz
CZd5PQIV8UdiEpKmt9EiZXdOQ5SBoJu0hW2ACxCi6KajsF85A4ugXxro/Pu71hrBbjhLrIfpvDgU
STsBlg4Sc73WduecLdc8RneGSR4sBoJxlcXdLyd0qk28/4rRyUuyXGQTUCNpwNjp7DLGSuM9hyNy
SCrh47hGyk6mapol+cEpUKvSfX4up8iDbNuzxVY1IuBXSQeDuD3CgHOWtzh297454ekNeQdViVif
xzHE8HCTxpQ/k43e3UTGATcIlZ25sSfywBno3ybovFhQILRYkbNHxDLvQnSlnRAMG5tmQmLEEhYu
kojcxtYUQmNKxv4ytiNZ8hG6w4SWILASfHITKNeDYdVrchuHXZGW1iu645uOLF1EFHW+t2EKnYtk
3Drx7MFVKI1jr+IHDQ3nCBvk3qosC5sHQINlqU9MfTIXkMUYNzxzMRWrxoCM56LcWQHjlcoI1MEy
Ce+aZutH2NRPQ1Ne0QHojeWjo/amCZHDUO+k1jaPs3chXmxxCabHXsprCvX4PM4SbU41oCFhd80A
PaAjp+FEwjVpzn/s1Q6MsPXAMS0OOTV5Hhu2akJKXV8DltRmCCOweoW/tc86m1ozZGUfZ7q2YolT
kg7DIa39O88qoFM21vor36qUKbnPdDKRKl3HYXj14wIxoYQFkk7h6Su2rVhMjdXwtS7Gz/3yy8OI
8E9OQ9e1LoL9gNdy3css3dY2rdZKvfrFbG3l6GOArT/KzGCkz33WJGN6mhN2hRSp1LBcQEnYBQNL
l4LS3ZXki4A6scnIi7x9ruN63bP2itBXuwa2rvs1mLa5pnnSNFvlJrsMIGI8okSe6rOjsvvQoGvY
QLNbfCRULAkIDj4I8gx3g0M8DnfNSkwJGKUlt9A2DWcdxtNu6hef8XJ/4ZSJ9iZCpBUTbMI9uHMg
/jQc3346vk27TskXUpIvUZpvmwB3S1IHHI3enFoMN1iw0mncY/wAnQu9ox1oPpJ5z7Mi0l9fwTZJ
GHc7pSjL8QaR6ii457m5xzMd3w8oOjQFU36z2rAvqWVcYQntgBXcIJZasgFlcmcDus5BtQOR2kiz
/I6bo18NxNMd/hdh57HcOpZt2395fUTAmy4IgiToJVKU1EFIRxK89/j6O6C6Ee9WVkZlIxXKY3RI
Ath77bXmHJOtSPKCd134kecSnFPKAhwQLMlcNbQ2GkB2W+kZKqBXHiPwwZBfjlKdbYslKo23QpXV
DddIyZlYcoCwZklbVRbC75H1fULvuMkhomDmM0p/1WsimAyjKkhfo2LD148wSxtXypI31hjZQbNC
2nMa958p6CfNWKJx5Fy4GUuQWoSoetWKYbiefZWdscZoWet0gqxiWYCCgS4tio/lJ4uteWtMaFVj
xccrJ3+GYXTIFsuu0fQxN1a8WeS5ukAicUhW0LKLRoKVrSy8T0IzM1Du8FvIxtIEnOmNoxM+DzJ5
DBz22hWZWvehBaYR1IwDfIldAnkEtbWsY7vS8WjRgG7FHfnaK/QWN+FL84mhBRO1IiTLWE0okhfh
SVsqRKYJKlSg0K3KEjFl9VFpu6lOsFTDX3Uazf/U/QjXook8Z3IttV7PFqFURiShCNfNhzIqez0F
vw1O3c5b6SDotLGrxs1wg1oD78Is6g8svSEdQZZTeqOdjfCy7r8smZZyJKUnHc79Qi12loSLdQFe
bpEJE8kn47pogcdB92LPa2vfRYB5CEqfkJhOugHYYoXHMdYvh4xQAK6okdKRhzutLnBRFojfxUR5
oJbBBVcBZJkY2nTClQr1oyQncCKlLA7MA3OCayOx2A0wbyJSZma5/hiTqYR7VQD64a3VY/FBY/CB
OeQ2C+ptSFI3aoejwMwRj5iF3aOMSYKUsg9Mmc8Ant9AAHCuQzpiNZ3oTBqcE8Eq17pQPqVlmIKx
J4hi1kgkJqiKPtbrbxpXCU0z417AAV38UQTcoG1N7lG9hB9NL5kkvVeTyceiymummpwScanbRsFK
jsB+VWH7xwhj/Ct2iaQb5vDGKuV8JZIavlEr/ANmNuDUGMPjEtYkcaxNmQ85GSFtK019gqBvPRNW
AIGNQyCpeqvcr7DGNmayqUtqbo0xix7X+qpv8XnVu4lHEv+z32N5IM9kMDN0smThXgGIbA1jfJcR
eHDQPjf0l0DImph29fHCQdKgf04OYUavSQb/2RBWPDXGY9b0V1HvI0fOKJ3CsBjWan5CR/i/6bGo
GMFBBh1FJy6b3zimcEms+j3kpRj7JZgg3P+xGwrRZ51M46nRWPYj+LxoF2JeA+F380R+V2sYJQb7
4lnqFURGQIFXUwCRM9encifLZYU/EEH3kG3E7Hvorc/cVC6CzGOuWdXb2LNatFhkevMmQBV1wxiB
R2pNS2gYCV8URjOdaZhAQ8Rdr8QTPeXlYNsqW82v8dbzWKWKRGpkdjXTlksYs0COITkW5PfhNKAs
Qap466Xgqa46Gqg9Jpap9H4LloqcLBuAULrXhGuDzoMMVuMyxnlxIIEKwzWAREV8yQYpcpta1D1t
jB5xVwWg29PGTSYFTxU8mIJZnS3W+l2rBnVLHDdtgWhT+7q/z6hdVEZMQA/lbZ0lT73Rg58zu11B
WuRmbvBJqNImNmcBNL1yAyP+1QiEsQo0/fcUe9iywJUJI4CgHMcfAiqsn+PMbtJgAq2QQq1kdEm/
n5lpwPNL+/pWa/dMiAKoa7gphEdVow9qaRXUEFhICqEfQp36uxcGAj8glp9QALAbjPoiWWR61iUn
RaABTDCksE61Y6WYviNouQmTz7j9phzWYwhMwLLcyG+YjY6MEUUu3u9Cj2IB7MDgX1uNALuKhL7f
WxftCkd8MdWgllRLBRrS9iMcJcUe4KgKENzMvIik2jpZ0p8i7GTVkraGqa6z9bJ/VwmbM3tC836f
c84rP0rNdScVr47wVadV+QPtFrcCP9ZqwhhCS6FALA43v3dDn1o3a3mNxVJuVcnstCati6rgaMGi
tariAg5EXjATm2iEknaml4x7EW5sx4iQM6tkNwtjxHaxMrsdwbwgseF/y7H1ATJZICxEXZepOW3j
hAogBqhoi1K3LETY1HwUnFwc/9qpzwqNRc9At78q0jXLD4lxaUdQWM1RDTmkNbMrz03H6LseOLIL
P3E/TJ4E5cuBAO7ohsEzqGAHImkAcDnnDXkmMrsVoKAs0WKcvRSMX8LaHMWfCK4LtFeEjr3hSa3+
NTeh5SlNINqoAhQnNNrx9Ptd1wAA4EaVGOiP+Of9KHU6k2zVlFIgEtki2qDHMqqgGRyojlclGXoO
Tt271ibJTkq2xniVBZ7ZuM000HVNaWNYKrzJZLUOpIccLZD/OvWkXuBJDmlTkEwtneE8kiY74ACj
1+CEccCph/1xWwvjhWwrg4ZFFp1bMf1OVXaZUa87Wgqkxvpy+lrhS65Fa6Ok6luRhON11iaOktEl
pDODVjD+wjDCmFTGOElYlqN2/rsGmpNxvwI1M3uHW9LRyk6pGo1jjnN57uCl6W18spbY7GruiXaO
qgeUTbpRHKYET4yIXMXj+UqoR8AzSdijVnO2KwPQxAmHVjbtQ6HRWZArhbzACrizUYA8YwCvySnP
LOzNlWaC7hzi9M0oqsuwbGizdoY9I7LhofUKFcKzGIPlBMdNP5Bt93GLoxRdxKXnHGFrUfOW59WG
1v+XX0ZHoc0lh4wDWm8h+X+ZxVwjguewMgL/EbSC8G70+E1bhxPQrajwhY9G820xl8cCT6uTfm/Z
ErXIgJ7k2binQGa06qhxRLSgob3LkTx7IiIzXhTH/ZzWuRRVhzIPGSJlfbOr4BqDbZI3uVzhSkoa
t1AYYMEW/gC+lt/GjlaslaQb+lr3fCqL3RARTkLFSpBfopBUxPwzUkQP/DIhjGV/MpJpSTEFP0N1
s3TBx/6glmq47gZixVT/LnM8K3tVszG43iTQDA4bHza+fFJ3Pv8VgJ2Zjnu+TlLBYMSWB/3iOEmo
iMpM+kjxiNljmkqbgbsRpTS1HOGK87ow+nqTCQw/1Tw5KMn0IzMQcbp+mj2Z3tJGTfJXAHIgvOWR
5hBTfjcc3d7Xhz3Etl0T4PzXtZbqSJY3Yyxw8814W2MdWL4UgNIFwySiNolibppFOwEhRSU7y5ry
4bkUp8KBxE0ulMQyVDPrM425ejLUddhVOAEL3I0yjU4YQRzCTX2bC0ritnGPV3KQvHLOzBUd13U+
o2KMOA8FlWYSSmScSyOQOHZYUBd/vxTs4p4i5aFMki38y//9Vha5waRGRS9clqruVnhv//VXmR/y
W79/tmrrWXn9/QmRiJ1BtlPECpwscKm24BHsmutIP54fG2dt5CqxfxeBduzwQd7yyKzP8FIChmwB
FvsggQjUyxYKlNm6AvXBjlOCuBuJx9xKlpsIebAa4+BshbXw8aTPRQ3uyvJPk8HNksufuPi+k+sU
CNIuatPMLSf/XCKPTkJrvvAeIk8syW2PtbVhRp1dir11FuWyXFmQ8qdAjq55xPQ47cB+1N23prGO
ZaJqIGxLmO/z7z1LbOgz6ag+qtcEPDl2nl2utYWLG/kNYh8xAvLwFmcSiEC/P4p62G8GU81QB2By
SC3lGNRq604p11CJ5vtYDp3LXB9XeRcl+4x8GyviE8lKUihR7ffHqsAeHpXjtlyQUTIlUxaTi2cp
sLT8hMo6ecoyGLRCUtxHPJ6/LNEZ3Rdr88gVzLpHW/gHQHLPUwKVT5Lbi14nZBbpw2LEr/f0pEif
mEm/btNe8wRZYImRyKBS0P2tNHFcTli4u1VAs0bxQ2uRIl1LH1ZB0FdkuAMRaVxerw46OqWVXUjx
XgSpgnoFeZ6ljFjUleLUD4ax4G6NNYAxy2OKv6tEpsuDXLhtbXH0GQInzjJG7qKOpG9iFybw1B6i
AWISYu9TN1NBBU17UkQZFs2MGY02moUfM6Si0bTujkqHKKd5csNILnc0AKMz5IvtkK5aTqQecOPv
KTeTB4IKYgMk0JTBuMsbtB9RyLS5ygm3nzR6eYBZ8IdZcucmOTc7ai2IMlm175qQ0VeZBJjHdNnu
BJ5/fPtfc6gYbhmaT2U50JkomeJWE6PpeJEh9aEW79VRc1PSn7xJ1jPo9cOPTOpdh2WRM14AD674
iRXtRRumP11YISuK1INmaHtmbw6NIZqREmQhOksPZHnhOujyGzexdlInyFttjSWtDWf1Wb+YQtRd
O5itsRzQsBQlOEvinDsNmQiOLg3GDqU2A+wsA66nyl6NHpVHpTeOvqUOG81IaZpxICctKDP3Me2i
XdgIltf3vrWrlCYEd8bb4PbPdgH4zj0wkoYziCUf9M6fN2MiK8fYL003UXrtVOCUduPw2FSqj5Ab
BUuNaeliSD4pH5WSb2emPShcgP+3RRM8SfQhHU3S+ic6sKjEBU14UkiF7gXKeTPIxudWZbReC210
q1SBgNi6Em+dBfciUI3sjmSnXlVGQQEcQn2yGJTvJJ8DFT7ZCCCpX78MHGNWWQwy2qpr7nBAOC+B
T206il3+0lYMkcpRT18k00zoFDAXFuuSMIqhiV+a5YfKUx2+0AtFNCclwQsYuWzVUqTexxwRQRpb
5p2FiYZ8Uxp35FXFSsLRf/ETokimQqbDjTwKsBF73fK/cTjLJ80vxPUYvXapDmdmYLbuWwKjxUq4
hLGm7SK9GU5+oPanto2G05CXyqELmWMuv95WuKfAevXMqQzt2Ejtvo4NiHa6+dIm5r0d0EXm8yeZ
jZHTJct4gVRyHMvBWzxDwUnDmvFxALtdH4Gc6Xk8usUQ1YBDM3rrPRdCGAvJQev2h3nl5EZ1rdGm
1lXC25iN1qI0HWXqEhojibJO2uxDmOaDKEoFsT7xsJnL0zAoxSatEnz2vGIB3wQWcQ/AUfqUwUdY
JsAZvVeL9azP0UXx+v2kNvbJIPtsREwE1RKlhJpri2BHaFcAyGiAC+s6CnV0AUaPm6BnejLAmkS0
Q6J03T21Qbxv64JYg2ZgWqMlF/Ljtl09xN64aL78mUW+75knj0p68AtzWLWz51eGTsZyRGVHOcUm
0L7nItp6hmyAoKf6y/RjGm7JiZTGZB+kpWDrWVc7XZ5xPqo1ZqPLuZYpyWpADsriziKS982hqtka
9LBi6qdv5gAhFkIwuFayTJcnVEhfjhLdVgpwaTBDRe4qcz4omq4fY4pNDk2WaypTt5fUQcWf6Rtn
8hkOTL72zcJ0BS5XuIBU5R0Lwrjl9iN1JjsL/VghYgWZ1QMAHg146vkEmxW4C1VaGmrbTgdAuPhD
MSxLa8KOOTmQREPpd290qboQAiDbIMjeWbbnjVJURCkraEcBUcz9/BTQRjgYFdqWXBH9YxMO4A/q
hXckWh6SuFVeKCqz/5SlJMD03lWGM430BHiT8y4N2/lizBI+JHh9opScGlN3p6FTD2nUU+cZhump
vR7ZXYRjIgXygp9oOZfJZ6aCCFUV5SHE5TfG3HuIkJk7azrrJcNyeLLKksGckb8Nsq1h1cKlrdG0
LOjVYpQ+iH5DUyCGvw9K5ozQYjRYjuEcZx57v78GcZcTIdk/SOLygU1bRNp0ec18Rx32C+lsIxvn
Vu0KpwkZ2OD/zzwh7EGAhN1hRF5GHnk/2LFZVAcqs1Mw+73bcb8xWk9WikgYG8c6CbWRvq9Ha4T8
rtb07nu8ySrUkAkQFCeT1NMIsVoPE0q8IngTRCDrJi3jzdRVl2nEdaXUkrplD32VZY5BoUKyYCZs
a6M+WbIgrtQmjd28MtONnyjV2iLuo2j1wOvMjM2zrK+Nwgm4pyBwso7kJ4JZ8AqOULRk/9f3PHEz
9gfDICJjTOv92AB6Xg6OfJJ2ncEFDat5a6Rg0lMNBUGvbdCk6ldBB2KPDQ6jK+/HTWXjiMdsZCDX
6+sEVLdbiTLKcCE4zZlcHjAYz2tBmXD46CptHd+iS4gYbwWgjB5pHL8oYEM94nzBoMn63tLbA168
FvNyfNFIe3LyNNCBFgKCNaKBs1AbpNI+KHD2zz3zwXLZ/H9/7fdLv/yuP+Ons7V6olmdNRpERUPZ
1nqzDTRD3CNjM4k9rWNX9atsp4yTuI+W3/j9Ts4Z8+eWtnTEW98xjyZR3dceLJeM2c9BqaB7EfE1
DK+v/euA3P0GAX0XOdIlfyVK5Y91gAavhg+JmFcav2vKKvWF44J6rbgRcOpdzenofygQk4ZrQzQF
WkLBXtoq06pRQcvZ0huhudANt8RcbPK1/odfOJNqwF9FRi9x3ijs7EUmzv00v0Ew5cFAZKdd8oW1
Z9d34xC581EgrnX7Avm4iGly2/M5i1fWjRGh+Gns2KWUlfKcfOqGCyxzLm1xMzpkzOVf5Y18IKs6
GuW5Dx39Gryo2bapSD04siA0jBjZRxhl5nupWU8w5mSH+OYUEtgRZXRGDEhOw44Unk1UcmJI3Zi0
hQ1SGPmp+ixEu9tm6dE0boLwh7eOOM9V7km7QtpDj2n4IpNNdlpGkR+k5I0nFZkWTGOv3FTJLXum
6iY3DwSsiFyRteOKh6Tb5S/xi/COlIBWEraHdbHptLXyAr4RW5Rok5Q0h9/tUblbXsytCuZqpRrb
gGGi3e8rkj4hAdnxe/+R9bZyDR3zwpubVuqfcTM8MLn3r+Gte5FciJJIbY9CzMpmT8/sakiICH21
pTVykf6kGna5qoG0ooO9i4WDmoQMOsjwWOb6dd86fnsirmtwAMnlzHMY+NCutFNtRWZH483Pwxb7
S+Ey7BGg162KvRHaXJvJyw+QF87aLR9Wqn7tZIgYtn9UPZn8d3JEmEM8i1fjJk+OzI0j7ETu68p5
7Ty8ATO94XglHLK9eaRxzEHyFpNwvNwBASeOaRs8GNj1bv5dH6s34Tp6KQr9Tbab1+r+jnByHR4z
3swDXjGCGrrJfxpK3o/aofd3kr5G2v225lTYHM41e9w7dogHC3Cm7ApCf6PNoG5QYrRsqidrFyK+
blbGDo8lQWnxnVyKjpPs6JFyitEzc7pb5eYnzuFoCaaVIHrhS7roqh2uSMOIpXaaA5gkL3ge78Im
PmmbaGfc6/yiRTudPLPAeUhXnKI7alNyGvIH1sXku95nK5ZBeM1Lb9UNVPYdu3lrnOK13vu0AR+d
qzrCU0QQDDo2u92GoYuaJDyNH6lXH41LufkYw1VzUDblGlUuWFBnfCTvGEKejSsal+KVPBZ60QGw
FzcK1qG5an/iHyJ1EE9AJESEeBKVS7sFSUL++TtLmfLJnG8R1KMA39D9TpHlnRQ+GJSa2/zZ+tSS
VfVe3Ina3VvlRr21e5A+1bCVPpt3MVkzaLXWwrHaiaQyo+5djSvztdqZz1K4IuDTLpx6052z58XR
gxSXQOJt8pwOW+FGryhuuaS0g8QbWNE/zWv8Af26Whsb7Tobdv0oU8d85pw4/0CYbNNtdhCflat1
DeMdbTB/N9NAPvEJcViPvQSWw6egOu2GciNfMybSvdArzvrr4Brv/qHeBxtg9T9YPv1V/Fktkybb
yvYG0xN+OFnTNvgXv9gyp9t3xlN6Tel1uUQFpHf69q+iskrOgJ0gxpGw3GwzFiDMM6iBfgLxqKLX
7dgSbeMLHSfAadM8DUhrlBW5JPUNz0LFXsNNIyMHI4ACaZ6jUXsSQqXs+ORtYh0/BGhiJCn/4cQ6
rgE3o05kGIuDdd1spUuI+ngTJ46+7w5RzcXmZsql1bI1LdoH2zyXV7GlS+j4bFkRUJANQdEIoJHX
6evG8+9quYIzJNYkrCKNvQjPMnPHJ+Cn9LpoBdtphqF/LR2nLcY7dcvMtF2x6v4JTuaxjJ3eEdft
QXgeL6SonQWGqFQMRwvG0NH/HsxVfBBcTon4MJQbO6JE7faq3QjOfgue2RLejJ3yJRyaLc/fAiGl
YZDhR1uF2/ql9hADRShFV+IZ9smKX33Tf4I9MvGA4astv0k0+uGgcqsyI91KuIDtaMMg1/LImyMS
HAGwqDiWtTaf68ypf8RgjUf1XeSSPkk76Vx1H/EhewAUpWsHNyIa7HbFqQ2ZTOHwPwUZbixlkw/U
HfDYsFF3TeUEu2xy4x+rfRFm23S0BTKoHkdey2IbcQLQXSyHqGud7i3bNeWWkRKaClCK4k44MoJF
ZT05CmIZBiDb+RrmGwJtwCE77bAK1wbS7Ksy2bLbvlhHSdyUe0yQmmFXm/FAlh6PiXQWXpN1u6V0
h3jxHRxhj5lfYg+NxBYvkwSU1+0cI9ugE6YIUv/k23bPjBNOUVTd+9YmLo1EqXGPzDdcF6f8zXql
RpcOlWAbBgBiR/igz48c1//STgnYzwuQ9tqf0bPYLfB9dHoIjI+1z7LgCFf9Oeiv+ujN+9RpNmRK
YgDaVEdsxJ/5Q75Nr1lsm5+0fkIPxOkpU9fNW/hSTuvmD48cpMV2r3wKT3y6ruQROs0HZgxnPogZ
yB+069sSkmRdY5JCpZ3MGA3gJrh7fl5uKw/IA7q5HndacgBmvZXwOK+b13bbotw17ZLgjS+fAJHR
aVa6uPdFxzj2P624hQEsy/SCNkRqIRhc9XfhbeaTxp7NYexsgmJg3rTOp6d0T/SsvyWKCtnAIdyq
n6p17c4IE4sRRJnb/PF3Csb1yO2eYm0rAFK5k2OCf3FBXeLZ4sPbY1Cc1nLE+Hk7nLXuoIcb3Bjy
wfgpuLcjW9Ns48hMXrt2bPfCM3k8CIm1l/o6IJP/hM7mr2FbjxfBDZDUoKw1UCbbakE8GPVKuTG3
Wbut5zN3WHPJyp2UO6G4YmCF/KHbpwRyYEWCm/nEnzcIO8Ft0K+np7HfG4m7aCsBp+CZzKCsuUru
AiDlzB7pVyqFuLjr6rFtnca8cZAUuiMFW/ldP7XWcxtvfcrQ9zjbSVcWKORPcnSnKZg/NefonOOp
9IZqHTx3D9K6EwYvGmsUxiHH2JkULuUfwL0hm/6Ldh4J9ZsAf69RBujboDhViUdzjnIOFRKckw/z
XT6ySKTf8bV/J3gVFMhaeS8O1Q765b59U5/KdDMxEUZT+qwUoQ2THw9UOG9DcBbrytha7y2MBRRF
2b5QVlN+zg0HC2C4Mv1zMD8XX+V7GeLcsDn6RSal+XegwYmw8x+8XZn6jbdsesW7iA0r1YkPQjuP
hXFFzdi6BgGitujRJr3lUOb3zTPTTv9BLNR8nH9IiH8uXmNz5W/NW0D55eUveFBXRCqOePOOpeaU
XCysI/qq4mHlKnGzXStpVaNAWaV36rg2/yBns6A1ehzp6z14nZhDMQ+wfXkJuu7ENomoRiP80Pqr
cMmeccqMqk05zvQ6Rir6idhz/mZjqzBG7ANKCdv09+ID3cpzw6nDExTYcLZ/Mrcgb/j4SDvVrtoR
HX38MrmkzKif3PiC16cedSuGH7Dsq/w9IkTvuztACOGRYXtCVYcg/4WMHsEDZL0Nneya7JXa0dzC
A+m0g3V6KPGCmVTBK+MYnqkcgneemXTfgzPAAqNuWsjFxKZ5ZQzS2x4TFOzr2rr5WGO42zRPOxmZ
Pe7pq9OnULc+Dr7STXgi5FX5zPg3eJdYsKioyO5knd0npMi++JIzF19vwns5vsP96VOneqXrHAg7
spfYfTZIFBBSU56N9W1Uq4351JVr0rPTawuvjNoHwu0XF4NdNaGM50Czk23y52/j3Yzs/t0ynNoD
s0+X/Qum0BLNBIPTk1RnvtSM/NzqIW65jP6Tj6RoYL/bhxR+sksj2JS34Z0HtEA57qpedg0gVLkm
66eX7tJD8dGbdrBPb8GJSOaCKNQHiWjxN42AJ/WT+QwHUQpW6GAsfgcUy4GdIBb3okv+xMuWLuK7
eFVuNDP4Z3FHcUZ4w+vTo0hGzr4nlvEzEPbpO707DgrpN/FVCEiWKfst+GI1hvGAoqo9mQ8Mu5/x
T72NGentyrX6xz+AAiXH3sfnINrF0XrCy0hfrzwMHtgrEr7W4VcWM8PiPLRtbVQyr7UXr9mjuF+6
V1oF7NfdK60POBw1xhZHdoKz+iS8Za74R5xccotJpxcuCeshwk8+8vZjiXr6U/+waw0VYcNkbDrD
LiTUeu3/8ffNI6j3MWLenXwQHMPLsLmFDkklnbkT3erN0lmJeEL5sH+Q0AuabYF4sQ20Eo4/utrG
utbX9o6Y82FOToH/EeEnzyqKUHc6hB9U1fEPq5+Uwtty0s+JBl9gf/clKkuXsgl9Nrt8++iuoXJI
v7RX7s6n6MPfZFtyMMfIsfbGScJf+MVsAdGFNb+ENDDXhoIU3lbfhYMId9gmvGqyI4fVX98zOnHC
I7fV2Kxh+YD84IgvPS+LzSIS4wxn7KRLuRxiTSYMUGXt4ASr6/W1khjLO7R9GNriOWdjrN5TtOyr
0VVP3DhcJNB6+/Ab+6v5lBZ29BPf+j9sAsKz5OZv+W3KNgX7xNXfjDvjmTWKh8L4Yup2UA6TF2MU
fgOASTbv/MwPG9/awOnmnQrKm+iweBXuqIj9b5TjHNfR3sbfhCVlVEYqykk7PGKvEp9Y5QN7xG5x
jPHA3IpT8YEc3Tos/U2Bqc/afwqeQ54n23+k39zD/Ssl9OShxxSv0ZnlSGbJwXJmM+5qHs1De2se
LI/hk7jHSHCp3OHB2VU95gfJNfa75ErsxGvN01YhKC2geS2LpfZGbX3v34ct05hHeUegJjjgvAsY
1g52u1cO7H5kN4cSnWTlNK7IyI9h34vlcTd91tdKoC2zShCF5c5wM1+ncW85/cn/M4yPuHGFbKOJ
m2Khs9uo+rfGCbAKR7/F4cMhDgiMZItvywM0nqphX/6QCChvZ9UF2zt2rlhtgw1/sNho++lUnlkF
0Rxa3sSLrTf1k+aNGz4B8aCsGwaCdzzGoZ3QD8pfCAYs6AuxUTLcOi3lM17Cz5yyDCLTWvyqwKU3
axbwh8BCvggX7HJrHMuP5hU7hczBU7oK90hbBVrb8yh16sZABD1Yqe8JjGa83++AEsNfIo3XaWYS
UgwCn8CTFxia3oPE5+IpyTDTaADnuMcrG4qkyP7+eoIIK0uAwpNAl+wbqTfXcc0+jufJd6IYwxSB
za8C+BvXaDXetw5wyBO1nG8JFfNwHDLxi3GXRNReqJRRiA7dJRHjapPmvJ6w7LE6TzwMw/IlRnaz
6phs4PGeFWRwzUGVRsol+PH/+jKa9bFTS32T6GHqjaS7kRNBQQl7svKsb+u7aCw4eUJnkqldFDRh
0Sess1LgpPL7RZ/vqSEEG4YLNDERGJfrto4oH0Lzgciy3oYlhTm6RyyINJ5VvKcoOWjRTvOXqMU3
IbkEdCyGMjARDUhYn5eUVPlLTiCK5wT6rHTz6vN+vahi/FdlnVNUnLl8gfO3hbu7CqZvpfSPfuvL
lLBBh3nsNdblhkdFxH/MhehUGUQ7+WDCQNj1PF6NBo7XjNWCzgyDM798UZvHpKJeXb6PzBE2YdR8
QZu8kQH1XI/NUyuQNV+AIi7G9GPQS1qo02MqBWXTquKWzrorTcYlmYJtKcgnhYOn1ftPuaSCKOZw
ZMiEYeoTJ5Za2cqpf/UZ7qyH1nwpu1lzYXRTLI3zfZjlM5eDAoYYS/pE5Zcp9KFt9J1Ti+MfU9YE
z/JDHH1kbyj1oclHkqZwWbHOQK2sDUpXY9wO4hSeagHTCWaMaeNX3aYXA5BtJErDzDCOZmqNewhX
ug3WH5hlRjtImNUNbPs/E03jtSkTthIhznDIUcQ/+pg77UcdagWRCE9d0qWullIuLGxtDOynuAo5
DUvmP5ABpb9SOU0T8ZKhLeAuS+If/QvQRR9TOe8FgnWIzuUIbYEp6NkvZD/aNRl8rKza1GrslYrM
ZlxP/4AP+0++y/KvW5IimsD5dPUv3BxjBDCsFQYkxmT48YmXEZuA1kFMFwOmb2T7tU63S8Qr/f/+
P9nobzA2Etihfwf28LYlWTEsU2O49R9gXzKPylEepZpJS0aiAU6xWieJfbiQ5bf0TFDTZ/URG95R
t9BzMk7mZFsoO2IsvH94Kct7/Ddw0e9LgTuqqpbFK/rLFSAcVpyQh9ZbXwSLEFcCWAjhOyxMVJHn
8ByUzCcXIAy378j0rL9rfjXDOXOJKZ3+4XYw/ua1yBJaVMVUNdn662vRIl+SBTLcKAXJZ8tjNvgF
K5BO5UeIF43MSfUfroTydzegjMXDwGIigr39Cz8uYWI3lyWpTXpOu88YsruhaOgkqbS6uUW8ycdv
SO17WfoAY/INEfUqVEUchz365yYlCsaH4kkTTcRKaycytb6q8Zf8xMV2i+Oqrl9MNCDlhDKVeENU
Jx0j8ApyBAcixGHryGyv//2i/t01lRXFwCJrLtSrv9zXU6CW7EoBCe0ZG6EOHsbWq+EfHp5f+vRf
7xzodaKpifC3DEPmav4f/NOI03lqLRnSbw1njXDIPjP2g0Hzu+WJKWnBGkN+ncseHIPFN4O5G2Pt
iP9jxL6eXvWQOyptystw8FUTgDo+aFP9ttqFWVK+E7x4nCcAGiUMR7HxL2IX/hQwNN3//mHJ/0HP
4glQZF2TRcuUgET/hQxsaeooBTLRyNBEUGQaBbQCHY0To5Yp45rOpFNtM0PZjdCexKWtbLp5nb4E
0oDAMYEwoo/fgSV/m0l9bxbmAqhoYBhDcPEzs/6HZ+Rv1w5FZXDH5mXI+u/v/5+PXWksvTAiXi53
1qqToNpguFrNC3ZKyvp7wkh98fS/j9o+VuhdBgjg6MkAdxXbf3otf/f0KCzcooqiHmHoX26BAGGJ
JJhTvU00picGCHlnoY1MIT2hSga9qfE8tT0j9oAxxhBmX//92v3t46tYmqyKcN50bsR/vwct/Cb/
ugdHBEVOLZFUlvQRItHpbnZxTFACgY/Lk4cvKwEIslycXn6OgZHbC05mxCaHjX389hcgyvw/pJ3Z
cttatmV/JeO8Iy+AjbbinnxgC5LqKFHtC4K2ZPR9j6+vAWVWlU0xxKqoiHMUtmWLBLixm7XmHBOx
/7wOlQ+iDCm4etd5nMPuiTll2zX2/uHQ+u4POBE7bJQUTMN2O1GW6glD9f2FnV0YhW0ZJquxqllf
5iU0qAwguXSqbKc3lNgNgSsQ1dqKFJ7rGoj4ZlTsTUzhPIT88v2rn1sXGWET8UwGuCdO1gStd7VG
S1gThonTI1Ga6Ea6qW0XrhXPfAz1lAJJV1+45nOzliZDTNLg+0CyO8HJRT187iHuSmfs+SwR3LwZ
Vvb2/ZVdeo2TKwv0WsUnyoBF5EeQUrnWrOTC5Ht2TPIwKHx8jErzy5gkPqsr1ZqHolBWoqMFMDCL
2D0DTM/Sff+JCSLrXS+aa/wye0xNNOPRD8fxVewWu6Bsr0EgGwsCvGGAxnSpTCoG/uC/Bbm3qisU
wMTmDLDAhkc4JFRGJ2CUZ97ngftjAo5ZLiqN72/cJ6P5z9leyLJuwYfXSMLiifvzSdP0vBESsCAi
Tako1izjMy1OlioiqHmY8JiZVfwIWZOWA7gbErromuRsfXM7XXz/Vk6RryxpsmxaUxCTrirm6aRT
TDjkIReFU6S/JI9mu69SvzZrhT7usO/L2oU6GhLXtfv+db/uTlBNWgjrTMNShfV5h36beG1Pqccy
igtnHAl5UXkmK242MVgtfjQm3dK9tB+aRvzJPef6LDIgDEWHnX0yWu0qCMZhsHCHaRb8CJTZbGVf
8jJ8+v7Kzr6OpsoKHzCzuTZd+W9XRmIq5rLSzBxygOejq64l4oeDwr2w17S+bnuFYv72OiebLUnE
hotwJHNAUtSSrS3QfHPKJwOoRxagZBp9xfs4yDZZFfbM2/mrFm7Iazlw+dQaWtIRJXvSXIlkKdBj
KcKXVyE7IUjJCe84HSy+B/mgQ8FWaABuSIzn2Gr32O9zOV3DD5WWvS6j6IXuQ04UogrXI28RH5jq
cswPxUYviAMZ21WW+MlVp9GhU1ozm9uehgA+I345G3/iM5c2HQdKPJMd8kh6+Xnzs7Vk5AWRT7R7
keLa6aNjZy44ntJq8/oavZr1qpgoJcA+5pibunqRbZAhKQd8jFvL81+7xJARrkLX0Xtt7+X+Lxkm
3iJy6WCbukUNc1TMVanrL/JKDcc7Ds3F2qXCmtk0wFsDu00YIR6wev+JQLaDF9x+P1KIa/w6JqFh
6jyCQMyFfrpbiuNREhzTModA7JSaSvfQxuledOqDVdo/qEa0M3mI9th5nu0kvKtsXwPS1GH1v8oC
fTuk2gPm9RddKZaKnz+OUvymGILoAFGXpG2o63HwKewUxiKQvaeyNQhx8V2i3RVl3bvye1nhrzaj
PbY2ulSa/5RB1Z9JAEGFTbZo96DX9s1YNw9qRMm1dVdaSGaGlNg3ZeEvNWyEtcY/CONgLvpm4Xd4
OcN9ompXeEn2at0+YJnzyvdwSDdCKO+DRx6qZN7Ag4lmolSPBM2v857WY8BtdwHNa0EQU2paFoC3
59IUHT29T1XrokVlNg+kj7x//rvWuKqyao/6dlG1ECpU5Hxkqmx74To6bcGmlI9V2Dpuz5ymaC9C
TTf4LLYxWT2jr955unbrRbAh/PJRGkFA15Qmhe8/+l30Wvr5eFX7MHlcT7qv0+paa8x3Wzeo5lvl
c4Yd8S5qbbxb6R3WuOyeMyhjysVwdWGETHu+k0lLtaGlUnzSUWWaJ5OJm0AtVcsBdTQYsswryS6D
XDo3bOqQSamvgsR+DxCwI8kokbPIfOxR1dMEdUXnXHgv0wR58l5IztHATdiwPOzTIwpVlrbt8iRz
wIEgT99GkhRMRjWSEtHLNYbSbhHeE9qdd8ferH8qmfxQlShriJHQllmb0020JG/T1f2FRUz5euoQ
nNBkw1AVCyrm6dxeekMr+Y2ROh6WAepduYVUlsYL4nJv5/blq5uM0AlNNXYqE86WT4Z308juhUXt
S+gLqyl8W9Yzy9L5//SsWA+R1blDA17WeoQIkKzx/5FB9skNwdQx68N+2KUx4kSRbcqJplFPnnOt
tZEVxyGORuOnTlgrdgLK8v0dvL/xmqhv5E8YS1Qtmqs2ylm3rBejId2JNuZaglqFOAdbS8vGFfmP
Mywbl9KTzs1UnI8ESAad2ob6mQjz26pWRXUOHjxNIbQ2N7Vq03ovjzCoZlD5D0WXHuIGYnkhRmAx
2fH7kfd1B02uFxOkCRLatHX9ZOWO2hx3kxJiR7FoN+FXWvTDcKBatwqM4qpTk/tRQjz0/YueGVPs
2sFdmyYbIyEbJ6ehvMqyxmub2MkiJJ9oCfOoOo5GA/QjvCXu7EqkeOT6YxKae1TU79+//OcW8M+n
TZMFl60qmmIY+unGzAviPNXIhCc8izRiYKmMDkNFekeK2qjdhrGxbzEH0N7W6UlLoC06qhNFSx6Z
bD2XjTg007etILodKrz8eW9RMcmOw3Avmmswftsww6Jvlpc+ra/TBG+cQwebdl3n7U9T2m8jpdCp
WxtNwhvHdO8L3MCj9R5iwgdBeeF0cG5gCIp+BreJnZB+8lI+UmHXqu3IiSK4BiYOD89cJzoZMOi8
sYxxoqzt5+8/mK8bZi4PYroAcj5NNqfbLi0HrClZEUogfrydH7NBOYBkWMi58vh5yyM3WWqqeWE8
ft1WajJHcvG5WeeFTx4CvaKIUbtmRGpusx3ilny76DYw5KvvL085d0/Jl4G9TX4ct/XkaMK2qw8C
frbjpfreaDnDZzxoFNxYKrPXQhJXkUYMuqyvLNgCWsUsWwqcVs2wCRAFAqnS4cCN5rPkXhpZZyYh
7oEis3+3VNngRPjn0OoltU/DENtviQ9oDPwHoffMAe4VKSi7pn1V3BCRTwgjSrk01PRppT19Hqep
z9SBhLHSnLw2C0htQzmKHFsHLqFh9KMCAmtBNslO7zMSFWG6zTBogmuARJIKInnA2+Oq8259TPDk
IrvjHPjg9Sfw1lIwAlo81ELBe9wnEcQaVgIvmPHYUzBT1HKBMw5RSN6kK7dK72MNE3k/EWQ+oWN1
rmGgx02CTyyeHG2HT5aBVFhLvQNe9PnXAeLZsJOAPmEip9QKDq7r3upK35YtSIYxkydTvLfyLVHM
YR+D5Ah+UNdD+dYD95Oy1gHEZc9VpTgCeF7l0zHgwoCbHtIvN9ayp9KMYtna6YAbQxiuvsZEN3TS
mxuil/PJmR5IOkeNRnDK3NWbbZZCIsE09Y47Zyny6u77N3H24SJygPaFrcL/P5lIEq1g8+BlsYOn
E0kVly1HysEy6wuHtjP1RkawbXDuZVInZ+VkFOF2E2lOxJDTCZpOaBOtBmQH83RVtFu2UAeYB+jB
+Wxqoe/9Rr0q3faqs8ZLb+Trjmmq0Cu0iSyKn9z9Px+lMZSxEYNmdZQK7kXDl0VfrivvGCXDiz5Z
Oasq/lEW+s1khE+sH//vN5y7oLGga5Ysn1bkeAyMNvKZzYbIfZ/ud4m+LCndC5O1+vWQTBGMmZE+
A+V79fSp7asoVcaMGcOIaDHYcP5ncR6jzjL30aBAeWDOCkXtBC1RZl3NKIc8TybSsFJLKOIRhgdO
Ds5os+Wd2neBZj8nMHNUl7CBHnlgpSBwujwNn5ttiKHQOOHbZ8oyllFaIPzaCGVns5W6eivl+ZFb
OU9V9WqQL876Z++TKmDdgb2wvnRuYm6SaVD9cob+lqBxkMhRfmwom4KEtFDWxMGPJv6hAX7pJHBV
HTtSo9gGKQKY7weGOT0Bp9MBHxRNXk0RhJOcrHN2owJ48orIwWSMSwfQvwX4AQJlAbUyQPuFSSqr
qzuf3QRbgj0Z5WvZejUt7ZCgrck+eg/rSpC0TsV2KWSBBDXtE+XAl9YmC6fryQGy3euhVg9WTzEj
ZzDIIj+SA/Vki/ohybOj3ctXOaD6WYVyUitfS0tfFh5Je9goj5SqKUHah1Ep7gW0ptwOJvDwR5DR
bPetRCwz1bjCY3zfChAwuVnuCHUHbyGv6PAvXNMEeGo8pwHHXIY98fFtL4O1VK98hsMs0gNYO2+f
vzaNhKgj7nJeUFHxsx+hfGlV1c5+9iYVVuY/vH2nW/vSraaSQsLKVpTbFNiSFbXbjibnYnogyq5D
H+QPDoFeJQeYHwZ3OrSVQ1imx9ArfzZ+tRll7SAF7DLrjgm7KIsHWBx3o1Z2bEvteVT6P8Mfig1y
pPERJRjDHd51J4NFFk2cKTM2UEZLxnvL4LJynUhuge5xmouFybdkCPjgpXLcOi1Ogsy7ryv6WaZ0
YRk4t8FQZI1jJAZvezrG/TkrxmbThwEAEUeqlZnSp/de727lcKl4xWNWDkc5R6vjxns7Gy6ccdQz
S5DCZDhtmmnWitP9vqrwVGvYt53RVd7Btb0A+38yFX9Z2OlDmL81inCEM3wYk7FMR7jjv5DufZW5
4kj61UNaANSzcrp++VSpWlc9AgrVTVfUe7BU2fWDX8ab75/Vc7MrNS3FYL/PfuzLsbuFttqXXpY5
JJy/5Ga6KRrqO0n3UEbpZsyjrdyZK+Hj0EKlOaS8OXQks05uHuIadYTpY53xiRgbf4a99pJY8vsI
Cy60HpVkOEaVfOFMdfbjVRTakvRiONOdrr6aZIdBaVWZg53upjC6EtHQk1eT1ysHe4/NVhr3yyH0
1oOlX8wVOrOx5rWnyjPBfDZz9Z9jiymvqyutYGwRnjJXGc1Kr13x1Kz1bKFL4QPO+q0/yu95LL9T
p15BbFunnXujq80D1vxZVFvImIFPCzm9/v6TPHfY5c1xnBHswTi5ncy6iVtqAOf5JMc6ewE3thpG
/SXUmS4935xxPr2SU2pLnq7fGJ691Xrv6cI7OHOu4pORbWEZHLCs021gbmpBnaRUl4qhfZg+n86w
Ha8CYl6/aHb7IMvRU5YYV31k3QT4ydB5ZKF4CavxvTa9vZRqLymQfUnDNWsqF57OM8uxIlDV2EJj
TfrSnW/hW6YjdWiU0A3n6uxD14tDXDGAAq/YW016qRl8brAIYrZUXVFRt5xORIwMN1OrMXWoDqxK
DzU8PJMZ5NVFbvgPoT/wh/2Fx3n6jE9WXvr1si4EHWhNtacZ6reDez52fSm7FK9wLD+P6Bh7vOFm
fe1l6aXCt3nu0/79tU7Gmy2FUahpU6HMho9VBS4GUwVSFyccJTiSZAuAzULWqIm1Lxc3Y54RJltb
uykunuG4wLJ+mIi+CVmmHv28Mh82cqY9A6pP6OSTTgJuKR7XOSmbYHjkTSXlByyxPgh9UVOshSKx
M3d5Ux4+ycdINBPaj7D58g8tVZxBsC/UW7Ar4bipfGVTpOYyzcgaDd494gftKkVJZ24tPNiUXNQ+
c+psWMuFvcvL9sZOgL5Iw7ocqxupKw4RAJ9GwmqKATRur5N22IgGl1rR/ArD+tBWvEsvvelTCCbk
AD7oMZ0S1SbSKMOkPQ9MEDZxP87yH9bGjzieZQR0zxNXfiHK5jWqDKcEWSYNYpgD0rb7RSsTkiMg
0qwK/GifhEubS1lpqCRx42lbA02QGXrFKulRSsvJMUeaRWWxIger3o3eEMNCJeGzMgqSfDJGIHiB
tSZGFSiSF2x5gnGC0mpZhx5h8W3dwaYDFNUNIQERTXTfJGwSha0BBonlmB8xUfeRJcJK0G/83vTX
kIWQjFPBnhHC8OIW6KxDW6xTYoEsKd+D0cOjw6gfrXQP6nwhcvZjptxvqpSlUIcaF+EXbskOsqMP
G3uQGVQHy7V2ulV+tEG298p0L1U1WgoXzZOGpT37SW77sxrjW0yj7CnsN7AMZ6YB7pbGwbMJHMnN
MXkDKbZ9x9f5WRGp6oRaNYADhK+vamkzDYneKPb2YO4sY8BEypuc5gEg6Wv0rWsRwT10/asuaF4y
MmcXaTOsv58uzz4/immS4cku+YtWxCiqoh4MJiS1ItfWYEb2u7shJ/EClZA2GMtmtHdc4oV58Nwm
hfoHp1fEFGiVTs7JxMHCUPEGXGS0fxTZvkmjhHp+emEmOrsc6eww6XBScgZ88+dUpCEOAl5vp043
2E7TNXiiIMEnuHWppmTI6WY56e92qV4HxOIUyuWdwrkZn0XVNLjHVGFPD452nhRJ3ul0FPBwxAWK
0wb9eycRv5p3NwgFOPRZM9cb75n8l36A4hUk4pVcAki2KD42BPLUdXkXqURqWcbOTVQ6WDqwZJcg
mg5y5ixRUh7BynW8OH3PvPq+8b0tXPGdPbTAFEibavUSh0JKNd8jKMTDQJyQZDpkxkE0YOAIq503
w9QjjKW5WkIr9YfJ6SQPR5GOTjoSuOObc8U2bxJfRsj/rlYRwpwWAz65XjNTBPdFvi+tDA27hmlA
rsfj9GlmkMHwf/XRwgqNJ45SUWIAbRjAZ4X7Et4S5F52Im+u1CFcmDp2PvOGgKO3ULyAQk0bXlts
UskqCMEpUIWqErNeqGHrUWUA46iAEI7dYE3kBykECNTrOP/ASAWYVIbN3bdg+RFGdJ5GpEGtHfK+
K1YDmn8zrz3wDjYObQUOBb1HszW2lYyJMi69WdPjsW3DpzHKoW8kk0gcz2fg8gITVvD7Z/DcemkI
jug2ejeG6vSM/rZeBnKlJ2nUptAP6TGpj4kR74ZOXkcKcTX/Xy91ekRrc3jDGchHxzchKabwhVNq
7GAS510tXbiss7tkg3MVuhTkaBzn/rwuuVDzrNBKrityKp80PS9d+n22mvbtoTK8Kh7xYjjZwQ1f
uMxzux6qNJSk2GpxDjvZIhslsoI0ZnrpaftCQE8SLC91fWP69k7J+Xz5/fc39vwr6lTyp2DTL9UG
4NSoW+AYOmVYYgArD1Bljoo7PGdx+VGzhkB1Wn7/kp9Tx+k+a9LHUutErWyein/GKofqT4KCE/ax
P9cIOWzROGK2tAkalcvZWBsPFWwmsuC6+MGyDkUExbEc2COU3dTqy/CY13uJharC7IrPNKnZkQbj
2h6QNuhSBnWC5BEz0XcRojcKXS6muHFj5KYxH8tx7bl5PTctnrcOVxpZA9S2dy0c3QXPyi4I4EvR
vK3mivtQxhjjaphwiS2cLFEfe7u4S6V0mLlUYhE0L/zahyZsS9FCJT+B2myH63hynxcV0CQEgISE
ZXNOnwQgN9FraEGd0IHjfX9Xz45axqygFURrGg3qn6O2I31egryXOF2Rf8TDkw1tJHLHDfi6G1Vb
1s0ixO84XipknhtA8IAoZFLQ1b6cDKpWGvxcNRIHQvVHOPLx2WN1HOL6mEwajL7M93B/Dt9f7LnV
n84Tind5+vK5u/5t5pHtMkKQDPkwYgnJwNXMbXRa09JfZvo2tJTbOCsO0/7k+9c9N+P99rqn5+dw
1OI20+UEY3O/tmLGWGhVN52qPJdZe/P9a9lnKtSkEBuIxDiWMiuclMrrziLQg1AmR6Thfd+33SJA
tu5RjVXLuCbGJf+lE+ZG92lcD7KPl92CmUHdUOGDdt3KnOmVI7z3OIN+ZBj9beiJPazKPnEBnIoY
kZ+kvHsGXqxKA5bn6q8hGsmlqiLL64ndq2AM+iHgHH18rBuQJmP0wNwIuxfy1MpPN+xpsUXjNqlw
a5Pc9vxpLjGsUCb2CdudfRNluJEKifOGAv56xsmLgnHGXl9KD8RsVFhCqDu7ytprdTLu6oo0PYIh
kVItU717bUetIwSOY49S62vkXjeu4UFy7oBfkmnCElzDmIjmngpDOBL9Xov97bRvLkrxbLEj7ivG
BpEKS8/vnzVvJAarPoRZc0PcQ740I2nXR/qyAz8bSP4vaSyHpe7XWzJm6xu99EmLwvxKQu+FJebc
Q2NPAdQ0HnhaT0WdcZxX6C5z6uo5p6tMPLfgKGpZe9ZzfUfD97kmouzCTK+eG7w2mgzcECat4tPx
xPnSI7eQCcKIzRsV4D2yW1ddKNW8gIQbTOlQytSCqwLbMdyQSMPEvemDMHTIMn8oG9qauUrbNyG1
Qw1/pW7+gt6ecKt2nNAS0Q4WL7yEBqA62Kxl3GIBVnRoEN8/F2ecAhoeC3QeKtMNtcqT58KThhhN
ZQzzyE1W6KdwuMtUvPtSudESror8rXwWYOqTBvjrkeQTtmfbCLOHjAq5hxFRsut12zAL1+kDqXro
t7A6rUktwIkLv51Ij/ipFSvXEMDjc4iXtUQARSxP0dAyua9B6zvfX9TXxG/Qj4gGlGkzZVH+mUbM
bzOabQxWUqsidno1XBYU1UGpWYc6M9p5qfYrxXbzRZaADk9U5eDDV+AMn2Lv9cgGqdNoHUQcA6BW
Wr51YR46J8RAtE3raNolmF8Ks16vj7nbMtnmln/VBPFRiou9n2GM1jWMyDUZJyUc70rvD8Afb/2+
vtZpfc1al5NnXZlP3Srx04864oOCUo/MLfkYSCswO35Ek1o7QmtQ+2jSrwv3VD4zg6KNQCqAwI3G
zmlXUw5dz6BslKDPLglSivD7NQPThitvSX5GI8Ld7ccs2HT+1u5AD2RhNF7bMuyGzn+Xh0K9pYFG
dzuGGCTcKZ+zKVC9KcPRG3lchvgH+ZDpskvrW+iocE9IVrRzahypwdOiB620COGqktvJwzZAHdet
4J7JCkBlmplOHNkaabspZylLbDOVhBzhUxeeOl9wU/wtADUgfTEFiraduKbuBz7F++eqED5aQ1ta
ykWO8lQS95YePKfIkGai0ZRZl7NXsiTrKrJ/mh1TsBE2754uL1yd3UzaOgjZFoXxBrH0w3O9be/B
fvJCfeGJbD+tJ635SAzm27QprGPxXJXlQWmad5VeH33z5zZQFbr//GAh1wefPX/XtRs7r2mQ+zuo
9e3CC7pf164sbmxWA08LozXVQizpZUFkim3uiUPm+AgRkCm2hfmV184YT9zRQX5Ls+HnhbFwbigg
SBMyohUOtaddtYFmQlzVInH6MIvBQooZeN/7xKv6Nec57k9g71tNIsRzmr/w2USJckFZcmbTgkHQ
QmeuTyv6aYGXuOuiSKYNmp3x8XVx/mSYIIZbu+DeICd17KFYjvhIZwGs5UtP8ZnZn1IJPR3KuOwQ
T6vvKT32pkuC1IkaQiTzNHS0DIaZCeh+IQrsVRlmpCtLf9B5BlaJ6wMPrRw3z8h99mtrrabhjdsU
6kYMUwRgawMhJJdL1jdt07vX0DIXBCYdAovgUPYWa3Y17AnL8t+r2H/97P+H95Hd/fuYUP3rv/n9
zywneNXz65Pf/uuQJfz339O/+d9/589/8a9rktuyKvtVf/u31h/ZzTH5qE7/0h8/mVf/z7tbHOvj
H79Zpuhqhn3zUQ73H1UT15/vguuY/ub/7Tf/8fH5Uw5D/vH3X8d3PgJoxNief9Z//edbm/e//2Jn
NHXM/uv3V/jPt6dL+Puvw0eaflTVx8eZf/VxrOq//5Is5Z+Gbpoy/RdNYBQ1GKHdx+e3bPmfgtaM
yW5z8gjw9a9/pFlZ+7yy8U/DogDEAiVrlIIm9WGVNZ/f0v6JgsfAXYP1lNQYTsr/6/398Un+n0/2
H2mT3GVBWld//6UyDFnl/jgZTjZNhZooNT3W5NNVkCBeIfkUnTa+YoIN4PCwVaYvnSbqTS0/NYVe
bjOhkqIzyqBjpQK4ezX94ed3Pr9IyQAUrFa6//whNq3qt29/fuPzz9KmBVjaxO4MyCaTdZ5tK5Jy
t1i1/In1z+///UuLXC41Zs+QAqEmbYTDZKck7DOTdPv5q88vIKBNGDQNMVdSIW5DS6RbtCX4QD9/
2bkZ+c+fv+Rpy7aRFhJ+o4gc5JkukT5VBM3W76QNGfTeHG3K5DePnnT6/jMqcT1HRrrL464T0bIn
gm5LM5XY1ZFIZzKvUypDAB8DOvLQKwoUGQRxh0grVhgIjkpP6sbQ54+lQpGLOvZP6RZjzmsCbJXs
93Cr+720irTRdXwJN3rSaNUqRyZSy+1dp4Fnj4cum3OMJvddgqJMIzxuKImz/5CXzOFgu7zA0bVy
G3h9sKtrc2V3xNrJqY/BROyG3gPmSe8NSNN4bXox/DXR7Ht4qoFGWVFb98U4rtTuMSJ5dpWA3Wk6
lAlyl6/URHuWjfhQdfUIBZydehCrmGdxBipJsh8qjOWVaVBIkHAIWfaD5SntKhzVZj4q1ktKwT7P
y36pY8dYwJO9GlqwZ0piSQ7Q/3BJsAQSv8ZWVl1JLVwq2PPV6zCTx0fJv+/q8DXuEVZigEAFQsfC
lZUFpG1lZY9NR3i8RlAcMNPOAibamN2V6ukPiQkbVg7KmWoFt5HbaCtTiQm/CupFrMQI2CzwkqFv
XWsVpHlNU36Rq2WApVPtbRHndyIqi70abfW2NEF4Al8eDLyXsqmt6E3ShhxUgBmK0sxzabw37apc
+VW6lIhZWlPZ3OGZddkQB8msEf2ritFrHmWBsuoVq1ikrvGjm36KMVxHYf9CWBIdiwBcr7DGt8BV
g5VijfPPB2V8qGIAWxhn72QWjVmge9rCDzpB9qD206vZzrXCpPRrMmzcMN+kAV3ugaTbqoEPhT8O
2A8pTElsQ4rs7m0ZjWBfuNWqK+B0wA1eJpVYscLYCyNCVOq14ARqfAYyJDu97Daj0c3z0uivAolk
PXdvq9FGZ3/BHqPl7Kc/qEH7I26kkFjAbF/XkEIULKpSo/L8KPIqL9UBW8y4UCJ5qbhsl4Skkokd
VPdpORWTe5pJfVTOJF3HQVTxINZOaqTVLGzAPZIpPI/yQtlJXnQoZZEuA0nZET1aaNp7oDaYaKJE
J7pRvlJIMp9VGlKNPqArRnbtD0ZHOvMaCt5yYEB+8eBPpgWtLQniGgspzB1zEQTlS6s33k6L19S0
wCMlUKeiVNspMhvkmnRFpW4UVHnkcejQ6VIVzalqRcsKlkYw2k5M+q2U0YoyZNCZDKA9Wo1ZPgwv
VWfjlUF5CBeKN1akGYwP4aGe971qkyAZUow3SGT5SlkF7A+7InkzyPWbpwq+GaDF1kysumu8Bx+N
btYOnqCRjwM8o6aCpS2j6pkqSOKYogV215EwPZKmLaXQ5Wy/W1Z0G3PQfRrkkyEBHwF41dbTNSKe
fO0TOUHeck+rqezgmnXKezFsvKR8YaNOGGMuAOym/jrWeDR8eCCFn94a04tkBcSWtgOBbBowW+Vr
fMMJBpxSv2tk7T3WmVO9ZtUE/V3fBvXNEAN2bMvS21T2g0vR/KkydTquQ9A7o5JuSsaY3AzGagQO
MMMACBclIAKlDU382im+/chedK38U434XSJ7Rw/iZ6DRNCOM1AWvYyUx4dD+/YBEExsTM2dLqEKu
m8GCmqBX5YxGH5RhgWDW1own0U8Ur4D4oN7z4nlvpRCeKPhbXoPqNCWS2ExN6F0dIcu1CgHKjWmx
FZ2789VZmxLDRnCBsWw760PrmV5aY0A/avOcE4k3tNFbbKSb3GWlssrkRdd+SUlRzxVJB1oZBxuX
mHKshr+sLFW3kds6Uqk0jtfFB4pDHKWlslxT2Y8XYewbd7qfzEMOKVUkQRVVmDeb95wgLMcdxRNF
NnaIkSKhFexSHEE2ISg9uTcq01SuKUsvHjameR9aPrEqWK8QX1TzTofeqVq4UNKBxIYEr/nVGP4Y
c6zlkaj1HbzkxFDf2rZ4E2VIk0VB91s09HfliLK7HaY/4IcfAevmSQCdTepvkzZviF4AxeYX1U6Q
NWLCYR7SKN6YqvtaZnK3sfyGVYZ2tpv4a4RIQO7rlLQ5UDqOFA/uuox9p8OnhkNvTO6kfIqR0fH7
yRR7EzOrNv5AwYtk0C1MFEpZmOHJbSawONwPfdjOq6cyab2VxB5kkY/0QTqQKjSkCcTRiwSXuO2I
kLQfIE3RKMrblMPTjBClQ5GwFo1q565jGWQUMRh0yaJfutemy6QTsPaqAWyH3Kib6rnVctKph+u8
yZlohmFtjPHz5B+e50WD8hndmB6kv1JCz4FrlOUyJVgZPn+xJ6jydojGQ2lU9SoywuGqldwZ2wb4
kihA7j0lWIbSSOHcH3fM0zeBgUtYF8UTtB4iY2WDKIFVW8VYzir5NgihztdtMS5FxjNRpVWwhotx
L0k6OvGpTZOpcHhANGeDuzC8hPxN+cZM9QeenBfZiuHa5zlnsIgTOPuZf3+J2EhEVWgtTfU+p88t
aVFBLG3H9qGdgk99DsQhLcmk6LJNMtryNpu+CF99S1jSF7JlXeP/Npd6xKQ+RvHez3NGnm+/tfRU
MLJkTu/pYu16cs9cpxUWgkn9ILf4eXx3eCXRN1x2mr2QLB93SS4n6tKz0mMehM220dh9tRH+U/wk
yb0chS2xYBCaQ8PbBLnuFFY9G0mYWrn2uzuA7NUVt5oFtoK4o7Mo0vb0dSXpB3N+tbKl4tarWwq7
BVO/IWlibnQUHCNDY82y4aaVhZXNcY4yTHFpq8GwDvWK6BxyvRMp3tSkQeigCeVp/g47xPgUjLIt
JJxiVVTlvbADNtAR599Z0kI8dQMTYaNgVx2JeyPUvQV+YyIltLzYymjlNjSgZpWcylu6Kh3sGp68
taF3t/T7FqaIFSeatrY0qg4iVIw58/91Zwf9Fm91u+4rwM8GOoGu94FYZt2Wo3c5VwawV34Yq05W
AEXwzWKrNXFBfIZ1n1Y10oLgYfCfvJJys9y02fzz7Rg2QMgo8DcmaWQrotxALRX9wu/daBuCuU8N
Vd2mg0+6iETmOflb8Uqqc9SZEVc7sJNeNb10PdqRvkmoTTPvgYCe9u6YYYmKG5JoqQBoKHSpXtLi
9TeFAUwFj/DCIJ15Frs28OOgLRbEj5nkY1OnGoKm2PoQhLaJ+6ZV7iNNgQrCHcpgHhIqe/dJDU6j
8+UnMCHVqob96qvZtqtid9EMDZkbplY7odIsx7b2MS4YL5ZXydsqNal12wRBljE+zQzR+NK0krck
KKv1GKfbUWqqrck+qk4YUl76VuAuDa2PLph4dTLw2lCR1pkKjbIQj72XE18RHYJCUudtLlDXk8aA
nMc42gG4XuTA7pbWCgzCwS1g/EKCy3icFC9+Gu1G4Y1r/5O9M1tum0nT9BWhAnsCpwR3UhJtS7LN
E4QtW1gSe2K/+nkA/zWq+bs6avq8IxQIigsIAonMb3mXIMr9b8SB8d4302tZuAmSkjqeAv3vXoYa
/lXnMJJDQPfhvR2zi9GV1rnSnysY76eotaazvSQRFBr2sYvWTeYhFY/8BFXZEqnTwi8RRCpwN+yi
XaETg+kVKnLFKD9ptVMj69ZTMEPhDfeF5hxSBoMwgqJgVajplPufm8kV52rZDNFbJrwJyes535t1
8Uq3mk6gjqjFIZbREY95ZOuiuAm82lEHi8TNHmJrL7LqOxGFj0Atk41AHru1sdutcCRq8J3aRmPx
AqOs2ru49iHSQ2uw/oKhZXYoO9FfNA/7otnD6b07ijnTzippfxA9vGI2jUihqy6OP+KJmaJWJ/f6
EE9nsB54MWJsuO1ixz53E+rodYZ1iNMhMicQ3KzyzDzjLiVOKHEkmjvi75Bg27vc1PaQfzJrBIv9
EfvWdBmFwB7qs2uX8jBmgqYkRMG9QBE2rRnuVb74T2tNEHWoQYwtU4eLMDNlonKDtQ93t5di6Nty
isLWJOCbEHptfPywuhzoUyIfEtAa5+mWO1lHq53dCSt6LqcIgYm0jS8YuLqnFs9GrUhxkXPTfO/H
4jUSlhHEYmbCmxgkTn1xsWc+1wUA04Tvxppi03ZTeoogdCE377/WiUG8YFiI7C/DHBgEPapOIaHu
fheJeY9lVQb9VF0puF5cy8Kpo0FkOaJ9Oyydo2pGumSe4fXoi/27M6IZPlxrmfWn2L7nxWIMWObI
9Hnveddp6F+yAVZNBBY6tMXymTG65K52VP61yarutS/VuMcT6a+nalen5Bn3FVgPNiEFPCQ7ow7n
HXMN0pE0Nz6xkKqzUUctpk2dsdMAkTvW7G/8JHGDUQPcocNp3OYFlJfEtbtzNsdwDKQLjpiShJvj
WBZn9RhkWt3v26+QPBGDBmKOrF3u/HkkB3TWZM1szTpUAJlXzS5a0HOFhlKtNeKE3EZDhy8Erd+h
Ia2065tfRPFBd9H+nWHEi9r3z/3y2sdmfS5LcSqPtLHaQT/ik2UOSR4thcLAjAJwuDxbySfTzpH+
LcLpzabsEkwdKslpKVlAS9d/xKw9OsSuzsq8GEy2tYkCV9PSWWs8D/195NkN2bI2+LhjlLEMjET/
XR2r0PpeddQKcumhaJ01MYPZ8z6RitVnSlDVn024rJLw/fFor3EPWjd6iud2gYOnBRWdaaMkjBXh
fF432vyptjT3tC5rH0+bLSE699CUO/pZXzZzVz0Xre3vpNfV2ymxf4RKRnsjNIfLLBhU6czkOzNG
j1FenuZZDpfC7fOSRlSKrP6Y1aTq2d4v+lOkaUFo+nvmAJ3VBTa9Fef2bd3kmv5T70rkBQS6/77x
UvtWx8KJPCW6uJNMk0vZIGvZm211aJSJ2qJjH1SaHYRWzw8xIy+wDYw8LGlQhE2F2mTpq5ys6Dug
ffwviq5FSbQoI9xGAZTafUfnNXMU1ish+r+N+FJVhAb4z1cxVpmqCJ1b6CfMq3H2C/vmQ+j33jmp
ujGo7RlvxDGd0CaVwJGJIoAAWxcHl8uNtEkMRrOMLo15n3G1AJPYfS9QHtiU/FUpzYMqNTc2VFUs
n5ISREbNyYLDP6QK4WYPPCPc/99tlz3Heu4fHeBb+9ESh3ggPaMOPX6ekwQHw+JHmOfGG0D/M0WB
r5OZW5+bDByOkxY2Ao4mTmlAOkiexscqqX8h0DVvk5nUsmyx56Ow01+G0j85rYnuuY6JoJ8jrZZ7
g39Nqp/GkFmX6mnMcvszGYi5bUpg4E3iY1jPjFhOc3VKIRTAJVw84qOu30UR8cTkFua+GQSqifD6
m7qojzJsmusQjuGVxsdnZ/gxjbG8mzaSbXoLfR0usOu7P7yvWWT4j6yK+Ku1Dn09R8NowjdPY4Ve
YBUX07XNZrWfNd85iEn517hEfj5VqNM0OU3XKBeHPh7PVeUY276S00FY701cAHVxFhcwwhESELy3
MxU+l+if7SKdACMV9ojGLM7lQIH7bewNPzMtUU9Oob6i1Qel3lgWXE2nhOqD/6NqSRy4LMIaEeV5
wnD1GOlqDwfMwDbNGLD/ZPqXPQLVXtO18JbS5/UpYqHpfKszv6OuxWaauv6cDhYsNHPWt91Spe2X
+m27bDTUSXzlcPP5am+hcxSUBgMwM2Bepnb0IpdJu+n94RhZMU7QfXHGyL7A4q+5kdUPf54y16Ir
mJSXFi/7vSn66rxu9OWR59b7ssVzPFlWnDq+qaREJn15yWKlPyvSM/jkMbFCruOx7JqK4NqdQ7S6
6dz92Zh4l08hw1fXe4Ti0dAAdkQF4bwGPaHiR6+PMkj7OBoar2umU5LWYFGM8shoAPFioLgGVJfa
iw9Vkp9yKHhHza38ixmh61zirRH5lFWQsqPcMtGxqbCj2/Rj5hLl+t2Rn0dRpDtww4CZCGPmD+02
Gvi60npFu5R6AbZZ7u9+Go3LZIOi8FKD8t+MB/nQ7bLyc4wjXGwM/Zm9YzgSymd3ppU+C6rHiYnu
uhUacgsa7imld7Xpa3qLXK5bZEbhDutVxKynIXxgtFbbbCqZIsvFjkaTya7x5vjJwyVvKPpDadWX
yMvKwKOoTvkI8xjw6jTjb50lbmlvy10noy0wU/MkUvFZRviyWMmCGT/LccTpUW92GYTnYKoQpUvz
IzkbWufYZgMxoGbQcAk2uLZKDP8Kc+cpA4IA1h2J9bubCgzFErmY+cQ/yOOfumg8AEin0qPCdt9g
0mJSXGR67PcjfLRAqBEHPIwVYRz5mg47FMLbznJCxBi7cTgjxslc7k3Ftko42fjE5luhpA9lNen2
lrOxBzqvAODQfBY/C+mfWj+75hhU0tLg5/vzV2cQqETvanOUT7WfUaMDjbitVFxvUBuvKPJu+WaC
G+ny6cXNrpznSzcZ8iC6+QvWaMhLZvDP04TqtQILm9VWdTUl9udCS40nSPnbHCUrxBaTK03ljWvY
TOWuOWBoR6QlMZByqZVmWvp71KnpDn59HekH4COX35PBd45mHk4ga7Pt3M6PhtIuE3Jem7rVvlDo
/7KrQ/ovlfGtV5R9lzC2GH7oZNeYuOjqM3Ij3yKios+q4merGuNpu80pOBMOJln0hUQgtR7aCRVn
nFq/qLnCxiJkxZuRty6q/Nk1owfYaLset9GHcbnQ9WTXVxxSxzJyN7Zrvonam/eifS18/AeyXLzQ
+nl1bLz84s5GjLnNHvBAxe/TDVF89qrHOvJCGgtazpJBvzIOxUJtMDHTNB6ylNUM1c4QSNLea8av
XZqIk2ZMz56X7Q0Xo7OKOYtVrbnWvYMCRzccgRyB6oXKvu9w9Im1NDxmjvvZNGkIJL0f7vRo2M2G
++BSilMKcFyWVw0i8KADc4R9wdZ3k9ZtZrPBMYuuiR4O/XZybSTxAKK4w+Ds8FDsA91o8Yuk1QMK
0d+a1m8gLL8sNKjNYhFr0+hpp+b3KL7FXRSeJpDEVA2hvREebCicUMByUOl33Cngu69GbpmBoYad
yAfoIM1cc7IQ72/Ds6c1d6ex38e3gi7hBnTMgzbpzjWP4q9F+kaminOR0+K5IhndbbZdaHHborpN
ySKc5VO1srX9mKvqWdkMEDF/qR3dI1/CBzyyi0uX3GkucqcN4MJn91tqDBhWTRZKdIsbnMQ+CkvO
cyVdBCXKaY9MYMIKDMoi0i206Cmz4HnrOejnN+a3Mk2RmZXWi92aPxOo5bt6wEE8nsvXIl+MXPCL
3CRGfIE5hO3tOBIqU00sJuN5phyOxUYUcs9Vnf0cJj6ytVju5aV8lnZnB36KALKLzLmb+94+TqeY
iQLbiUVxtHJcKlINWnt0TgJ4sILCyEDUA8hg2LvFIhrPgmXTHkqq4wxzZusJ7bOuhxARbfMrxnnf
C1mNVN1i8EVM6Sp2H1Eqfo9SOw1wSLdgM8JR8VJcsg1MWfKYCCqNsJFUHjZoIiP2UFN8VqjLFjtT
IrU7UDf2p9TYuRbIPK10GtTTgYizsKWbLNF+Kk0dnDDcVgaqZGmCtYQYcbzzGhu0bH8g/njjZt/G
jc5lLEaXsoJJch1rgTCfrPzSG9xpdfpSk59tQCuXB1AD1UZFxqvI2uRAznyaveqKdMbJTpBhEqbE
SaFsAKLM7WHIQA1OT8rEuyJb3BSsWLEb9KhkxYkAXVhZ79h+H+mscfxi+D6IVmzC2O9OiDw8xM+g
95kNL65T0AGqUVYXPrvo46p+AIu/Ueh/6RICu5a0X2kiQKa0zKeU4uApLbVL7UBUAVvjBRaA4ixr
n8YYkzcW+By8Ryn2865ykhIskqltueubJsYaRhQWltpoWdfg+PvMf2vDkjMzV+5DBBOmX24oRY0o
1BogjzB06op0AHghiCd3o1xKvRDzwo1jgj1TIzno1ClyIOhGwD63QxF2O9JyRiG20Jm4U918q0ss
We0E6NFwErAGn5NS0A7KBDkEQWJkvSVTe5FTqZ+Ya5Apz3FnpEfki2jn/RIHo8j1IMPIE1nRpWQE
eigfUpyKdHyc0h902Op90oJzonqPSxPky6aE7OYI+blfnEr1kYZdwS2Nk8RU7JDiQY24kN3WVeOz
LcpFUTrde/U4gg6hAxlX+jYH1cDdFTOpohCzdybwnFia0Dc6R43YZyJEPG8irtQJ1+sxh2ZnfKsz
xI4zE5O1ujceEhqcQ1b8sN9SJ7Mezar/rnWgbBuntE9OHQfzgJgukAT8bgpVomvnuZvOU+/MMQL8
m0AfABefNqK7MDJnHAwMNpkNup2X+z9RY7+ImVZwOjRUe7xHerlIsS+lw7K3y8yDjmHHCKAT435s
xBIGp2b6X577eIs2G1ikkY5BzSiUgRGOLM9Fa0UY5ywPE70EUUAVAY2RIayCKc95iZWtRPDZY0H8
eD+ITPrfOaZq68fX9/zLwz+7W94OncwlOOX2MJZdIAL4ZMzGTBdv+cJls372498/B/Hxff+y67+9
/c/3TUOFeqCBduEYpkOwfnBYqjnRsvPBSUE2rF9tuLFxzBe+ZB6ZL/psJQcR6cXejto3imLTsWsr
eahLlCcLoutdlbpvLtSKvv8KM4bV0EoC5EjLRyEwOqsLLJKH6R4jAVLEQlw9s8NIykSan2SJtsvg
Ew39/WFR5+pceyQ4bdfdwyVVIX76a5N6LoiQ9X9QBz5Wv8tLsenXC06Zh0oX6TlHGjzs7VOZX/7+
+ro/UVCx/rOXbPm29U3rxjXTf+7pz5M2ANTYLYmcWYM/3vdxWH/29fH/v3vPv3vO1lrvJBTWLRTQ
HTXV54FS40bYk7Vd/42XcQrn6a9X10frc+ur67/rZt3Bx7//7rP/bld5Vw7EbVyLZmmO0GijrkTf
IOLXMsCX///tk1aFofe/vF4uH8JG+p8fWv9fP+nWZD940uD9MpybjiFNv5qHYSmmvx6uL60bB6cZ
DY35j49/HMLHc5Y+WP+LQvv/QqGBAPMgCv73KLSHH82U/SjQJfizvwW69teH/gKhCecfOrjtRUAK
/jMVJuBkf4HQhP8PaCSoNSObtmgQgXf7JwbN/wdkSMDRxJzgzQwbeNo/MWjiHxBB4EkCbbPBtunW
/wSDZvyd9ugvWjyLAj1MfGhtfwdpFnqXNnks52O1oHsgvYLAsKlHC5z+JkAG5QiNUcKVCOrad9At
GcJzJoW38Wrc+yb3l4/Oq83cj3BH+h+IU8bfQawcnLCEB3ifn+nZf6eHIe8ZYy2CIaymOkoaNrJ4
Pe5BTjs8IeaCSk3evE42LOW8Pxi5QPPOtdR/ohFwFf4fjB4H4UEwwuHBAVdt/p1G0CLERgkgHo+0
9JKDDl6XhglT8lRxUkQInZxGY2Q9Ynfx+2daEpI7PTUF7asuOcQspCbhG19KKpZm2toB+WkeVHp2
z9o7CK4w8BXHrFEQ/0+8Acf5r4duuIAOEZ32TEba31m1XTd5IHOAsYCExAa0+9qTQ++AzB6zMALj
MLoOSI7kIuJU3yKX7mzxgKWo9T3R+ZWtlt2ArPfBeq5niee4ngLxcltg96aNaj3lKwvPh97Qn0cz
Bgzng5bpw++cJOuY5u1FFHxNGyefWr8fjlXvJICh5CHSO2B7nTkFZu0lxwSq5mY+GqKxN/kIkAl6
A5Eaag9gwQHnetVnE0hPENqG3LvzYvSeDrtJABPzowwIBPZkmM94hXwYk2YX6ks1IdSwpe7x4vLM
FGvBEIQ2OEu7q75EkXbTaBfu5pL3ZLnLlSkwPpKOB0zKPMqGH5+FNK7HrLoL3Nba0am3os8PaU6y
1c6O3Dp4ibhdjC26s5zJ5d0NrB83vVU+UgTAghJsjyPYNFWD7aqNurUho0slrJ1BZRG7eJwrrexb
VIgEZ186RVlIK643o3c/KtPTkPeA2TwnPphhd48G+1vpzeamXgZ4aNI9QddWB1Zl9aRt1X1IyI5y
eUHT6S3Tbbm1Uk+SU0c+4mpPfBwFdBswTG3WYPigUI9zUgSuBbkpSV/pR9IRFRrGmBgu2qVF2cGU
G4oUtxqWIparGV6BqXsofFpfoQ/qX90NCPqx92Tb2qau1XRoiZ82PsavToU/r2wj0B+V+dsVlJpa
LWS/ngGuB/jHepdqvf6OKATJHV/C7RB5znNta0g2iOGrctO7U8SPVQEYwpf3BoqBVVsiCHP/GSIU
sMQY7IewFQszmJdIP07sZDM10WXAbihRKXAjK/06OvK+vpIbXKZ+GPajY39BH1lBbQBGM8MKU3LG
mBkPpz7uqRS5Gj2uQb3YOr7YU2q/goTb1W6Y7RciAfV/NKFkEbQ1505U3Nb1HL+LKrpCfX7BjGDj
ag61kY613vXoWpYNXWTPB+tiwlXGV3bQwDgIJo8GDtZGxvVjaDAQi4HateHiZWeDNM0KHd0BzDKH
0mBarrzt+guiBAfcspi+2APafpHPSE0bhxuzR0Jque5zb78PLmKRzXC10uF5mPMs0EDJDhGXjpwn
mBVpQsW01GhKfh6AKYQkNRppTDGADwzxMC4suieeVd0UQhJL5rD1nfChT9jD5FGrAZ6y68plYPTk
X/5MoV9EOV3upsy2zjB/T/vFZ1ZfnGbj/mlOcGNVI++P4KNQfDGFU+3DGpUFX5ue+jl7RXkGoYjB
+om8KOYX0yT39JteGpJmZo7fUddUuyrT8OcehtdichRAUIeW64zdPdg6dCwEv85i9CY+crEobb3g
FkPRO+ODeTEdG43aTa18LqlXk+8t03ipOximwtPf69h6Be1QXtGUA7nSM5S4zCKO0NJeFpoahn6g
heZTpL2iP/fWOfDhEVy8NnUP09UIqL3R9+peO4OZzUuByqzXpuoYH6Wf3adZhypGWQjT5lqZ0H86
bpIhSX1KTnxBDOpoY1QGyD77Z7MgvGRGcA+lZdNNS+1w5HZOn3okhYK0Zfm1Jbf2ekUoLukw0OLd
PGq/nTH+3IzMEROusZ7NUY9ZmgfJkZod9PGIX0c9nPwcYMyYsXfUrw85zqNxwTUqobmV1TpMXcZx
y0mpSixsRbMdy5cZjpA9LT4f8m5YdbVbv4gohTt6PDsdoEvSmwQ8V/KqvPoJ6IUD+oHLztpAJ2aI
Ps+mSoJi5tbolbMx/B8pTKSyjr6tQ2QemM0yPXpXJVZwGSWXZI72ntHjh5p8pmLrbURV3P2swbXW
kO+mzgJUKRaPLsWIxKAaHFCxeXIcqP897qwqohw4LhfQctGSaLay9J9CCZDWBl0AsHGLWvOwpYy6
bQ3zLbJ0fUPRfZGYB5McYlCIIm/Jb+CE0rfjRYoxm8H+qjJqYu0YntaBGU4s3kkk37Uw1rcaduOT
BZ+0nNXPNgmpkSDtWffdl3UUWT7TCszMH1aMO31DyShklQBP7iOxzQBXmMHAEc+vk2n0QVfHcuOW
gN66mQHbMLablJlMc8s7EH2QlJHcN737fWEo+iaTSr5M0WUzb/MckiqdknNROx7HwGtVDggqqt/I
M31ktzLE+RME4fHo9XKm4hl5iVUxn8IoO+oxoSiSV3f55qmswPrLp9wq7hXLKmS3aZP24XNP1xE0
iQaXDMwNawNTso5UNpM8Fx4VRYw5QJJHEetOCs7I0OYnwy4of6XpLzRTGMRV/aI4tyF1+kB0kpKm
w7+tGaF11t3duNo2Nm0HfVR6kOCwuq7YBoq1286Pf6cxaCSHq5ghKR84ubWnrP7S8+u3PWiiNQ7Q
Rsb9qLNMck02c24y3xePoJO7IBRwsKzxa1uzqFBY5YZX8l1W3ffKFsBAtMApUYMu+wAlBGypU/le
jM8w2uoAWPddGxlck6iW0Pnal2MJio6ZxXcPOUpy4D6YyMw5PxVYX8ZELdvlnFkAavsE+7Il9NCq
nay1icYEq9CsE0gjwPiG1V/iA+hfZs554JwmpnkQzDabSnFy/4QgBrXenl5M4TOPIZlNqOU126ly
fWhOT5UV4thg7eOY2zwawPG086vvnkduaCz1Hi0JthsNt42NYUEgRoqHULOOthtvlUL1tWkYSB2o
J5QRkGSVD431ONXaL5ISWJkZt0oXtvKQeealsn3uQXv8GmUNd+QyrSIJrYh9ODtNWd1x/2ASRdM6
MB9dhSScFaOfspwL1emUDfKQyQcx36UGClCH+MpyOIR0PCMc1AfrLQtUdANlr0aXiHtZi9iZLaZf
kUchxrWZSKEt5wGBmBO0jvbbtymLym48yhkoKL075sNAn6lDmQaib5GtvZZD9i48llbHZ/yUCX0S
zX8n39g7lR9vG5bgqTC/4UWDyQzoKlTHVKxgX+vNdJiXOH4ECpe32XOlZTMNXH4kCIRjjDSyMpmV
NUe4GAVTiJ/so59zPmXMBNoDtl4q/08lHSn0ghkwhcrfVNd9NmuYkDWtpa0lOK+p83WRoOytGXn7
72qZ2NPUuCReCRxiRGSoG17ht1Gj7t/DjFsHzTLK37hYcgsi0mK2Ty2B3ibM4ndv+f68p20nEXjT
h2GXufmta7J7mha3SvuZjdTrzHCRWVvX0fLWRrF+FJin2C4I6y4DUluyDmlNe85TiuSQRswd5JnL
lIhAt0d9HxmMVWXlgC9KQkRZ3tfh51Nu3Cptm5f9zp3rH/kc7bgpH8Qyqa7xXDnmtzUMSszv2YCZ
8DoZp4b3vMYg6ySeKhZXI9U/hVbLx6RB3CMbSJ0IhHIpu069+E3OCof4x8YqvGeg0rexUPe0Iqsx
IXmOj2P8YlXGNpoJM2j1KxaBxapQybc19gVfb+5CatOepV0AfmCBuij4MR9gqptk7+hBcncTcGdK
fvdJbzZGTwjp6uE56ZJ3avr3OGyYL938Ux3aC+YD6a6zMTU3bw73ZTex/nlk2mmqKHZLlN6XEHVe
pv9ZQgdZAJkLoyvA1hFAj/E97JkCmqY/xsq5y5yF1J7cL5kvPxUp57pPsrug80RbIaAhRe5uBPrg
PXeJ/0wRnzmydS/t5NzX1XHWSFxNt3ukD3auCcFJKODopM7NtrN7oohqSjH/IkDZiiWKz/LwGQYu
wSC/fRziqx/1t36JG/zcJv4E4wjw6J0okTSEdc+xZbyZ+EEIevMeWV6pfBAE1NdGuXhUEPxHifPD
LH53CZPEXLqYI5g3eag0+Xsd+8IdkkNCb2qzviOjF0asHPQdUUzRqS85vnaiWNYXSd+mSL4t8QIG
Fs+ZR9LdJ8TDliuxUOfceMP8kEC42Dhj/7Ns75LOM/CNZRqPP0n4D1zJaN43TnyLDO+IxtF1iJl7
6q64m4pjbcz0kKD6BjLQRwtbvcGIN6bEWLrI70uKhAzAMqF9GWZmu3UcL+swVBmoVhxW3hG2y/wG
beE6GJ8mHXdjLyVEmszuN6HmHbZ/t1dQ78EbvrcW0mZ9P+2mZslzhxiadIS/KSnfOdHGz0MsbbS3
rpWeJw9VJS8rWt8uvX3tztpR0+rvVuK8tLr3A6rJIw2zW+Zyf5V0PnGsz34VDj0vaMFy/yR1ppi6
f05meFYyHvqDfdKWM4NCIYtNaeoB7e552JpOuxtnGLAmNVwIMgHsSLldg8qlBmAo0vXSQb4HdNaf
pLOM9i60X8I8AkKjSl6lE34T5XTtrIqmoEZogUTWi8sCSftGG8m/WCRnNDrKvEwONVC3sjYnICLG
tav8bquH0H9qQ/OPcWQ9FZn/3ocgP+UAXUM6cu//NMu6PYQ9dw3d4P3Y6+AwuwKChbxGHpGYmrOT
uajW+c3Mze64NCuLEWY+xHa94SIt41yI/lQvDBgdSMoGdYIvK0LdWeDkraiACI5ZGW5LsD4bvchx
Lh+Bf4AVAj6+QvmlRS16uBVZXOq7PvdgzKEL7y68yo9NtcBa9QIJ9M1gzsamAn65ZWrgySEK7Fw4
R+ik8d6u+5cVyb4eRGgSrBxXSOz6ZEfXhDsV7oK50EWzPnmCZOnu9QVutIKfhdO2tM1Et5XzBHii
0+rivG50w9wlmRcfP5768xZAGL5ERJHuyvqSpmI+qJsJGTBIdFmP/7qb9S0fb/7YWb/0TFYY7Prc
+u/66OM5f93zx5Mf7/lvn/vbXhPApJueSs1fPy9ff2S/Nmk+vmc9PCUWQGYrwUf+3yML9exMf7uk
aqg16rLuXLa+nf/rSfF/lcD8T1ZZT5BPUaeyXA0Dej230QduEFwLmoXYavVDqC4rR2D9PxLup67y
YEMsfFk/VCZ94PFQt0UH3+DetQIiSg2sJuyiKhhVCOArBgHQYRINrIlW5Znjds7rk+umrml5W1Gq
bZzI0s5UwSKyOInYmxrpNWapd14fMZ0KIIw6bNrWODqGurVVaO9BL5tnerXmOaYgcw6n/pM5+ZiB
uWSYqqnfJKFvFZJwnKLeD9TYkX2JfOcaQD+NDPLOoKcH7tsCsDGpSK6Bow7x3il97JagGh7cQkrs
k+FLQgB8yTTX/9VNu3SyzrgY1dsI0aAgCoENmBg9OW7u7uw0eehLUvmT78w6NjghHTMTfaoQ1WsT
P5+9DweqjR8dhXNsDOiXNdqkQeJZ3PQJAYQi6+yd51T2n6q+pCuoikfNy1RQNP5jqJc7kbxEekTD
CME0tCwQehwgVCoD0i8Iwf2kxQ/SHa4JqG/onO6bCuWtsmx3g0hRB8dnJqXJKHfKiDa1MxOHh9HT
iG6w1UW3WUMQUCs7Ovfml86T8jJkUMy62iv2+PP+Nif7zSuEDQpTE9Sd8l++6gBL1O0bXL5+7Mfd
WGc2EWJ1KJP25qTdo6oMouB8vKJvSrriMvHWzoA1mu2daBM8FO2w7RVG4oU1jNuh+5UZU/9ZKWXt
LBvLoCoXO5RtgD4xILxMHMvQyE6jA3kVPS9YFlb5NOaiZqomApwiccybBHWYCrX8fBF9cRXUP0+A
TStFsTWb+POYuy5Bi7QvutN4OCXCb4zsrgNJhkLY4IHnReUEWOk3M0bCpeitij5BtEk8UFozAqQB
in7UfPPpsYeychTphCQGxo419qJQ0aD1edH3usYOyVb9xffbkta0NZ1QZtuqCoFCqreb0Orvht2E
VGD67eDDgKUMjV75xRx6g7rtcKWD66Fc48FzBmVYWSjJ5i5JZhW2vzgC8hUj9A/SqpD3jLZFj/9C
nYSQQobYQ0X1AFcUaxe8MaK4aTmMdJcnWITCX4ZbY5aPchbXvgVKSFdvEdmkHqcHqe3tgNU6J78W
W6vHdL5T1Rup4TGqzLvN0niQRGKolMAZD0F8hJIaIgSys6yTHeXUGAS+cYlhbz321K4ZQAglNjpN
8zrZm3p/dNx5K4bS3juqxY7AMe6ek0WbJrKf9CHcF0prGfdGDhBveHXb+EYZ4cUNvUNnMVm4cX0D
m/6QG+I5DCmJNB7K4EbypLRheobN9pPElZKKm146rfxqxB2ybqK7VVAAnAXkmtlVH5RJ750Kv8Yd
Lj2i7R5v5gkrBEqoj6IFSiiHnrulGdBSGU9kKj8pDf2M5/ShN6yLBlyZpfbRfbTjtNs3EX0SY0hY
jBHMUOFVg2y9cxH5L0btk8rlD6PDJUWpiGEbUrQxHotxwXa5lKsiFyZsAUMYNFB/bGrxdRpF9mQ6
HhigRYFmVqe6rH/nfr7rl5x3NqerLKgi5PO4A+uNQAAKC9s5dG8NDdoj7Mr9ZMbPbZU/+OmYbibI
ZpT6jKeh7x+mdOjOaPAegGU2UHdmblSkE5zUO3kq2s0hQgbdMCe7rooD1dvBTG3hFMO2CSV2DUWW
xg/mMJ3SUUtObS5vQysr5k54UCXgzcsnQErOFy0hO0vdfh/GWDS3aOl3EW5h7eQC7HNeRpi2sMxh
jPQ7rYNIZg6v0+TfiOS2fg8qBIW0Cc7rYU7Uj3B+ACX2jG3bganuOQFntgB9khKdW5p7AbZXX6Eu
BnHtHFvXOvs9sBZzxNJXgxBEQCLLCOcYq/5SgVKsaAWF0xFJxD0SHnQ4yBEXT8c4MQNwKphKutvZ
FDc9JMWRLGKeM37KVPxm2f0uCcvHCe1GrwNRCVQf9EtQG9lWQgmsvewwYNiq291bGo/UJurSBGXv
X+FV/LSXWoZGhZHSOp0SWB1yR5fscVbmQ1VWz61r3LEQfqK3BdaoPYV9/tOnQwg9+FkzYFJce0+L
r21p7TSUcocoZJXOr21Vslp+N8JsNwrtllTNE0a6DzGEsUlj2vDL8gFknd2bP2OTMNism2OhG69D
ZH4SYIeilkuPEC5lLaeGnEtYjlLm46jqi0whL1fd0e7b83LO8/9D2Hnttq5kafiFpgDmcKssS7Zl
W443hL1tM+dcTz9fcXcD3dNAz8XB8XagKJGsWutPqyFuXhpv+lRd9Cw8G/F4bzjgB7YL0C5L46a0
uk2c5Q+ulp2bcLhxcQSPyk/JsBLs2QkFOTCVlchNm7mYFngCBp7LTE6rOELN0zQvQjNPOXhEYVkv
6tKoQ8XueKhZ2TyQMaO5Tbw3NFdrOnbSwZrhPfCcP1PtXpkL5JOWNE3uc8bl6KfqfeYZGgmP9XTm
00dfNvHSvhdugsyG8YpINcvcYygRKYocMXBPtEBmgLmMt2DwK9Ic0I+iVZi6o5g+phkBoQl0mnn1
ljCODdHxn+Apj/PjHGb0jFpibUA8rcBCxEscbCT9R5HDULAsdfssq2lVT1IUcjPywTPS+MWJ3YfW
yz8LGd505cUD1MnahiDM+kMkjJgwI/HZspJ1+HFgmXJrI3UyjmDub01BQvNtNxnnUaCRahKiAfU6
fZzs+QdM7JVSZYMh908Tn7yE27BguyILwDuSPUsgSX6aciKUiF3V/PYkZR3sHD0d6Gy9hxmAwx3t
iA57PPSNZW6LNKkR77sXxOvaGr8bVq8qPwf4K0FH7JMDvKYkPYKHebROXeIRMZ7dUVeHm9lp5caO
g496qn+qqV07XeuvGz1EFqpv61zYp2nWDklVsBoUnWKZqk3nTV9tWn85Lbt+YXETaikUqw2oXJ0Z
FL/VQbk9MqwiBkdM7fiLiSvfkyC3bm0jWAUFburUDt9Hwb02StSmKGnW+My3oyC5Nyd9AXdqh4fR
jdoVl+Mo3OTZnOmP6tzY55NFexEV1UZMtFR5k71Yo+meHB3kOBGPINwPjjDNdYKOz3YmMFoj5crP
4w0u1MeZIkkhL+kG/QOAMu0g4cWl0hknQjslU2rtWf3+6HrwYoci3nfI43rmbO3Al6ZVM/UfJQRq
NHFJ40tZyndtKoh7KdjT8S6eMQ/ubcGOjTZalOXrYHCPjEn+2vsApylxhbsiRg/sALexud4auIkI
a+7f5yja9VoGqVUqCR7CB6SB4jnMLD6TrH4Ww3zrxNFzrnVMMnan1SzJferG/pQY9n50cObOBjEo
4CauFlZQePEWGmSRYv76PrjKxobrWpUeNnjbv4y592yByZnplyWpr6n1HBdUas7phVG4PyRTvR8D
62AZ1fuA7q1b257+VUuYV/6b0UVQr6/70YCBQ4xrD08a7Dt6WpWkYa/geEHFUOqtSLAChlU5MykB
GdbKY+82/vGzeDLWFuV9w1hKdjnI53yNmB3vHqUEh1dHi0mbrisdD85nQ9bbP//UiCpWI8Qi6ld8
uKsJnwYvV+L+V4foC3jOIFjPbr+dORyVvPqnYeLnip8lk3g5bljPWBZJs+aXA16jjzyksHrKSshZ
TWZByHO/jtOrRw5HCTAHduYX6U5nQ6oiZ4Nkc2eS8LV8rX7GfxXyVJ87h5lq2Iv4HYpUve63TQJg
oX2Nh6YUK9OMlv9X0Lt0Fchx9o3gZhRo2fh79SsVc4PV1+px9DlOUvi3zUDaaElqKGM671mH1jqI
3dBpv+rECiaDQlEC88bjA34wsDmcjfwFWdo+/xxyHwin4MHZV5bNLAQDZR4h51F1E5X4LHgNu62z
rcR0bZJPqV68avrt8gYgrs10OsIlT3WxUYdT56VeVqi3g4h6ee8co7b3Id2W+uvI0+4bmGwdZ676
cTMGa/XxqLenPsJ/vlWfszImqjlws1rSTOC1wP+EEMgi2mLY1Ql3G99rYcBmN9+or9XvlPD9mvOl
0bZYJWgGv9qmf3+debV7LQ7WAYdL/WDl4UPUwbFAKNDl7dS3Qn5cth4JG7zPLt7Ing4F+4ClZ3/U
oTQBdo1/yQF0n5vmayyLizqk+h2/vMvkvfoNdU5F+RPd/fOkQr6pTjgs7aN6KV7idiTqoKB5Tlp9
eTl1OAfnKIcxG1wmyfzoS/zsSNH7ZOsU5ZmEFg07yspT038NgMUGv3pnwuoxnBDnYVNvBgOmIzTj
X8JYryZPVTIKfSVxN+2jUBNs9/NlIfCrLvllu72Kids1t2vG9eTXMGG+qpZrhx7G3BgN6OBE414C
i9YKbkUv6m6TIJj2yBF+K789TBNstiy1eFekwcoZ7fpgNwSD1sm5Dj8TAD02G+OBbuErH6Ycwt29
X2QQVs2NOuR3bJKAZYoUseqrhekXGsJtCbadSxr5tjgSJx8ZeXQ0w+IJy9k1kB5qnU6nbxpH4Ibs
pi2HB/Vf7tfGtlIyMSUFQ5F+MZjRsht2utvCYLGJrMeIUdzBUO5ikrh8khEae37tgoZwFhuIGrNS
epBUbLaJ3MBs3GdTJu9mgbrZqZt1RsNAhAlE4cdsd09pSD0kbUB2x4BtMkkJYVAxbZx2dCd0+LPa
sJpETbKpAY2ditrTC7XrAneT68xvlrG7EZsmz8+MUYerUgwMgF1GCgN8TGweZmHFB78pIxw/rH4m
oPCcz5euT3GhZ+VtyPDblaMoM61DQdEW6R+ridstof4n3xg5/+IH/S9krZm9o5/YaqKjYoLcP46N
ftByCCQj1tK1FmzrrnotKr1gWnqabIIK9bdp7aQO0dJ5PUkYvfZEgDgsmZF9BCWaXFkXRElCUpRh
EB8w+nqrhZykdj4U2CbREQN0G+j6Vl1g7mXQwcRmbMOMuyEBfN6bTlnsDITjWpVZx6rRTo0PGDGP
sbkeFZlpG+V5gfCzY15ymovyqkQqttKqEf3fsIsn8pa1ACxbVzT0qKN7y8qnMKBIXW50z40YolE4
20b37a01Bf0up5NBfx/vixbSr8grXAGKd+7VLV8J16Eft5OdXZ+d2TaPs+Cq9pgXRlzt8CHeocB9
d0us6QZaxSbuBjekeJHB9Cf2pL6NfXzUSuZTT+gvnFTEW4LiovVghcVRo762CzXBxEJEQlDH3Tet
oOorXXSMPKzI3JQcrChuExmPmzZk1kzMfTFqzks2ec26GgFO+8zeDT51i4zvg5IBMPHMX7qJvWYy
Lk9iH11NpcwYWaOTGAOOYGoLSoZ9YdfXvABqjkZXrIw5uDEtIyNk6Zj1XNv41Q5Kb1WDbjjk+e6I
oyr24/SHirNkQNXMzKiiPHVMKGTwwJumQ05EY3amD8SKPsl0148FTuvyD3w3WVmIArcR5s4+qC99
G511J/n1slvfpzSqs8Yi9hfUWT0LQc+9LfLpGa0L6WoOa4COMcLAorjRte7s6yRkgBNOEeqtvLBX
jM1EZbHQqYpQXFRSecn5UOStWxl/OKN5q1PvuxkSkW6kPOoSqsGWWwnYJvIj8iAUe2w5I1TXQKGX
xTe9R5AsdNFCGjQZvBzlxwcJfZC/Srmg/qVZ5cWW9mOOghCyB+KGB7ivjLuuN1/shAauEHsNyjEd
yvPg1Fu2g52WOHA+Y5/uAhdGoOyLFUboNLhMWg+AS7AaIQqgByZVmXqRESYae9xrVpUf+Mef0ggd
kFJ5sXVQPUKWyY6AopgHOHe4zTJsM0Gu/Sj+bBHmyIF1mBc9EYGgrcCKb0NiltTlcQkWJG//TO8B
iqT63CkEfzMH71Qn6Yeh5xez4l4o/OhdjMQBtJDaRp9gJRldnudpG3W9tiHXj3aZyJJz29GBatNr
FLbvkYKB7AElTxxhgyKrnWpoSq+6BCMqeIfNhPkKG3tKfF/Ilh0irGSuzzcCMRNSlVz5EIhMhEQE
U4F7G6cZD2OPU9PCyHzOhbcjOuBspcMjmfox0CE3iDPwJmJ1kayAWA09b7ZlXbZbrzSfqtavbyDZ
NnHZT7gxUXqUmFyOvmPdm6X9kWBorPr2S0vgkEmLwIyodet44BL4Fv1FuGYazl+akRTZmyggVSfq
CW9F09Op8SjkzHhKp6Vopr6he7B6b+fCSeWQc03YvqSTT3IQn1zjwmm73W+ReNe/4qmx/SyqXzE+
xOURm8MpJaF8u1B+WezcSkO/0ZSss1VKT6aWbrpYBzepBgQ1bYNohDAaxdg5imSfIG+28xz/KlLQ
8aqX1hifUt0HrKHfGGbuXoBgguMr54H7hhQ+sdJIeNot3BlZsquq9N+aUb6NEwtQmcB91oTJbWwd
n/zAZKJ/Eaj/I4b0X2NHl+jffw0dVZMLSK4wkFYz/g3dOYLnP5+PcRESUqr/T2PwoKGB7Qi7RUMx
9wspCvOLW7rYsIM+ScShh7wFRrTIysJNtl60C4RSVNtCwLoreZTWsfBNbOxKq1TH3A1lU16EUjK6
IWVR4Cs3Kf/CRqxu9+yDz4QkodAhL65zbmeTDkerbpKsp38j4g1ACxivJm2IBvRRhnxu//2N2/8p
J//7tk3X1nnvvooM/pc3joyrzCvCMw60aYeMhWOS+i0OMg0Xuka11tym1W85T96GgX72qvZ0c8WR
0FyUCQ8EnRyqAMqVEv3drGQ+EUoAXG/JL0XIZ92qAkz6X149IDjxsMTx6S27KADbOkVQMGRsa0aU
Pw1NwIOABDkQ8a8qmyJ1n5LIxJpgcj3+au2VwKEogIKCer5QZb2TXUI8GyscUXG0RNFwJC0oPqTR
qfqpY3nfiMz6fz408/9G1Kq7hTdqmI7HRF3iav/9QyPYOXUHYbYHEZsI4KrgKuEomSvKWqa43Kl5
6gxosUVMucgjYF1wqADHqa2FhuXslr7DGiSeh0LchbWxW8Qxi6xJShYP15lL2rjslHYtn5zDTRNp
0QMw6ftfNZtlPg84x3eSFkmJG8IxPsi0eSBIm001OmJ1DSNAafUE/vd7xv3Pe8a0WTRwYXgoGf/D
ghD2dWr4cdgeNK01dnG2EYEXrt2IbSIXIfzWEKPcZq3QDEaRt57KMeFeFiaXMs6VCFypyYM5uLcr
eTZrl+A4+yAdlrp8OLYVEsulYJjq+WFCaVCqTSW08o/Z45MpGDpbZDkvqAO3oIFg/RGMlhrhiHz5
VzpkJxGSOdqKrNIYmDO22xG/4hR6KKmSCYUHaUuuxvAZOS86pGS0lFuqOjoeeXWO2tuwG/t7O1Ze
MN6XF5I5pWfQQCbwUUwLTmAl6s/0QwvQHoUzobXtRrqtgx+A3RW6qqIgT/Fvq7vCSHwMliUAmHWs
UWJt/vsVMTRX3XL/voARrYZpxcSYwawo7f/MDrDJf68I6G0OSUkK2UCxuu+8ZNoY5JnnxXjnSIdx
2h0xrUXd3zhOTbbJEP2yJ1c9wmajC59npamrlM6qqItT5Oe3DAB1sBDzRyIuXhuD5r+Av/q7KLX6
0WIsLa7XZIt98lMb5bcbhx9oz3ZjG18NP/v1UhaOXDwBfLChNgYcCqqytHG0dVu6t4nVf8gcB/Jc
B1wP571WOk6mPsZbMUTxNpozAhfFc9BFTAqr+vHed6dtJ7uTqPGqp4PBKOLCPhX6aJ9s5K5pauaH
Bpok4tDnISdx0R8avlOQ9jgamziv71uwugOzvYkao0AIKGII8+3Rzm6qEbiR5MUtSxvmjfJDafDd
2gHsZMFTyrBFzmZ2KNBt81ut+A1Rvoumx2my38wPd53H2mRbVIGLkmr5uUEhZzbiQRvCXyz/eOCw
NRrt91JQhnl1cQQMZlP0TDNTT4YSbjWufZVBc1Z9cVjFb27SHP0yeGal/FCtKV20uZ4VNhRl3RtR
DW+BVm1Su0fSOwRYR/xmDwx5JlIZJF9QI0iyeBhC9K6EQVT8a4uhGDs0jL/WMD3UeX4ytMihSURD
H5tU4dL/nouQOL7ssChVu+iTQNUvYahjRfQQ2NrdAkuEneeMaLTEdki5UwiVJVWvLwkAoRON6+Lc
OO41FSh4lapLVZxt1hpKDJKtEZWfvSw6emR4BYwIMKmBe9V3FAMPnZYTrQsZf4jRkJJZfnUjoA4l
oLMiaKeUpCsM6ugn21zu4J7Q3lvVtSePUNbtsPZUK0wluyUiV9u1vfnAEO23QK1CruTFta5+iWvy
A9QDHjVVtLGL6SFKBhQAVYgBpjYuVcLsYzLSMW0DPIQwerHXvHrheCFxhMWGvofwsWRv05MTm0Ap
l1P+6aSDbHVXe5zq8rGKy8usfBMdVHJHe+y3bP5akDHLxwquAvB8E+iE+Zi1/7ft7gTAyaADBUjK
e13JH0vBHzKpkdjlcx9+gvQLsdy2UXTS9YbdA84oM71T5aDwTwghOTV8yJhQEUkUxRvZZluSMkYU
QhDXMOPPfVrqpx55mi2YMzqm8SUxxuM8e+OhNAgM9lzG3Y1yCHYY0oAsmGZZFgP7iUYOkSWji01v
eRSpQ8ZpoEEAeuMZa/CXnc7GU8rUeAZAnkWEF0xiYuncZy8itpEGXMMYAOIUo/ckKmTTuFUHvFUA
yHaxtSui1liPhjls6dC9TYqxou+zvdMJG/q/zzelPymUtKNTtSDuuopUQ0SaxcElNGgRBnXYemam
MnElttOScOh4pLBV9S4VJCjK2Nk0k2aScCtvDVDzfUTKTmQWxTHvZuNG+mRrFaTRYIG5iF7HxssM
pnUu0720yCsyk7dqrgkttAkWGu32d1IpRrYAYygN3bxBkmbeuG77j6+gDfU0yG+EoT2QAmLskK8d
Ks0kI8dREVClvPG7l5HMGfAlpCjjXJOAsnxJbGTWk6hANtqEXrEWJ4Mp6kgepkMdSHGKicm5aeTv
8o9WfWf5CkcdJGhjIbMt5mTLPm4jAPRuJeL1g2W5/inoZbL3ChPvtZ+ep3BiwpzMN76ekwMApXIK
2/K2p/85lKO8C103OZAHh6c965Gb43w+ZWSVr8shJnektO1TNBgXRHT2fjnL5SxMlzlOhdn+lgEa
loAsA8QPMZSKh4c3oA1dl6Np73Nv2BvhHB2dLIPfqdNzFiT+2o55OY0UvkLTCCbPAM51yMOtqaPj
bVEInrz8pe6R1xl2eEzdxjlVqggJdBWyMTHRA7PZA+7z7jDa3t7VgVRS6k6IlumFaSQ7Gc9Elhnf
5kgET9Ibzcmqu+ZEYMCfGnH6Lp/K/hRVU0+oex7uSmfeptOgH12rgMwBJTyNBoFiSQhtyFr8FITe
SxoPMSY7DTlLgOkod9ZMJmIai5mcxvnB7ua7ouVxiXz9YghaCxAT9IOiTQ7TU1hI/caLbyQn0Muw
ABhiIhYip2Hf6tlN2M/dXstJeMZYJtsbW7gMNAjM1SAhUdbJrF8KFE43COwTYi7Id13jXAAjVAl7
tIUpJpMbAlO4JEbibpZjhEh5mS1qTmvDJRMji6O7GIU4xQoQKM0YOYKUZmQZ3CwK4LTFiVKWHcos
UaybNgRWd6PDYuEquw4EOB1+Qwe9DoK187JqFarsQ179TYL0s5XL56W6yIe53MCT7UcDOi/s2rch
RO3oQfeh5M4+PMZepZJQHU35GewSoD2xOlCe7SKNzqYpJhdOwtAyjrFJv+YwPC3y7MLIVHATutsJ
EL80MK2NjrhDH7VbznIRTCuISAb5ZYqIrWG0RKTf6VaNyIR6XfY+9Fd7XeqkZmb7GMN8HyXIrYiB
bdak9CzVvA7gvbYL+aC2z0VDjvkFVX/D2s+7YJZz8igD0N+8TT9GJQ3WkJ1TpjdXcqI+lB5Wqc8d
EwU6xiaoxGnTYgmIMUEGpUo5ADUfw3nDrk8p7XCkakSaQ8JPG1BddpgQzRQeriJBus5uEnDFFblo
0L1In9Ma0Znoa1orvrOYZGRYaauPRds/RHTubkzsKRhBno57vR+vkoDbY5GTrBKb0W2TjeWOaLfF
s7UIhJlXmq8bjV50QGe/dWucZQgpf80qRFPSgnPmJv1tPUlClJ38Ru9wvial8qD6xmES9V2j+dfQ
lnCVxoXuFm+IM15tlLt5Fv/KOuNZhYLqxTWdwM0cB+9AM38wPqxedVq9Neb6UrvWoZgdjCb2YWmg
XaU27lv3HrXE/ahmCAwtKq7ObY7ZgqYpP6Avjk3QXDQ1VygPidtXmYg9Yz78aiMz8ylTgGal3DXk
BvgrrfZPY9RTtJhn20A3Rac/tDhf+H88glXObhGQiDURw12nu5qBUKDGN2ZgphAyuKjC4GeIGNa7
3BEyMsEiKSMJxKruKKLH1QK2TAH9iTtkry4TRRKy/7GmHUP4FXzF6bjRkhEnESfdElmMXMWaqJ6K
kLqIydUbs5cSi27+0QqxazPxurxAaAcIelgfzGLqVqRDX5Vpx2J9YLWtX1XtueAHAdP0uprEZ1Wf
t3XzlEJdY5Kh9s0BbZKEtj4S5TluRLX2Rvcxm02iPDtyWVBBBw1K57bxr1oYI6pVU4BItlz5WoVx
JrmzDYe8KE5N6+3raDPZM5xeNR09tMHwC+hgLg8TfA10CPyiDvq81mb3G3ALPf+oTGB5qa6Q8+MN
frkdnNg/d8qKGisrEpOkODULnm5pEQWH8N3o1hvCbxHelnjOQaufNTP4rYRM0U2m+xL7zmYis50q
TV7GgnMN5iSEPXIJ0xrK+wy+ldUHq8uUbWMRfukFn6GqUtmwt87sfsix/jioqCYtz391A7OAem47
PXpwvPwwdNVPGqRHXQEgOcgvvl7tmM7N9wBySt4ojmnq34pU301C/hGn6KMcKug+clkGN7KpjrnJ
nJLOsTQaDULBeXT8wLI3QpAFPZiYG/va2tsRal1zSn4XRMRD6RCKgAnAAIEbC9J9+baISP8d9Ccv
9T69iQjW2Nqqeika+q02EHyG1opPQLn9yvCjsC0ckj3RYq08paph/7uWhVzosUw+/Cn99MLohzG7
NWh0hZO6LzaBGxS7Sd/NEZ08InH0hcSu4NYqJ5MwxM7cVwR9gW7RA7VMsloPtbtTphXVj6uWxJ5p
r1H68yJptK7Rz8zlTKug/PWJ+ckUOwyDyuGx9EdVxK4dRgRMleTruIN/XYxTiwNDVzdVPYvnwkCa
hJ16AeAW3NpQVbPbYkrpRtw3BCqgKw2x/FL45QpntsYiXZs8qERxx4d+0rHZp4ytVrfi4s8hoYgb
AfWX7g5IaVXXYTGFIWZsica0CJu6l8p+0IWF9/mBvFui0PZ5aZBZjPbkGLe6Cn7yYHHi7Caeo4Kt
5bm3SI0a7BNJlkfdMuy12brZLnEc+jGE/5h0xd0gnceuKoI1IxzheLoB1Nv8M6tVNqUHHbsmWIkG
4Tn9Gn4yh8gooAxLJSQiaWXIiLu1zI3RcRUXR6wWz+xEhb/FTjtlDF7QCxr9fKTbW07BSlhxx6B+
t8heXamHW0zWfTsV7K6sSElOs1hbuPZdAFqtpThIR4vov/miz4y4sXBdMGi9OJqV5q5U5mCIWeNm
MYiO4cGye1qjboPVUxT3C8G5NLkGs2Yq0z33IoVnB31v8vLd7MQuLOVdO/KgLq7bwIWvtOuJTMWv
3p+uvminTWdhUIunwjomGsOAU+e7xAax63L3XBUIaGcXIL+aNfNYMomsjMAeNAOnL8l8KqZj7sV8
a1gvJEdr65y45d2C+DDWBs9f6xVnsOkb18d7MLGENvP4W6YC/aeb8tCVyTrLLkmMSsijaiqVxXDx
LC/OE6YAHVnRrr5Vvy+U2zyz13nd/C59/Zxo8mHIJfneHhVH66dKpVBsaj95XxxvOEXZV6P+i9Di
+wnd9li6166eXhiUvHVT5zoGw21T2ntP9a89UAWqMTxbKtchIABwmyuXl6KbnRqzLCe/0LhCI69h
FCHZX2UK5BMTmuXUKxwH/t+dL6maS9vDHsNm7pQDcXm6UnPeWUzRYC4J0qX02Qp5K2VSH/0eDV3Q
rTJV3hG+zLAPRRXlipFZSA1FFPXDF5OKSxBwrd4zijiz6N07bi4zuTCl4LvoeS6FiHaDwyXxc9IO
FHLsuWhdNfLqli3ZS8MvkZRIlfmU/1LSejOukEQ5yhPVS3EOhP20ML3LNURqAVefADo3kPlN1Rx7
F26ida8QTewsqkZiqpPitbDLob8+ThMRp4qMF5r4GazhrQvGB+AwCAcSSDfRIXZ4PCoAjOVuEE1c
bZfnYsEQBAQLlA8HBJ9kMob7qGpmRJvpZmEuFgKrsz8Dr3tavEQkYTNfClGjLRNCkz0mzGDAeWH2
FpKGINoV1MNgj5yrBWhIPp29hmrk8CkQVK3y/pjPgHuA5wMgkRgDBWdM8hyqG7Lq6Z1VLd2b5CnQ
gx5FU1x8T3l7WXj1jMW3pWaKQ4HiAbU3hdB0MNWO5yH5xMqdXVQ9ZpbTJie6RvkFyYZQ2JeqtHRK
z+VTTiLrdaTu9CYAn8XipT+7kvy2MNXgJVvBLpauQqodpoWROhv+Kq4vjtCnyPquGpL9ciwC2uVO
VjCpxDleafx/C4ElmpmSNx5Xfr0Yi9W8U7XqA9sxjJBYMYUBTahOFrx5CnUEp3ASinVBf0aeINUe
DG61S/Ae1swL2ykKE6kZnJfHZcmbC/bmt5bmVtb+M9YHFgSwDBT1xm2aRW/LM1Tr+rgj6xvDCiN4
wnLeegTkIwDOPpQlzpmYCZx54WUx0pLR+NfN64rvDJACF5O/x1tCmaGeTG/IPgCONEkfvKwUPYS2
Pk/kgecfU2KoD+NloThkTihB5TAF47n/sWfmGU8We0/g3uHL+ShoqckW5Mq3kLx1kf2abvER5+Ml
9mfslqG+8N+Wu6tNtMeLf1J4bKpGxc6Zt8V5VmECuZsWu2raW/gBSou+Qd2sc0xt3yl0SpUtcGTx
ZmY4zOIqVPVcrKIQzBz7q/IoLrIR28x3mZUAGdeQ2sincGuKg+mWawdXEMPSCFwF6eQh58GC9rmx
J+uBYaMVwg/GWVmYncfKYjh1+bsIBpDYw5kW3WY0mU310TRCR1GeX2LZU6CEzgdemIP6yFjp3jR/
3ql2JlbeWqvNL5FLdazIb7XqJRWjARK6VMLxzdU4Zd8Kgxx7asjFwc3+8RKSpUOSA/e1l2IN1vD6
qDq9Avrt8YnKwD6OjkcCpXoL0cAIY7+Qq7okwt2OnhYGg3RRWk0vuC65Fik2a/ZI1L9deCjJBEgr
rV+ntvHBeCRIcZ6rmNRadDfycRIQZ7XBx70EBtGGVAZ+1bAVDmJgPC0WbnNaiJqQu/pxzpyajpfm
r+ey+MxNmHp7NQiMxNwWS7GCE+pSFCQfetGv+kTVq0VmQ0emHB2tof3FpHPL2MCeVSvbTs8FCLK0
i2y3wPwajSnB0E3+3WfxraqcZEqJRm27y5IYV3HBvQOt8qLpwDABHtGc1NaVIV/rHgOuC9DhqELC
Niyd/A7mMqg1o1W+9CRB0JTinyQ41zwFzbQDFt9yujR6kOl/bfFUNlPv0jqT5xsQR71uHGDScpLz
mmojxVJBtxvmG5V8AUwEvaMcDnnT/WgQHmSS+2tjYCHJf5GOAu6S69vrPngKHZilDLd2N2zQkjHn
lWgv1BjDH+YZ7NXtvqyJxO3zcn2yW/gQR8P1n7lQSpRgS5mpRR5SfvuPV2KB6PNzYkXR2vOK4AZO
cz3WwtkoDHyJLPBie0cfdbdEFejKFB+R2rwpbcxSOTXk8vxEpouBA5h3lWe5uW1keFa1l+XCh1ah
vJtGcojbuEHF5z7PdctsFu95ARMWHEO0c4gSyHhawjGabEZtm5KYrvxAQ8oy6vkRPbTp3kRZ+WBG
3DmSzYbhn+GuvUqLrTtNcWblHgORq9+ZUQ7MycZ6Wtv2UwQDThCyPEwd90BRsLFrPuMOy/TQq5gX
pmDdip5AWWjKT2/8WVzqQc00Op1hEbIHq/FoUu0qPkc4dT1vYCuQ+Lr80WA4AsKAjo4IGL5aZwMP
URkAQ0asQ2ZQs13HjOLMCSXv4dGKjWLfGeOFDkJtdWP10rEkK2QlL8Fj9OpQ0xm5PqI/xMO/SwPd
yfaJ+SAvAwMk1wbXJ02zeL9kLAXQJQLWdiSMeGJAEe054tuRBsN10h8mjBznTKMEdAirdpXUVwH1
qMve5zj/NCKWCNi5YT1KjbUOyZbhIs4QmHTiemtVCLnGzDnFgTYjqbMecqX4yMbhrm4MCV8T31ke
GqxGooPLlXiK+RVawaABJjVV24GtJST5eZVJ0Dcmb+kbjXHqi+SiY9z5yrHDs0ORsmYmBzol+eNS
2KLNwfVSuIzd+Mu6yvwtr3Fj2A0pQI3L8SbGOvOEIuxKne0iHooctHSMcGGVYUA2g6azt8kmbhhO
q9WHz6Rr133MKbvNh2lAyNpIctdqJ1ec2JK8EzsQILXNQQVju4WlbRcAhUtdU5W8LuEqcVrfEtH/
pPbNGg06wH1/IqEKG7lq4RPYIVfnMW/D7E/Zvy5L6LKeFclH7NAUmBVaSus18+N9EIMPOMNUr6am
uXXhXne0+R8isrcMS3yI6p/B6z+rGl7dS7hmmUHJFqOqW08uBkwzPbeWEiex0CxRIRTj1Yo0P/DX
D9XdFaF/8OJxNSDUMZnyutLCfS3PxhCpeIAWvAb98s6q/JMQwT7X068llCMXrHC5gqbxEKwYCIhd
KPCufkcFFphUYB7LuUK/XEIBFk3HKCOGVMRvKA4B96bVAnNWUD1r/IR7f3DjwxIMtSi9xnpFhGwN
nsfToci/1EFE64XpD5InKqOgD1ZWnf4swUK2w47CZOkNOzDZ5dZP0mbPKsBIbZtaSTK1XzbfXtne
IqL8Xug61H77ua1epUcdROpORbaLym2AiFOaoaFDbdnC7Ebq4Wu68opF87gQwLoLYwdAs7J8n/GA
032A3G+LKYOlljEMcRc8qfZpmijvVdo3lCRg3uCqBCuqw1xJ/Horv3VS31jLQvws4LDhKDsxAckG
US8wJAhZba67zjxbhscQpUpzgIIoRCcDP4epqN8NiN/Wy00KMTqs7cEh4JypfxDxj32EelZ9+tzc
6HogIPOuOgMTnpVWCffCYan9lt6tFHdxHmylB6eZOTHB+4jt07JB+Igw2ySgCYluvJ+YZdolzqtu
sCSjNv2KlKQ20put3xpQpNQhZuM9evS0N/FQvXZq3qoaKeA73R1aM4TwKkpMdWmTikTC72etrPhd
Yb4Dc5+2gFhyp+D1sr22Fprrpb3pVNLYQqP2vfFtW0Wx6W3GXE44ClWchOpsFDoaswMygU9nFCaD
K1X3mfFjV9lnlRTEQhqSDN793Gu3USmRCpj0Z5Zd35DWyTJauJ/qgUhypGkGvhpVRS8CuLSl0mKa
0ztzIBoaily90UhVAF1/Lw5OkxfbYPJICdHbhyW/K5Vs17G3Qzfv0QEy/Yc10tg6SMNbNf3cGQKx
K2aM0waU1brqMW4azlWh47J0vwvRfKpEK9UzQnw842k51Fl9UZkiZWyfJaAHIDI142TBnvpPxJa+
4SLEh8lKznLHunIhkvi6ZB9m6vR9cZ40oW3rFA9xq9LoSBLJ94GJTLc9AWJ+LiiLPrFyRK2kEW2e
S3B+jKcxMsDYJGoWqbpMK055ePTUM1mWgQmBggiGVosxTC//y955NbeNpev6v8w9+gALwAJwqmZf
MJNKFmXR4QZFyxJyzvj151loz4xDl3vvfX2qbJYCRaQVvvCGVF+66guEUiWey8zFa4lYihxsqT1R
oziZRC+plb2Yqn6q7rJbzndZ6Z6cknbdLF+yoYImA0RXz94mpXnkWF9FND6qx2PaMsHtdzuSFtMM
kIxDnoZGkYmeTeUQH/JMreoMhY8NnTae+rUgRBthaawqFVmp27xExKqcvuTXo8OkX9SK1Lsn1OFA
ixMyLxlgi7wCzOPkZlILhdrB4RwlLcp73RgDkihxyJgw0oLBy1Kobe2MfJis4TO85E92w8Kr1ZKA
G50a7sSsQm1Xle/RunyQI3w1hfKcOxDXdeWel52kB+WD3JFOKE9/Py6JRBiinzBE2GVzdrL8AM02
lqjuLsm7T2qtWfZ+25/vTYBHW3Ci1rRTUmwdcJyVCKI3Hx0MTFqiG6NE2zDKy49t8TSZ9vtFQUoF
vdKcP6e5dwMDT8kPYqo7B8GH9l5vwk+lZn4tH61dYhX2pi55oCqqWDYbzYUNOk07IJEu9g1YSvFU
xX2DWMLK6vtjnA9HaFIPQPQv+PGOK9j17/PhHGZ0kqFEvK+EMGkk4nhKYLPEt1puaevMX0WN/VzU
1fBnNc4wKAbYNsxGEZh/oiC/Odd/g0FiZf8y/t+XopxquNPtT9/+F9AP/i1u9/9+z49/8V930Utd
NMVb+9t37V8LZUrf/PwmdTb//mSO/u3sNtf2+sM327yN2umxe62n82vTpe2/XOXVO/+7v/ymQPx+
Kl//+Y/rV0i5m6hp6+il/VGc2LbM7xBX6gjf/lJdwj//cXdtmutL2DWv9DH/4i+/yRpL7w/kgl1q
bBZKxFJpF/9L1dj8w2b9BGTpmMISvOPfssaW+MNFvNhxpSttFHVNfvVN1tgy/hCm63k6kFQleIxM
8r9uwg8PM3gtvn3/Pcb1Z1VjF4SM7gFCNGxURX8RvvXMCamOUisPej3cF5aOZzEqhmFp7jS3YJi5
0Mi/u0n/zSMKXbdM4Gom0IefQLVpbuXWPBKgYwKNXsEKV4hnIeF0kA0Mftj9DSzzZwicukAO5Jm6
BTrRcpXy73dQ1gBBVbopSXkw0h0ShQDpnelSzslVVvPl91f2F4cCJSwsHbEyrk5YPx4KyWCDSGou
D6rakKTJm8KsRriWU6/8/ZF+livmojiS7VqGwxj45am1EtpzaLP1YW3hbT2X5QKTEHCxY/R3989g
zJffYwjVsaThsU96Ntrbhrrq729giYxLgafFAet56HimfnGrelO68gZiALDISsfNzT0adQuJd6p2
9EXuzQArPJHf/f6qfwbYLmcihCd4moa03J/urwM4DHerAYNjT9vpOOTITlGlx4uhTRdA++fGcl59
xEV+f9jlCn+5A6aUlJwFuF77pzugGXZhYhjNENISegut8gQD6Tycq3Y8050GEhHcxvl8id2KdFOL
rrVV02lAhi+yaqqQrnwfy+T9/+a0LBNVdPxHJSy1Hx+MrItOpHCKD63VUBJK7YN0OFprDjSB3PYr
sRyEO34Qk1SpEnhbpI9TkilTm/7JtRGOJk4eZHD9/Yn95WMCCszyRGzA8vLjec1djHYb+PEDaIMa
KWsBC7XDu2giLBwsZgRNVke0n0pRVH+zthg/g5CXIfLdsdXvvxusrotLrgb6/kBk/4AYD/EHNfJV
MMIkqsfLqLN/6/F4GKT8EkXPee23fzNa/moRQHD+31f/01MZkiyEBcgZzCEZA5znCwaJ10VAO2ZJ
+P2tFrrx6932XMt1GZcoBgmxQIC/u+LCz2w3gzx/KPRyBwTjBneJt0FXnW6d2oyFiA7U1z6ly4hW
6WoK0QJP3eFs1+ah9XpQD/p04/I3UzrdeD5jx9Q8TCW9XdnolzLAlT7p79EhP1tmdy5iZKGLDyqs
8qL4Kg0QvE0/XmZlbFnclsG+kxkeiAWfo97fYeex6gmFBwyBJvNpmuDSFlQQGhcrIHzEJQM0QdZs
ZcPYWZndfT5j4kS9lLFiUwHqwc8xocZ+OFuWPPaCTqkRHtBjyEDnUWjVvfxuqf5rFn2laroOzfgu
qtATCky8IcZjgWw8jBngn0n+rnXGgV4JMLUs60xV9MM+KDhMvrlr4vnSVvrBar4mXXxNHf0mMdGX
7r0d6TtoxKHfCi9+Uymiyp7VeBLKpxghHZOo8dG0mxdXLcXqzugJHPNQNLtyoIY0ihfNQbNOV+Dq
MFIs0zvkiPzVwHUZozyASXmfth24S2hl3M9l8WjleIPKDml+jQfaOGVXg2NaNTdIsOINHi3fYZrO
RkTsrXfXQePi3LkDq9VSBGxDegSMg6HFLLswaA1nDo+lGFHdzQpwYixg6vb7NjF/kmxFob23ESMH
2529oQ6582oQDU5wJ0B0AZHLkLEM9Ru/L19wG1hZI5eqDSw96FJd+qi/j73X0S1hgrjDBfP6iytm
RAY81sXSO1Wh8QAEYFj5Fmfiu/PjaMJCYhP23P7sQSTOMiCDSc/fe423fUyU+iliz1fP5hbkOFHn
0deqH28sPb2qQ+QzkTIYVdLkbqeOF03V5wYYh6elVyhlN9jbVyuCn/uxRIIn0S9oOuIYr70lBfo5
cXbtHdAh5nipMOBbURpzi+DRLHA7plV9jlGIBULBmArslkZq94gRFB9uNuBxEP2hweBnpIi3fY7k
meeGN5ZM8XoivJg5o3UetruqjLQ1FneKaAwycqoeZNC/uhGHEyYPq5betK+S++I1M7bGO9tBGqnN
5Yl5dbucvQMydzUa/Vntu3HVwDK4KrIUUgvXARDpMFm3XkshdqSNh1azuYJCeVFDeVCbs6nLe8Cq
NYpc2SE2eDYRu/0e6VOkw/qLWcflriGsPybx9GxEeX0L0BOJhzTseIF9SGPYr8tdpfsj48MU4Lvi
h2U4AhZ6i9XExfa2WsGn+WiK4NFpc9wHHA69LCVKDHOQYCtT5gomPwzYoBkuuA7SfNcUfcdHclaD
bxEUPjV4L7y2PXEENsBMTi/ZT9NTMxMTLstWr7b6UHUzR4YQlpfrEcdLsFPTBQJmsQG9or/Q2ehR
QdFnslm6vOd1lyA6X5S4ekEtptccIPmRPDt1ctUq61BF7Wcb0NLEHOgZLkYAukUDfKwDAZYdW5Y3
EAKPLqRByvnmfnmD1+2RaWaSOf2FzA7rMY3TQoiMW25yKIOj+OxDm1oz71H41tbuhCoJBSPgeg4W
4o4Fcbkeb/Q60jbQ+u90iHkrD/fg/aAfbK/fjrVD/deMMJnGUwT/giDa2fUI+6IrNtMoLoDhmF2y
KPmgaiUxzaYcy0z/E5VnIMNTtoa3peK2KSo/3fh3sx3Yt2AW6GdRe99SfHMLazghYw5WJBxOplkd
nZZVtCnVNllAuNNAdO2krr1nbsHQkUoNjqxWtM0dCBuEQ8M8Wwel9UQlEMjrWHpbvCexmEcP1s6t
bOul3DhsWrexxrxKEVGHhD9dFuDdMiCX4EV28ZvaDvQsfYNdgq07t4Ylrm0RL5xa/St+XE9xmEMN
MB4H37uZaMlQQC8Q4Xfxtlge0dSiV5LtxwwpOzX4u2xAEfhkqhqYFjGg8GG+GkYyIdVHkaehbjtV
MGtthnU49sUWQZXXjtrP1i4k5BRvOg7gZg3PzHcRJaNVimA0RRSffkpQP1cddyRoop0LqqL1NGdT
V8YX2TX2xp8T8E9e0lIjpLMhY3g1wDxxfgm0fUWBlwdI+9IWGsgGSKV4lKPMMcoQQntwcgZOHuQ4
K4zfbnoA/Ki2Y7RcFuVGTDP0JMQbIFlNm8pwW9DC3jHKcaELwYTQoA9xzGYS1rK4y0tcO92esN2d
Xiu3RRqZdWtiz6TE9Sp1inNZxU3qE0Q/UjNcd+5YYlPKwXoW8yrGjRdflC2MJRrb6tkVKXOon2GI
Whf4nQ/41RabNquRdfPEFc1mwPl6pAFArkD103ELUx674xhX/vBeWLTqc8SXLItC5hITIS//4sU2
SZIHG2rSUJpNALeVKXiYwg4D2qrkF+GAR2SGPGGnYlm/C+N19zrqMExw0Sgg+qxiqzjnrbzkI1Mg
9LunOQewodZyW97Puh2tbQRY18FgfnRy5DSWJcju4OnHRrYNS0APjqCZVL6UjX2hOv2ajkxb09Wf
ncHRN3MeY6AwIxlZRB41Oiw8OJk53aAsdFuRHtADyE4kmu3GtALkZSh2t12Hqqqw8VvPkeMqIxTs
W4zyYti/FvviZp4wdlcdPkcYzHACg465DNFqtG+7PApX+ZNo3f4JP0PWdgr0YnZfpmx4NByMmePA
XYeJPAU0hz7jF6E7u6bVhvdxYd32vVkeSL6jTTxEH92m128yLx5uNde+SaLU35tFfCOqfl8ho3AX
VCMC/0ivrlsRWBsrDae1osiDIKAOBeV6n2tbPTIuHmghSdlxLcb0OWIrRZECQATwpqmq2QT1dK9X
c7VlQEeo/ufYh2duAexG0zcyqqbNJKYt1hrHOjTvoAk+5YNE+ufzkpNbDHvgd9u2c5TknYGvxYim
hXmbR7Tdalu8AxqSb4yieEgkBAhbcw8lmvd0fPNtmIYZDr/uxYim4oiA3KZK2nkdZN073aD/Zjv4
6IgmuLGy6qbCmH7XSdBJsp36LSgG5Geq9qs2yHvc2rv1KNpdhJrMfiyzGxvYFpMiOXuo/tvZxQX+
DbyB+QlTnOhVb1CUBNIBjkpuMx9KK6Jnb7bz0o5sH3o3GDsgrnhKFA+1aSByZeXrSKuLNUazuku8
1Y/WR0ujbzYFrOSYqBBoBSQmldky9SXzf/KsQ58loEaLcO+YHNBDDgmOqa10ftgCetFBP8MeaB07
jMtpa3s1zMPJg+UwYRapR90mqBN8tduCmqGETILCl30IAbMMzlTdhsA1kT/t2JHGXTc1/d716gf6
6wmtn3La5K21MdrE2TbOZBPH9p+aiJk2z0OPNllNGOWmm9zFmNkTsG5cXB8dJ6wPSkNGdduqZijx
IEIFY8C0r9AQNarZYTZt6E8bWeowHuhgQR/1tobmf6EXw3BSOBlLHV227b610YK0JUiGGu1Wr0/3
y06XmwVJJqxxRDmhkIyBdZxrWDkBdQKWM2/v5/lZVJbYz5DjIzcwD50HYphdYQ/gAi1GEd55wHNA
LzynfpXtpr75klaav5sCULSYniCe1XrKggjJcRjpot+hA0tQ1EbB3oJo67byvesk0Y7sTe78qL+T
U/PsIZOGn2NfrcJISSMgaacLYoO5cw/uGBAg5oTpRmeiosYgAAlI8G6Ift93HuKbCH24nnGBSocM
0ESYrhEm25GyXSjTq9ow/6wuQYEIinUSEf/EFIRXzHXQYNYHyJ4gaEEbSRUUJM7c02vXbgqtYn8X
xFlSJzNDsR6FKxbBKPQgMhG2JqG5DcpJyWV+SFs4GT7ZTNy35a4GUzR6OHvrDvIHxsiZmjygQYM+
Jsf1ck9m031f5MU71qQPhRvcL6FuG5NmImU0rhoslAQ609gqtGcDRSXx2k5cN2jAq1fuVaQMMeiS
p4heCJrgMtf7faTX+SrSPtmsHSyC/mpEVWA7m5CD+Y9lCIrLNd2hmqZnD9gV8SX/QUsR8PByflQO
eJ9kVbcThHZ1TqChXBPwVo8OoObdur4N3a1FYrorI+xjLJr/vdXx+UQXNERZNnB28GGe+w5UPQyC
QHPwGGOVbHWq1tKpuxC68EK6yHn2m/gLekPIbNQa1MXkKizu/zA3ZJzkacjoxaeKJ9YqU5GUjGQv
cm5ukb5z+vEexvhT5sp7pLjeSgtobtxue7e6L3w1xez5YrNPr8uoAnJZNkgSVE/o/mbbAQGLUkfR
VatSPKldJPJwj7gxexDrjpXtAiyEtn4EXsECjk9+6WAqAwFtqYYGLqmpqe4sqs2I3S0hVZs/ArLF
eZbkCwwUeo4NDmwzG6pKS2XrfRYtQvARzxRozzJCg65JVniY38RZunFLH+U50NPLaXcu6umFEax7
g2wBgudBmPoDAihYKLsKIKr4FkI6T1HqKQ8BILBZfzYzD19rPEQDczibw3QT1QTHncONJ7InQUNw
k0ak5yH12PXnpCLuydLgFGTFnSywQLCRyoXkc1meQaf6uIhR4zqhzkGtq3mhcguVH+vh9MECttJh
ZIl+WAS0z/eMlWOCoFmyZDMF9+Jo97pNqCV1itUz8xBPAwaXOgnRFBtPpba5zO5UMMV9AietktUy
xqDdfnZi+EdaMZ1yIW5lxZxo7OkR/POt40w3adI+CMoQkzGfaNkhDZfzDvXRqv5hBz1KXs8W3gVl
NyHnzhjJzfCdR0nPFPJQdO7nUpnGlcZ4a6AQRbszupoqRR8CQjL/w1J+W07eUHtOaTFeRUahImaT
QtbsrZX5Zij4Sy3JqPNirEzlWeW70IYbBnwSyXsfOs3KGKHZGY+jEeG1a453cHy6tWY/aD3AY6yo
1ILR0URLMUbUWW2cEcx7ZNYMUm6PVpHouGlzS6BBEEyu17lEVtXTUk2uAla62v6suZLimSC9TKzp
Ru3LgG8xc8lf6545rZL6viBk7wy6Fagm3FoAUVqEfddYME9oouAjHZretiUTZgQr2IYZ0Z3eGzra
LmrWzqo6RsPxK+Jq9noZ865ZwRdcJtrOHU+YKHxORhIQtdCiPBX1X+uqR1Sn26mnGs7dQRb2dUzD
a2y8QN7A5UEm4MBzlhntYQI5ikfQtJkjLluVIPqG2ROM49l23idd+IK685xTValxtGdXP/odSwa4
RtZl/3Gcx4/qMqWmasosimUr722XYqaDVv5SuOwaQTaJFGcePwtmRyUpVAzQ47ZocYa4TtMbMFsa
v34LPsb3TSA4xnypNNipZXqucGqYB5zFQqY/Mvsk92F+hJysrRe4pAGUDLrwKdYpevX5x0nGM5Ag
8g5V8LEDUFUWVQ05cNZhox1p9ewNgkRHDe3lBe0filOrSEGyKj3C72gKDzKV96NqUTcVDSYaFls5
jO8cmU7bpbAQvk9tZBKw7mvW1cDACyIS8NbLcDJjgBtAPAUWAyoS6DrDIDKjzp5Q9chQ8lkqHqaH
Amrd3fep2PXUTqStcmtGpUDgDTDlHswQ2fpSPsO2wjMTNP/8uwGYy9SwqnvcnFhwmVziWA9fKB5u
qxoXmM4HrWAQ+GVG9rHtjbtlPrS4l9SyJrNHa38LYnqDbvtXe8aWJ6kmjpy0u2DEVNH9YEpxcNuZ
Ib5MP3AApo9cwZJq++BgkOM6GdQY+4KcbRohvyJg5Kv0nv2+r4I3GbBw2+m87QbSItBax3rozumA
4F0pEPKl+L+aDCuATjJiyKISSaqwS6YVqFJZOrIy5CWkqzZzN67aH2m4rJYaaaax60YU3XIbDViy
1ThkNZAB0VsOq78vUQhuQx6InTIkq1mwkFK5y+iihzjZk55qMG2HgspguK8AIQK/QE+tmqKnRlYo
DGHdC9+lTlINXVywo2bxGKJfhgQkVGu/uccseWVXLK99/NwGsLP6hiUmtfHjqHvjfsk981lCKXPD
Tdpwi1one67b6XaIQURNfqet0zbDY852ro6RETHcB6Z1b43Z21Kl0TQuusYppSpR/5XIiaPloa/t
kK0N5sGfmx2hIi6GFcPWJjX2bATC4pjwFEaaE4I28FRJLvMtBk3svroJKW8N3AtFSiRIVUGsLIF2
1ib3LvHAaGHqNcB7elfEmbNTS8minlZ69JBCI/9gjfKtGxHhdHGGKqgiwLUEqvwum9hC4pmK0lx8
bOb2odRIvf0iIYlKbRZUtjdkltGSgtW/5MyI3VNyVntbIgmjW0e+VigFg9ghOFKlKWEzMXG6gW1X
PFBlWNGsxoiz6TZ14O3QHYt5C6glq8uuSq3FnXaog3d3y1xuNEGOWs4PSzS3XCih17QpbYu1mSSP
ymzmqYdutnyope37QESPAUjlxi2/eDQY92l1Z0z6J2xFqDfQBPADlDQiWDtmaPqUHFAWAua0lhbR
9VAdizxADIJRPybnKkGUWMNBZMMI2Tf59AmeG8GdE93P3uPgAHMvQ7+9MVPy0FYKnDnuGvZSltIa
QFienWIu7WSNR90tSQrq6atvOh80DNZ2pOd7O0DkzPKmDhBl9rGsIE2XINnRKVXopUkBorMcaFP1
grmi3GEVikrjEQ7NpzlwHfRayXX9tgFNGJTHPHEQm5Vxv0HADEp4JO5Gve+eJj17zpIefKGN25aC
T2rebrbHMyZa2tahfLeOdAziMDIEu1Vo9QV5yHm0T4WP3E8xmzCozTRGT8+6QVJu042i2+l9dd8n
6bDS0r7cJQI9JQm5GQxpp6yI02aXGoQNcTc+NAgT3QoQoWEPChjHAIpKvt8fgnh4X3emPGYR7CLC
bdKjKzAX/GPdZxt+l52B8mpK7XNbeKpGGsSHucSps9STD+DsIG0Dero1EFMBNJa/w6AzMJA518+y
6trdwkHPGtmeEvWCMl0F2gxeiFCmHOrFN3jpPiElYZwYC/Lbi104pzaeCP91T6PQAddh10/lY1rh
ArK8SDQBTzYzZwiC4tgEJR+f5g9okwXbqdcwK4XJGRro4dch9WKpRB2MKmipELLa+YAMN7KA1Nyk
6Uuja+LUZfqnvKShALzd2GYomqyKwchOy0uU+J+8evK2wqzs0+iG378sP4uhPm/DKvkS4VAypcV0
5G5aJxw2rdPy1U/fmmFn7gMbQ+ACdR3L6sat9BC21PJYP/3npRyClIJiGW/7yqeEU41RA3oIOruP
ibLWdwfkthDlDquhylYOq4AZ3SaB+QSfD8Fyr9uN5jhu9TC6XdQslpdOSVLUjZpXFPy3//lF7HOg
NKGiYWimcVpeKPeLP7/qlJwO6CR+4wyqNqkLi9kaVe88Tae5V+rnJjH0c4Fszy7JKQ2GvjyGwMVv
ExE9m7Kubq0W5dFBi7KDhivViad0LtpgneE8+KTL+pZfj/fSwGbBTNL46KVIjLhRHq3xiUXoP6/N
R9vQxGMU6uVWxogCeR7Qx9awm51FRKDoER6Me/hcDCj1LYX2CpJksF6+Gwfb2FLh1zDJwBOg6zid
YJjK82xm5Rm9Z4fSOHWK5Wc41hJ+dPKdpT2MeNQ9wlaiKAaIDNyjpRfpQ7QZSQ2VHlXYU92frcRi
I0I1pOk0SflbfWnn4VdjDEA6KhGQXGmCLF/16il89zNdNrs+sD5CvQ6hVPrdZhDOJ03HC2f0kuoG
pYngJkP2BBDZqVcvy1djHz5ROJtXTckO7jT6eApk+hbTaN8mtA1Py4+WFz3xvn1b1ghOYnSdQpvI
MH6izyCoSZ7sEDUC4zHpGeWiaCGGpNb99Oi1fk+3iRd3ml7YjqyVdGb/Cc3NYqifbKCBfl1MB/wC
tkLNYkfNznby9D2sgNsqawKGHyQALW93VNzh/Br8RASC+N/Wt+1473R1ovQgkYGukVaIWGo2YaXi
03o7tQYyYmqKw39Aa7YtcY2LdASnIuQC4+7UJxKzEYwa2lOqFprCL/ZR0nl7EzFfAyVEP0QaFqqO
Tk65T0dxH7rxllaiOPjtrnQSdwc2G4lJA8Uj2XvoY/BRUrfhbWTuQxe3IfqHxryO5hHb1FkDrijz
lwql4NO0tzqdU7Dq7oS9Zse6hggOISFf6q6FoY0bxFtKEeM69yOIpLNunZavlhccrb99G9ml2GWe
y87ZHbEdgd+WV/0plBYHGcJvXy0/s4NnXBvmI9VjzEH9kfJ4GM3wgqEgrwTkwi1gdwut5+YzRJMb
O3LYoqf+XRlGH9OwagAD15uwrKeDEbTPInF48uMqnCYd8qyZUngYgls/ck8CfbM1JrflbenZFOlk
cLRIeXDugDVY6l9819rHzk0T64ewGD97VXmZ7fZDMhIxGhicD8SlZL4iPk2CED6YzGc7hjLfRXXM
ShI+6Dk1DIQLqHtYn3VRUyfom68VQXlbp90e4HC5fTMRGI4MZNKGwbWP4STk1nCAkcGhcaVTbooE
jp/nNB9jO/vSSPcLiQmqhNDj7C74ggfpdbJqYP/NOQ9slvXZph8y7gItPKoL0MWwx8XXZUqMIVrA
iucUTwS3cNwJjAScW6QmKbKsyz7YRSzIqGKxtqF5b5jOfRqy2tXyc5San+qZD6kxu3ZHtrmhQ9Iy
pNRo2NmHABszehrue+EFX+D6fIEgQN3rMUok8M+ACM62Sb9nlLRhS97O5mmuBM04Qb9XZvXOnpXQ
xNSKWyzgPrIK3SV6iO6TQXsKvO1edN07UZWQ9sduOsxpu8pqzdpimAexPmKDm6EX0IvrV/UjCpbD
lmi2vp0lFXBaUW+wB8Y/qzyW1uFhid4xlxGqRCCN3/dOjcopPWVrBCZPv873WoG35SHz60dD76HV
kj4tFb3YC95UKQjRHRIqnQqLm2EFLnw8HZR0iz1cag9PT1tXaHLKEK1PAmmubRIdoZG3WDGae41T
v4O1tDVlco08/ckkWKR2SM6M69w6wpLV7akLAMknagRK0FEWSqP0KipXWx2syjv9Hm9jKYjZD1Aw
TycrANbk0RU0DesnfFEzz4HVNZSvlDZhPpGrlIYebg3E2Ed6JE6ZfSHSwwGlStnOMuoTqtTk0VDr
QLp7YYzuGFE3BQr0bDOVGSy3MqDMaGGuZw7HQLm3EvKosnBzP8aSLrNNctn55NuAwId+epMmg6CL
iQl15xAVNohwqj1FLI1dU31CXeA64u+21gZVOkh3CJJPhPzxJuu0W7Dx29/fFEMBun65KWBIDcey
Ff7xZ1xegFSTS0nkUGfGpQNOVCekrOqUIpxLDedmHg6BhzP2CC3698cWf3FsQ5eCgxoAoDCe+hHw
1Vi9nVHqTw+l6nhnPvkXBzLCi02ZQRP2fSGmswQtMo3GxXXE0UOUXWVhtEXPvodPTQ0UnDiClnKL
xo13HC1KPr8/S/kLKAxtUN2xPdfVPdOkafjjWeY1GvY4wzJsXM4ybEkQ3aYZVizDJJMwbQC4GNgg
SAh2EN6vCjJWDcmbAnNEEU8xQ00WRIa7K8iIwRpcTZXLuSkVHqfIrxAcrwg7vTEmdpYgKAviEEHA
iOD23QJBDHSVt6tyYFtZ99XHeEIyeAxIChecBmkCrOhCbpwUTeyeRF4kabmP2XCDebxBJZ+DmSFu
KD2tuLFO78bYQiUKqnlm92cMjF5RsXn45Mn0rBI26jxXWQ/ntG4UE+ODUEXGSFZHOye+RTJwpvVY
m9NTOoaH399rw/wFHMvNtg0B28FBHfIXwGo5RoXmUvqAo59AfNKtLRhVsl+FN6nVSmY1ChWVlUdq
NP0KOTQIBfBS743e2mEDWrAdUFF2HQyntLRs0FaLhkPTa/tU7dzTQD1nzlIHLmJA/aT2+rPl0wAu
jeJ2brxs1+vzWzZrPYsbCtqymlAzUM8kpGJhBuE6C69BowGEM6hXw8y5qoZiHlEkiwfWfvxCcFDG
RdzMiLoEBVEzFofSofpGmaGAJ7WWbKHbuH03hDSmEnzCIG2nH52ZjJie9jUTSDtAglqXEytP7Tvo
nThEher3YcrL0m/ttNc0HsodNQfNaCHk5u0LBB/VZcgyQaQAAQY5hVDPr52gHZmZ+h5/BVpeiGHm
QY+vm+mo1kiE4l2uPxPoUa+i4mNRmktEfatR5ALDwFXbXnteau2lVtxbTnIMS+21EEq/CAGjTeHb
n4yecM+3ZhojCQmWDq6sCZp1TbsXz+dhr2UC8+a4Kne0S2JkmcpjeRVmPJ0GYFPrJLUvNr+kQ3AK
iuGLNYR4YOQ73+ru8KU9lgokgD0SQ8CTB3Q3PwfKGFOdanUMivBVG8Yz6of9wyRTRIiUpF3fjRfT
twFrwLlJhrY+QQh6/pvh+hc7ioEAkqHDBLA9zH5/XBqCDoyJpTXJwVSXrHYDh58Rw3lftfYmd2KS
VtheIHIi9PJU8041zAqFpLMUjKpq07/B7/6K+PZMhHaEzTxCzFiIn04JS7VBlpERHVIcj8osfkf4
fFSl73SAv1pPR18hzoqhvyjoFbzqq69XH0zX/pt78xeLu+mBtxZQJCwgkT9Dz7uoQz4/L6JDq6yL
xo5ZBbc3xjERZEu7Bin+UpOq9bP9Imv6LwGQ80bVN6TCj4GnWDcYmaJg5b7Xu+i9sMJpSyXMR2F8
/BskrvcLTN6zdNYcEPKeYZjWzzhcAmyLNvgQHsYk9jco8aA9Gm30vonh/gjVzCatn1NkeGweGwqG
N6Hwh5OjW/VW8IcUqG+nJBq2XeRmW/ATzlqoalSENKxrWtGGOquJqDHAvKLzLhB0ATzoQ0bymGNM
U/ZecxyS8Tmb4gJVCVCxIkPiz0+sjafZ3sUjFxL6WdRPWpLW26UmHmgRu089H0Ribqj0edt+oLCW
fijtNjmkVY6NTheFO6bFugVZ+SwzgWWxdy/Dab7z+nkVTfQtNBOteauUp7hm2pgIzcEqM5Du9LQP
ddmkiPL0FFc9/eOUAtbVzIOqOS5Q0Zyamutp70MauBitr0IRvuslC/Kc50/IfbNqmtmEdY529HT7
HWK4b3ahd3tpHvw4rQ94DVDQLsYYZ+c6XMu5uq28sjynExqKMmG1yqZ2PNRR9NoOUfFn9PH/qVF/
R40i8AXX/n/+xTv6lRoF4OwV6S1WnteFsXX8+s9/iD//6hstyvX+QGMU7pNtLWwOaEz/4kV5zsJw
0uE+6ZRjbMmxcuR0w3/+w/L+MCkfIDBuwwIRTLf/8KLMP+AUm/htmrpre3zy/4QXxWF+jGp1DxCV
LhxiQs5PF0vU+x2wHks2L2st5mmua0WIAEHp9ExcHHQob0wNgdyNLFvz1R/x8IQP4+CrvqrBpjnv
q1hkAQZH5mB/RY6r0J4tX1buZaDg0rwFEzyk6+yYvfa1j12S1nhu6tNszpiWjIgFJAjqQ8mpgGo7
WrwpaFY0T7XtTHSK7Ka5RILW8JZlMOwOY9VWCXbf7JM7z017/8UOuzFQ8pCBuCnDPn1INNcssWvT
sHXqC43qvKV3Y3jbeV5V3FR5RCqi431XPqDhjgsO+58tSCR7n0ZqDEFyo3dp/pm8SNOQUQwSlHLp
QBRrjw0NlzTlBKjvwfcZr2IaIWo3jTaNOB4gYr1C3reVuKCQNdHk7xp5O6Voy4UPXQ70T9sObeo1
DUeLUUM+hmj/IUATp3ZkXIEPJcERuCQsDr1JdWdFSJzQRQqzod77oXW2Bgm31JwrOieFg9nF/6Pu
TJbcVrIt+yv1A0hzR49psAHBLhiNQs0EJl1JABy9o8fX1yJvZtl9ee3lG1RNakILhkIhigTc/Zyz
99rWYjbGXgOO+EFGBQJ/ww6K9NIjR8UvUHhEYxww1hdlWK4pZHDOkEH8tSo7ZJwi7rD+d45VgtDO
5HIMptlSW6zAzj2CxSNMdFhTj8iiyW+tN34waH666Zx+SoKJ7C2yILqwy9su3yqtm2zfO5RLuMut
/hs+gwHtQTDF1/Ke3Gsy6X+vpJPS4XKqZNcqeolwYUXtI2adCX2zTful4tS4PElm6C1nxZoBc9fG
3qfBa+JpX41NP78EWIDkJgWop7amuQh51KBDS/y3Vp4TP9mZdgPvGfHhbZ07J9tlRFmT7gg4xN0y
oWaIhGClZtAzYClbkNmMoKFQP/kI2CarQ5UIUoG9t8+DikNmUJL1l2mPA+uYJRkU+cS1WJ9NQEMb
u2kw820rd+RANgTdxNZsesx9lD+1RLcVheHsYtGVyTVBxWAeVNbdNxTT7cS1aSAUKrsxVThhxG4v
Rd8lycWYk9n7IBIBYujSUmAdY1YUy94MiTus+S4TDZ8KgpC8A2c/0T8HCkoYmTlmR6zmxpcGhMnb
6FnWq4ROuzPizNl0uT3dhLckZ+4A7McQjp4lPreU/2eR/SyYAL6Tdj6FU2WmoWNO2Y92dBP0YqZz
Khkgse/YMb67sgrNZu53HohxEAGIsZ8woGvUiL11srVsL1nSCjgGlfVs5KuxDTJjfi8Y+IeI9Wqi
AFviJlOBai6eUE9IWnBxa5eRBpbw5rZJvNW9s2xKJdUhGSwzEnHifAjI+CDeg8y5dqv1yy4nhCtd
oa+2MdovHA3jl2mkh1pJWb0Q1pfwfnQp4WJj94LHYfgxFrKJBpFZbynyxewpJ7by4hczP1i0bkjP
Rn4p4QUcLMSfkbtwqxSMC/ZWkNWH3FeMg0ogN4cuS/KDwUhkpw03OSPiR+LU1lKxAXf+s15V9a2a
SYFvhyC5ua72wkErkL0c2ff08/3dusz6wCi3O9hDU70wi3e3GMT0xeJSDEeDARhMKOc2Qif/bmbw
sdqhbrCbNP3Nx2m2R2qx7AtPjc+rSoqIOLiCtYHToUNMw004vQnyJLXLa07beZsqJX6XQlVveii7
q2SGEzy5d5Mtc4zSjCgNjc+iWbtLj52TYdiyuCOGoby5pVbhvQRjjEBwmQGlWqVHBDBK/XJE9U4k
qr0+GaPV7SxBVpapuM0HiUFwZQa2d2NLopSIUTn1S7Mc4gTgj0n5HuaEWO78zrmHArWWYq7reZuJ
Nt8fgzQVV4hguRVD+oYmwL3q2emuZG3Wu5jP52BmjRPFJRGHZgMkkVg0A96jZR3bTN4njADGfPrh
F0OZBbvVUoV+D1E3LgOPiG4kqnqCTgSuLDsLSql9idFo55lWE04+3QAUsDjXPVdffd2bWwYkKfq2
Yrmkg48WzxQcu9Z5BnxBmmRQcxbFiwaZtOQec23X3BbcSsRT2t6lKNHm+t2gwtlXzokDfXvp81GE
JhKUF3Kh9JX3gAgsi6RA0sDrOqQVh3y5kbijFmiCQeyb4aLB4eMfa/aiVBlgKjvdG4msotZEaSPd
uL96CxGWTrEMxzTHKJ8WDkps1s3dnHgWUotREioyxpdBJuN+sdDPsCGgBeWO3tvJGoek3NbkuIn8
0i/a/ElTVl8d1THb8hwm+X5dhj6TtE2Tk89rlCj7oNzPQO/Bqircj+hvrXZneQOf+LKMUWpM9ArL
4Z53j/6XUY4A4KuCzx4w/U/kIZjPBpaZLRumF06BYtLc9zZNKvJeub1ZRPsl3hU9u0XjpMu+xS3+
O7VFcpIE4+2N1dCvPpzsJ+EMcqemDqUuMju0WKu1zVf45+Xiuk8lAvAjkGC9VSOZGT6tjZ0xlONV
snIQfQfxHPxAvFlnooYVUBxgbR4GAYFJ1DFSfFU1bpRDluC6IyFJHceu6S73unRbSmvYphmZL3MQ
W1urXrkchhE5zlpM6ymp3eK+4YLY8IJ5W7oItxzprtGgpnjnYmfYeH2htl6g9G6W3BmlXS3MXJAw
z8R/EQWm9b5XqkIQOtEmU1QAKa0SNpCpPoFgoreewBicG8lVWqpkW8zwN3ICmbKnyenVTo2CPVQL
CAnLMLwaBu1Rp1yh/cnajfol6/eGw1Anbtd4k2iWmc4KjIMXEB/gBJifssodmAncp0L2knffa920
WyVGO6wg3MJmmofJ2xhtk77Q7GmiwvdTpJR+pz83Q73urWltrjb9lgJQBMXuVqHHId8nxwV4mTO7
B+rETAEjm3R95zDLeVrPPm8S1q6WmvV9JrUh3XO+1P3W1s10YVMv6o0lUw5xro1786lszQFSpx3I
FvyTHhcnbkjghGsqzoPn2z+SdbRNCuLH0f7/dRX0/xP6AXs5nf3/vr65/pr+19da5/+lvPnzL/2z
vPHkP3yakD5vqyQ/y6ca+Vd54wX/8FzBlmIH9n1nMfmjf5U3zj/oXSKMEC7VAVMrKp9/YR/E/015
83ejtOPSpHAsyxG0pV333zrSckSAKgSaiUUkxTOC3P713qVQQ8q8qsSaImPIZMi+hiT+DVcmYZYE
K/0vb9rtzxHBX+ET8m/NL14FKnbB28R78QBg/NWuPSK5WAkPI0S1CNp948RvHLeJpFjk1WEUv19K
fdGutxlTMkETaeywYv5e5iYNU0ipaMRJk/7PL8n8GxDDAal9N1ILek7B31r1GPZMr/FFFZlLQ3OY
sobyZ5XIOr2fZa/EjTv9QHRfH1pW8sN2IFsOjutuJUxnjqmvceWBeq2mIbQcB2FiAUjWC1Y0dAKw
syeMKWysFo0agocdImlnW3v6gI/2MJmS6Vgy/w9dtL/jCwB8CXhuHI4hGEj739p5rSG6ue40yZ4B
plgLOe7OT2u9a0gFthqcJeY9nLTLZ/MgG5sDCZh6a+My9z/7c/WeITF9rkz/c2yKYPef3+1/L7LB
cbjkwtG/gtDBTXK/3v96AfRdr/TE4DHqk+k1nlwwn6KIauEuYSICUNlBionCar86wcBU32GIZqIM
K6i7Nlacr8+l8ZwIFDn/w+v624XpSm5CXpWNyJkP6j7Q+UvxrwRWRrPTwcHOieaqvI3FEWyDKY/Q
ZQJoe6fHSU/vfZWVIqlk+mjuZsMa59bT6pCVV+Im/s8vybl/TP9lyuY5wnq0ZQl+DEz//pL/8pKW
TgpQ/fN4sBQUWkfFxsnVtABN37iwCeu3Ir7kppW8tBOj2kq6u8XBy7Dabsa5DjmoiJv5Wtk1OG4Y
CdtxLhhmWElU1av4rKfkCYe6vqwI3YHYGt7Gye13jv4StqA42gMpPFLpi5yfle840WzU5KWj4qO7
Z+wWf7Z2NAx+EBtKR88I5n1X12e7Q+VICzByrPpr2pPsO9+hT4WSCJa6q8WEfl/XerkiOWNI+TtT
oMDomHAY8ppxi1OKTNQB5ZIbaKKuqUVxiE2wJEz//T+/vab99/vEc+AksVzbXMiIlv7tDa4QXSSq
7IeD+ZBGlqRcJzH9kSA4mcrSkWpxv+WtP97meL7CGV9PIAWqG77Um0FD5cntyTyspJGcglH/0qW3
YDDlDVqGn1Na83+nbIOov8anNPb+aFqVhVm2BLy/5pZVCY6hZzRf4z7fpKkfAAE0uxDlt3ecTPuW
++Z7sBBkmHaeuBqah8dX+Z0o17vDbQzcFtfe4iKkkOnz46FIg6uM/TqaahnvBrc+eV31ysc4XIt+
ng9d78j3kcPWSxo/U9kPtwr9bCjyVb6vZFLnnU6fAXAzzV2EsePiWbddsnXNGvFiX6qwEY7eSOI3
cYl17T5N6opRi4psirZLHzT5xXR+LABWGf5KSAIMNPcrQK+I/t1WuLh4ubkz5A2aJtbS2Yynk606
57Luzy612bVv4c5KZInIhJKXUn3GdYzazUbVkcp1OT2UweRjAkRYrvBIbr7TGtuxwd0gzSo4T2mr
I/suJCzEDLC/bmTExq62vSgBL9tLfZL+PaI6zboziF9SstblaKT2TCBZsy/KwTpgivlejeMnv6l9
pFp8Rm6R6k2bWnLrTQCRLUt8ddJAHhPcN8BIHedM+RdZJSGOhFjRHgAay64aBa2X4ZH3T2VfWnju
8uwlNsbsRagAQYpoyVWv29AwWvk2VF7Myoyjz53tvTQpr52G/2PrV8t1MrhaTHuB01wsZ9NTHsnt
dvuCh1NFtaURXDX9twxh67mbZbVdAtpvg2fD8nDm44J7lFYZu7wyknLncyjkHykU5n8eOgj5h3hK
r/nqxfuA0JZNWkuWWX9+VVNVHQ1HZs+zQO+iRrvBsEDiWuWScjam1nqrq0zcYtw+WaayqF2G77Mm
lHMojfk29uVHkOendegtTt6z9WqL1njOJpvzBs8sW7xX68ybLOvgeVkY5DRdgKKTUiEJvOfHg4OJ
MKLVmYJ24XtMOpBm3b/KHf4f/TjRVLh/L6U4gHUI07o065V8NH7ECigpHb8i/wIz1p7iGihb0iUv
+v5QlKsfcZNgw74/xXTHH1jpfLG1Gz6+ZYsqTTaTPHZWSaoF0IfQNPPkLa9SL0xyW2xYYIzXx4NQ
DpDdZb2K+0+kvhgOxX36bzVwlC339njomVYdF3v54/Gs1D7BWqx0sAtZm7uxocuWFm+Ph3mMv/qr
V9F+sABeDv3dnq8EHqXe3mlw3MeVOSXNO7gEDi5owqO8HRvsejaa6qgGK8AbSxO1nLrpzSIQS9bJ
R1OV3iGltQzBFzdizWAG/y3zVRF0ZCR1GMOH1aw3c9w2X/2Wys/9OWV5xrCXi5jpFoYQ5wPZZbCh
LvYiaacZ7HCbMCmM3QWTqhsz4MIzv/mlNd5GxsHD8jG4PbCMAWp7qg+uAjvIOPmAvg9GO+WeImj3
ROBXNHNf7IzOZqg9FZFTOCRVT72zy0r80ToOnjJPE2how41OvHXaLP7dhNyS216UZD0kk5jxEuQy
Ek32G5tduQ+ayWblQodSTKwT2vSJuwgfqvMUpXCp5/glLcpvvTWke5vF91CSnoGZxL/SOU/JNGU0
K8YyFI0CMbOYn1Tv4n9YuvbmptULVpV3hHjubkoCn2jDND4GdG5phATpjiiyS5HisXy8m4W9GtGK
hpfxsBU1tCSfMvXZQYt6E727ZdKd/Lk+rQwW3heuZd198ZGHv7BTXUtrnU5BhhpW+vOb98g9cE4z
dUi4FnyXozuB8tbcHKdp/mZ3Nn20rLsOJvkVw8QiQSLz1l6DYNM1E5J/hS0OeM1BQgEY+QVfk2J9
g7Vrnx+eXBqYdZhXOHggA+0EbcxjS86z7PQmSGV54vO7+Uk2nfrEu3nNSugmrO1du+BlJlXn4BRk
WRrSpy2MN7fCk4veKcbc4RMnsZawUOcMYZyRVvNGG/KHMCrNeZX5o8KQMFVDfVIj3fg569PzbEka
SCQL2snOktV6lcN4qmplfF7XwxKUNpLZFBlqVjBVz5orjttqT0FWhB7Tjj0Rl8d1ouWdj5+zGuCm
P8fvgrjve07BW07Alj2kAuyEND6SISH4aKYZNYzednGS9ea3L9pR8hjT/Nx7zdzwz5srITM+G+u4
nvxZo2/AvMNGIItngZ3zGBTrJSP0JonTKcrb0jk2PhCAJmFnXRrsa+n9HFAa+7lHC+4mtnNcu9Hb
iKRS9R8CPBP8iEYdrKG5tIVZX0XwCybCeMTU9YVDjRPljv6VKaxbrXCZyPbBM85i7+gsq97hSCQE
kd7DYfCs+dW1V4mwwGY79jF3rgg/Q9HP+oaBlrZ+5drfGas2XzMv/RjzyTlanfbxlTHOJuUc8Qk6
vcgeEg1C6IjxqcGtXzh3UEQeida9tiM6uCxBtYETz+jKQ5W7N3A7dWgE24bmWsSIdmGShC/XY3CB
8DDW0ePFG33SvTRDcKmTxjiKNsueCDwQm37IxCUoyVpMSrlPg/dxbDXLwJhFVj+z+/t2enAy9bVN
F4O+IvT/u23V0P2zrVKSfogZIcWP2NlADfEen8GmHUbrEFjtc6HJgp2xAHRGE9VjMx7G+RfZsPUF
tS6Q71j/ZqxBYAD9tEg5DZmPbSRVa+z9BOt5UdNuZVOrdjYf3iaQtNPdBGlJmnvetutYCocYBdQI
Vz9d+C/kWVluc6M2IlNxNd1/Rx/HFUoY2YZcQZE1EM0YrAqhkpn0UPUJnGckQv8S+TrrSgARxj2j
XtnFcWOci7EvtqvG00zoGYqAxtz2aCOV+4twlfWWogLOPC9CmOOHGiNTYS/+ccBii2vLx/5GrwIz
LIh9LPXvAxFsRuvjANftaZq2HjE5WEMw+CYQ6eeh/hyvSIZ6shDMgclltsak5LZksdwhWKwbeg/S
Un0aFvGbGYZLrpanYOSVvLjF+j6OxrpZAXPvpUF/PCWBFofz2JyIGbTw/XHr9kwHIQ2oq9t5nE2t
Uh2MdM6xM/N0GEZoGyafuDv6Jzim5CI5+fw2lGWUG8gX2sm9+FU6kXjqACZYXBTEpTK3npmXX2Qa
34xJjb8sr4voPVx83cwbvME5GRGVezL9wDkF3XBPxTKPM2Xc4zvZNLkn36TB1q4Wc9ciazRXHD/b
PP7W0Jz0yCDUvrNXiiqbznpImu0gcnQqZT+dmB0mSAwpk2xt8tSIfxIFW+ynqRH7zCm/aQqyE/Tq
5Pz46vHg4dHZTsIb4GbjBHpqBZnNAY7slgCs4+NHuiw/Mv81wnkNfnu9mW1HsVwNR6EJMVzzz4eq
4NNrsY1ss7s3waP8Amf8pLaOwLngY2EQdy+DIRiGGPWL3d5gKrk3YrFI+4qbV1GYzqGlg8NwA4PE
43sDIA66pKMfdo1lcJS+h3IsqX6tie7y+769PZ7F0pRH10cC/XiaHBh14mJIesKN3DLb0egkIuRu
5shd03pB/QLIoCDbMF2XAe94r6LWWlK4SnK+ClIBB5G0bwn/BtvGq4ePGWRFWx5sm5ejmbad/SD/
hAvJO8ue7Fl78ra2aJK9SFL52t9NKakrN3bHC4z7wCYrRFCBmcmO1hREruF++/jVzmy8A+VGffZZ
f9GuOSi2DeNZdoE4LqsQx2mtVxIq7s+9BvmoZ9MMZmByp9CsJ2Pxme2UxbIhSHo9Qoh4tQafFrs1
k8SbztNx5GA3TPN6fDzUhT/gK/0/zxHggyJL5nVn8j6zZS7ur0x2y86VB9drySRonZcChuPR4yY6
cS4HopqnNPibYMvfUCcPPQADjfZqxmuyNzPniyHgP4C0q7acG6K5chXdfb/YDUl5Nofii67dH7Fm
pGAgqhGBuo8LsvNYi4wPNnkRk7oGa3bVmnKkN9854YETG64zCWZ3vym/mxnA02QV555dwHeAQqhl
/kZSKegPU302AHzIVVgbpbJ3t6L00lZkcUZD4GVvuh5Rui6DP5zV/u6t3mHyx09GhTd/XL+WwgVm
UCGZTd7h9GSMQ1QdVrNBBegTBjB1y0Z204E00BcOJ5/T+w5T2FO41PtOmO22aSHhqIjhoKnTWw7E
P+yBjQloMLD7mGTHE2atgmmwYYN88rpth+FCdOJ7PbxyzidBsYWTznx/fpLak5GyYiSN43wY8VqH
xWjIQ+FyT7UyO2Wi1hvhD79sw2Ps5+Tf5xxZgfD8z2bt9hHw9DnmhO4nhRvRatssI25+ekpH775c
Ph7I20XM5B4kDCbmkdgQhi5sseeBexI7nO4vbjYTW6XzjVlL4gqqxt8gwN5P5JYQsWwY2wbFqHKN
V8NKu33djky/6uLHHAwc4u/tnZK4kdz/EGaAgNP1s6e2m4Otu6wB+RAJqIaMKEK2TkSQlEN1KX/H
vNXEjVbb1WDfNiQHgT5vv+dfLdWUN4bn7QaMULm/d5CrZu1/snA8swylT41lBoybEoy+k9ceyAv6
PTkkcMTKMfdyDpwPNARXgDZRnfUBHVBXHqsitamvUusTdrgveriH5TWUwHYQQ9UPJnU2ySDr2sZ7
yb376avSpBHVzWc+kotRxB/IFXHw6hZSCl6MAnNA2E1QoNyxQP7H1BvTgPVK0Z6fbKDwSKlJJ0LM
ll6NIiAL1dTXPi8eRKWPkeWnyqja1TL6u6Zh+/LjRm/xcOlNrOP00BcG+BTxGqzXAfNN2HlN85Jl
dAz1TKZB7t4FJMy+Gwb/o4SlAbbzPBaNSbH0SchenMWERodL+J6r0vImmv+MHm60XRA/r9uNNDBY
wEL8VtE4epp8eD3mzERIS9YvRzxbhfRuKQ3qynBvvopGexHfG0Huxpp49kkVwXJQovrWcpYK89EH
kedeyKPNSBuShMfJlISeMXD2QH/6XUFQJ+YCI8PESpe6fa7b7I2oP2B9sX/mUyP2Bw3QKYZRsPNz
WsqqLrfesLonO+fuj7w5b/cSJQipjewbiWF+CtDCRBwUzjV0rG1OnMWeqKgXn7n4p1pVe0g/H16A
mLDCBIHJZWhpVMNJWjMF9mnKX0AGsm7NSX3E2OtI8rczkjfRG0ETGrimMUS3z2PdXXOjbDYpguks
XzjTZiKOKYvaw9S14AkrWPX0JqY+n3ElrYgXm9k6yqFm3yTDZg8185Pv+M3x3rpe8bHyZSczXPMA
q5+yvvnmDyTNzwLUTbA3yD2EDdj58tgQ1HBMQSMzKra3RfvDX4sfimYE4TfxXD2NpuMfH88rDDgz
XKAI6FZ9bMy5Pur7w+Pp48GWK9FD/+0fx43715+emFTusYe9+WYVymbaoFf56uWo1jq7wCjlGva+
XKr8MLZlcGB8uGnpTGEG8snnhQSM2Q6UWeq1x8fDqBaiPH+m1OCWgC1p9Oe4GLKoMACmuc9Dw7Rm
yMaXCktYHij/WJVWsSma8vtSziTZWR2xp4RPHFfzuSuDgUrT8HdejiFLuum0x0C8vsZtWT2RaVju
5QQ5MtSAbN4yb/ykhW+FeP+ro8AMdZxJ3SPcxTxh596SIxpM3tugGasEo/9ZzGX9HsRL/b56DRzm
+Skbp8io3fw4Wf5yTRdYOY5ndERNNXgrUEu1Y3GMRSoOSY/XeuoGOhlLFa0oTOho96UJx5D4UR8s
IM1V+21m4Wqa/Ego+08+bMzeo+FEJIX6QI1UjwNu+WICWb1O6WqFReA2FIobla3sxqiSqQAXezvW
Pm1d2Ih07HDfoye4+HVdndqhCgOu5K0hqoCfIn3PIm58I7qd6a/5F7cs9SmuaDaQdFNtO+Zl57yo
rpasjY8m8B95dH5UIHF7CRBr3ccP/R9kloYewaOQ+uw3OFxof0VcHeI0rT7qKj5BDDG+DzHdO6Dw
43Uu0+LKFk2hhJ6l4TD+PWno8WBcq73Z/jom6YtLevivEgfciFfWZI15LmJrPCMEgP4plkNrd+6P
srJQ/PcOn6ugkY5m6DWYGeiMsBLh7EhvWyddHpkGPD+vtNfDEAdruFYsHYtVWOwtfUdrbkXzOClQ
cnNIi6M7dhVe3j4d3GvSJgX9wFpuDRczk6ex1S1dQNgqpFGr7Q4UlG4E1RZ3uVc95wgh3mm2HRMa
CpxRguXkUMEtVp2+6T6+83abjdcyjhvK3rv2WL6eZqwbB20P/c5eqne4Tg3eearg5J7JrfyxDm3R
b1wCg7cDJ/OXObksyvEuStfsQ4b7h/a7JXLQPfX9lRx4Oc/4Fh2BGtMigtsLpB1Nakam2IzeZdLl
xVdVRgwj7gkP7iXTScAC43IZpRpezNL9nkM3SxEtEiW2zDd1582ZKZsU6iXYRMPr0LEZd4nw0VSv
P7u2HA92bOORoLn6xNyq2sP6Sg5ap3ulk/TJwz1+sXzijdU0UCWAtpzIJj4Mw/I1TXuO6JMm//ze
lsIGFzI2cl+l+N5aNuaLumYL6/0vLkx9zKOpdSyyFa500+wHE/RbPANbyZP1TuOtDuYyvfFpLZFb
BdRA+bhCAxhg9tzj3ANvMMM8EetecoGxRGDiUwGcZrrDXc3Pp5b+/KDbjoyRWhDHhJf3Z9qcznmW
X72hfK6cTr+kazXQgU76i3EXptlsaRoKdOgsX5dgugZVIM5J3u8c3t7jklVfitWfTqPrnpSpYOks
0+ekMuob6tezl2LpsSY4PmJmZJMv7jM4GKLCcJ+gJ+yeV1rbicfExsbXuV/RYp36DMSKm9NJd362
1rwjuUuREY/czFL2gpKEDJwYpGyArJLzMa7AyfJC7CDJdp76P8S0pKfVcLItJO36MB6QQmdkBs/D
BevzI6HW2xnrZWp9J4RHhYipadLdo3PQlaW7jXtyY4OkOmhvqqIxH4EC+q08LDlvh23bBBj53lf9
aWFRduL+eTFHfVzG/A32XUaIZGOecvQnbkta17zg8M3Tpr7ExgacnXkMTPhSgL726ULhmdLQm4ZB
hHiJyJYbmuYzqz2ncLRgq4Xcr1+jJcuOA5YF2EXMmjkkdWiTdCyeUQtyxGXydEs7lkNL98YZTBq/
1Exuk0MzgOzPi2/H8jB0Q76XFCG7hKkEwn7ePw627imt/eE01MGnaQ7asDU1FmPckp88e9my8PCX
kHNiyx0CYgmEMk9zrH6NVuHum0IZQJ1eMSUOX8ZFfBl6dlivWqswlXzEdmHLsMHvGiUDAMyU+fxS
MhqTyrXC2hsb0BhivLozM+CGg5/q7fOaNF4UzPWHLVV6drp7jl0FMaZo0B8tGN65CI38xedXEHpE
og2OpTgUKaBPPM4z7k3q/1PXp7jzgsU91ZwZcdd423w0+5AKt704Br7yOaVr6tTykqXuB4EMw4G1
6oNRBZCGqm67/Xw/WkjNwBduEv0lk6vP9PEBB8tE0hvmhx27Aw59ePg0TmIZjmy9R5s0t2Nj52No
Z8tZctw4W/eHzGRFRjp0iidOhI2AgTIwljoS73aBTyHfp7Low1gZGSGLd2p3eUpwMm+6yfgNRBHv
1hA375btj+he89Dxvwpncd474n7eV5r+ADG/ZmLsL2Rm6LMzxAdvwsIsV0XMGMIs+nTZO0pJ59q2
yGZHv88BEZblqSQd6ZQmBaGWGqBHK8FmIMulQCzvMkeOfKkg5xp9+jBv0a7/Ar5b7IfUsTHyF34U
9B9lQpp8JlW8cb28g1XDxk671eRLTUTlMcubZhfTsnhClzwfeYGwwDqmAmQjyz3qOJp+nlqIEDQS
MnzoC2mMtkAohw7894iFvkZL8eRk7C+ridKTHbGZrqnjy70qGMSPFW57C09hhfdrYaLNiKmA3nMh
v2wNWJLzznvWre6e+/vDY9kpuIPRoeQHb35maMlZve396uqZjKntWXYXZ342sbUffMUKryDnMD+T
+XN6/8rLjF95TdFd9RNqykIyGw0IhNQF34uri1uP3dlWRehzjD1pd3YwIOVFlKqSSiFNmbJ6VKCB
RWBCwTZpC2L97Fixcycu3KxZHaZSXHJoCUFXlaeACPcIttp4YN1b0b0DgFtYm8OiXr+nnkW6oV8G
b4PMLlWvAQJZiNJSxPw7scrb0FH4g+dv0KDk86bLAP7YujaO97xA0hHTbT4Fp6ZyqvvU3PsIKmKk
ygYrlZW8616esmleTokzmMh9vQGCHdDc1NbhEtfTzkjNU8rc6Osski3COvdJcyS9SuhWF3tG5dg6
486mgXIcOeqR8yt/5FO7X7OS6QGH0Mqn+4eRWjPbNOnsAMHEz122XfBOilYIGX8zcXY9zwX9hLEE
miJ1+9wKoLWOJrHUbL7Po/gFb+gPB1LmIQ665R1i1InWwnvWWNmBdGK8Cvfr4XFlxKIhtUv0O/J6
a5B9ZRwVCVxnLm6u+C7/ZGsk5j7tDLBItn6pqEwXvGXwtRYYsrTKmEN9G9NebiT7xhPDeH1OlHxn
AC62RcU8Z6R229PZouxj3EnEY/eKSd+O2ppOhZpxy466nj+QYv5CkM23ikKEnDPNT+vAqbVazTV8
LMJWzVQp8znTOXP/x4Qs5YKIU4TLiHFxqZhsamUa4UA23WXtvI+0rvv3SgT2JbXMj7x9IcA7ecO2
m70HmuDEtMpkmKoAmUAg9NGeGrDLiDfYvu4PFrKmP7+CdPvPp+kCCdDLSCAsnZ4tIVNBZNmBt27y
oWiPj4eqmj5LOGTbGQmGHWTNEU8Fk3tRiH99mTPWjqblQrO5Pj4enHulFtzLrsdXGArv0bA9DXBu
efWkIA0dfcxOQLJLL8Yv/fgadjHAC21BjzaNIoqzuDxWd6DQ4yHwM3y5bnuSfSuizhp+5n3ZoiJe
+AWonv83d+fVHCe0Zu1fxBSwSfu2gU7qlmRFWzeU5EDOmV8/D/jMkY/nzMzNd/VVudodaUQT9n7f
tZ5VnDulLs7bPdIoLc7h1mtim1EGG60rz7/vTuvdONRZUZuzUdSauUdfuTprXLTOy3qzPfy8MUnM
IO+OXm1spuV5W8C2wN+L+udzjSG9xQ4BPDABW9wszQLfnMaX7W3p9ty2AKg4rNK2Cn8tMK0QZ+HV
eqmpkZ5La+SHIMetPv9+vD4ZRqCPR0QZxJ0KxNRZUeAzZ5JP7648b/c+HwaRwkCVKOi/nt82/1/P
fT78/LygzYOz+p9LzkJMyPQHe4b2/IDR56+4PVaUil8ibsMzO79K4xID+MZqwelpCbczcwQZ5BSM
oyMpHT5ub1CMD6m31WmyJ9zjUsv/sVwbVPuKGuR7AjJi6AzzynZPAyznq0n3/fOp7Xlnfdt2r5VO
e5jt8vS5uO3538ssJwp/RoV+bqPfbJCcZEXgbPe2m+0FgCvKLkt7AwfsI16O+dRVERVcJMu+VDii
MiA9Z8ZF5OKJ7LT9zNG2u33+rFm6H9aDajuSwDfW5+1mWO8Z1ox5bYkjXwnH6YwTdDrrlOcp6vHw
82Z7Lo8WZoYQ35MUtMyuy3IQ/OsfEiYcJNvNbBOkEKbNhFzEKZ5lMiB1Qi+QmTSQ0bkAwELXFOEa
SJu9bVXVDiU3hQEVfGtuH4Q0UWw5T1hbG1LXrUOSFxOXaGtPZgW5cNGzBhxapJRgx8mfaeXvKJ1D
pg81ZAfzgQGafuOYTPG1VHNnZng7WofPWazf5Xri7OGT/gCTjclAa5+tki/Mu7WzyDGtFOWrM4vT
ULQGxJ8oPLRCXA12N2i6CPXCGvWROb3otXnX6QneGSPcR8tabI6DS5Ba0dlmBXfA8+f2g1ocvXIa
ozsEYGkV8MuwQDQZu7btZr/DDZTPZN5YVO6iLAPvykj7FFjiGhhGsxM9vAZ6wz3ev9ZK7gA43xgz
0EOqdUNX0yPt4eq1/auRwVuZg0MfPGskx3vw/L9X5msH0NItOwlgLf3O2ZqAg5G/J4wPieKg16rn
78tC997I+blpzDpwx3dhZT7rI8Gh6kFt8wTwTvfd6eizzNImjQkTNdazdMGcQAcn0pkscBmPiZGO
zB5Aek8kqhKofk8N6BoG8RuEMWDTfaaRB0qqD2ILvIn+kDO3DIL72KGfGGJwiQoj2NmVDW3cE5nR
u3RzKMg4jr4HmXkyOmWNWdTh6pUYBsH3PmZkiGiCLdcyEzsH+nBSwh5sTztHmGnwShdS+1ZaB10y
zRI5Q/yqCfYtjNa4uy1INfLLPIUd2Fc7h3GN15EZxJw2a53EY/hFI5CsZUNokMhzoBt13dOxoiqp
6/FVNuJx7nQJgLbrAe+kD5Sorvzt7a6aYxTFMfMqO2brNdCIE3PRd5VVvHB0/tI6r1txzElLg5sB
/skI2bk0DZjVYtDDENFhGYiftnr1gwlEyyGra43Hvp14jA9B/1HgwqXeVa9zJwpq0vFHXOHwRxPt
oZAk83aF5otce5ht80dgBZ5JWEiqFG7TsY37hmDfQM9xKBZ5cGgm42gg8nJVlDt7VanTfRd107Oe
9fp+UhQsYmOtH4qoUL2mLodjEk7SNaLOeJrAveajWtwsAHJ2DjlATwvwmy901aEjMm3YngpTuWuA
6T+oxUyS6GRKv62Xb3qgm9d86eyTnaxgIQM0wRLq9ik0J5uY1QgrThCoe/qKCDrN4GlCXXySTBJ3
IPc4QEVsUzwwCXAoDR1oLiNOAyeaYRXLY0S8QNnAcVfmgBGPym4j0fiha0GvJGijuYPdDk/TNCe3
A7knXCiGp+2mg8s2tYSWlJc4YElJLeBZCckcKxifbBwcuEdCLoXLT8At/VmPx/g+FooDmGQvqkDn
XAUK27aX9TBR4ocwIrPdEBfi4oEemcNNvZj0CLpeIdbpgaQA+2HS4v2cLcO92uvklzTfIzWXvASD
dppFcWcZXcNEXRtPjpYKzhoNYhuCoTwN35efy+ZQGq241ZjZDWXR3SD8fme8k+7BkFLBRGjBcNEY
L3bykleJw+h/bPygBSyuj08IPXC9DStM2pEMnfCBLpl6rS3HuJr6bFwLzMG7CV3D3lJmiyM5AbuM
tZmyv+0SSqpdDM34Ug/kJ+AlnHzKVWv216uYBusqOoeQ3iE/LnjVPOjGk4cRvPKauFvV6nmE36j7
OWf6I8oKSHiU56GB5s/WeDPDZHk0ob6RJP+aQ++9BHKuromiPWyqmxpCYRmXYEOW5jhYfP3/rizW
/huiCGCUaWMlhsNmqThh/1W4vQx6ImObPI5Uc1ICEWh6dzDld2gGnx1Ei49T3jZeQwiSuYo7JrIt
/o9V0Fcs1b9oxx2C8fDFw8UBNqeKv+TsMoi6PkHQf8wV5E5Br9/Z8DI9ZYxiwsKcb5nO+BxBQLWX
5RDdGjJ0pQ5IV6kgP7S1yFHGhdHNKjYFm53fDU74BMtrOTFdVW9XFehWjfrfN9yWl/n3WtuqinsC
Hb6B6v1fNxxuhkwkJSmXqewsPzM15xQOwa0mFmTvZWYczMEpvWnQTiAjogPTpvTbIo6aAX5znC9B
a8j3ya80J/qwdPWlpJhD8cf8iUDFNDh/MQSmGnPfljDpAK0v/wcsbPXx/LetLnVcBI60+DM2wfm/
KPbJhxk1Il6SsGDobiilF3ctf4TZ0GSb1ROqDJhoYTvsl8z+SoISpwfjmsCj90u9NHy0/ZfR+TDT
pMGz6HyVawWkTmDOFuN9MlXVYarK0W3zyMSDCei4y/4R//n/2tz1/1/6Ly1TzCj/swXsGgMF4B80
539xgf3+3H9BLpz/0NTV2IQgXbPwgZHe+I/wX6n9h0WrXiDO+6f9S2D/UlVBXq3Jt0tdYk76h/1L
qP+h2dLWpESPpFs29pD/om/c/z5mfmc2//vUX13X/raTSNOUcl0zSwjQNeZfzpvYjmszrWjGZDSd
jnLs3nqD3Im846JcTMHZwUoplWE5EOHgYLQsTuE0EwbT0ThrdB1xGtJMBqf3KcDnG/L77mSA5t1S
qvdsKhFTaiQ05Wh0y3Apz2me0iMNx18D+fFIzKs7SmilC0yCUHtYtzuRuHM4M8Npeh9Z2K1IvqoI
OFIdRjHkAkh3jZ0dRtogu078avRsIYiSNB/qkDfmfR/Oi69W7RthjhSR+9rezyiePfwiUf89jBC1
do7xaBXT4DakOXpguCgoklo5qgHJg0N3mPoKF77aoHZwYpLrVwV6kkJDXJSi2CcEMkglyOgsm+n9
xFjZNZahPcRTjOU/U+ezlofflUaTZ3KqxFPXUcjBdfwtEkl8u51U7QCSRqchQLenYL5AfBj9ZhhU
Tj35ycipl/tFW+l+kyiK30qShaQdqsd0WvnclAkOsm4j3xSU+AL4iPGcdVdUbddZdi1eneE64+M9
lml1yIN4vM+i5ZEzKCPtJE0fHfWDhDMU+sXws0GISvX+22hA68nlMrmKFvSHOak1rx49RJfLfixb
e0ehnEqyRR4LfEzUDvOTVhXzQbYNC4JYWMNEXyM6Ay9hPOIgNL5fbH7QChfKoZzS8rTUhNLR17lg
SYVcxoKFowg/Lpt38qXc7d1zF92a5SJvpvghD7IbJzDqs1IxElJZYJLXJsUtmXojDVCMDEmJgl6R
x7lJz4HUm4MDhIxal3aecYXd2EiC9mMXfx8iM0ElzA3Rdv+4aaM4/ePh9ur2vu0t/+7h9gK9NPUw
mcZle6TQuHFzOjVuk/SEhfz1Hdvyqu2V7e6SG3Jfh9bDX6thJMxYCAN6rQmUPH+uxeeqQC2diW6o
6fesf8H/uHrbZ7dXjVQgxFCZNm6f+Hxhexgm4VD+fuWP9fv9ToVkGStDaBqmoCI/3/jH3c+VIA4E
jgad04nqM8k3pUqEDjetpncevTW6o1zdLmMI6twYctracwqXW5oAJMLpqcgvVjqkf9wos5FebD3j
OeKJ3DAzGk+uz02jQcBDQOV1/LZ9Znu2d5Z1lqIvPqDkszm2rxi7S7/W9bCh5UYXeB4ukVJf46kk
GUyyK2lqrlyCblQu2z0R5bhEApUOlj51N5k9nUc5Lieqk6NPKW5XUC7fqejt8NBfMFYKktO4kWas
X5jPhzpqHeLpX2kpisP2ut7RJmMyQEyQgi1JQTSowuDZDzgOLmFokcm23usy0J0toa20p2QL3gXR
AW0kPTHJw2VwFqhsw8/naEf6oqcwM63vmJvgeyMjzAupOG6y1E2BGsG/3GlRWu6Ndbsv4GsJg6oc
ko2IuKF4GiTUKKrWRHubOeple9d2o1oZw+71Q8KJcHON6VdgbCUnz+x9RJ9BQYOKFePlgjIixrhV
9NrCQMEjVB9zmladFgoYe8X3NKBOBi0k3xeqVl1zO30pqg7bTM18pq2Bx8xljrevJ8tDLOV0sS17
usxJ5BwkCg6GZtOlXG+mRGfuqzWSrC/eoTf3oEzETc6Z/jya0W10j13IwojRacSQlRgR4xK5fRFd
kvVmmBJxbpGIqhOI7wx1qtOSYljYLHCIIRJY5KVdRfFmYTS9QHtQR2ONOWFINhYKXhlEJhc1aJZL
m+TpaamCc7Tw1Pb8Mob1TjWcZL89TNadfrv3URtnIZ0SuNFpVJwIPDBMIlHzExQ0dLpdWuGhNag/
VB2lFJXkIi0ecFrQgmE6wpqEi5Ich9VC3D0CkabXnBuXGQ3yiby/o1F2qEpMYh78Ypuio6bDRoxy
bt2xGqFMe2ttUDVOkF1ro8RD3ZKc3Bpzs98eQhhEHwSLkeylOb92sim90YY4CebGtdqA3nyCASrM
MQFkjD5th9TQdMAAHbZglZIqO/Xp3LqoLiUAulC7s838gPQ9e42VAq5pkNzpFklNeuYU55U+S6Fz
KyOvRWz4GricgmRENDwy2EX37NedAKGcrO/BQkcpe733+8nPx9sHk624vL3+19u3hzo/z16K/m77
anjn9q6KY8v96wN/LPr33SLPnttAj/bl55ps37d9/ZLnK+F5DCo3tOLa/WMl/nh/U5A5p4dF6Iao
+Khf1TQkthtnraZ+Pkz1pDn/9dz2aj8YEe0dinbOQVc06J+Bau2L0L4VyN+UOZt8knE54KwPQFsf
XRDWHlrLD2ux37SpGa59ggQpHeLskCxfzbWDz3Y9ZZPFAWRQEDGkqdPnMA6Grg3HJkhtDz3H2l+m
qtEZmT8tMSHAWTaf8kp7BeZzskDmxCSI4RNxdnpEapdpVw+DVRwjZlCdNk5IZgf+ZsjdSuVrlKu8
1CRrsio1cvSIfkXDOfoWXg30RSVJkPR1T3lmXuiJdkcaLa0dlJ6mnWXS4rCAp4WyDMyYMVhe27H4
0jJ3SJ3JNgj1ryMeGA8AiY1fz88bGo22DnS77ton0p/SIniNIHXuuC53BDJBoxqNegJq49wSiLdP
gde6Ua685RXNzj42pRtOzrFGc+C1poaopl1iz6F8jUOTSy0nQsJVLYgipYbGUT0pjYO6ZGgleST4
3egkkQJZBqcUCxJDFJhaQT2dopiupo5Zz9NrICoiTMhmcsQpMocZ3po6+RphLEDHa3COLVF4tZxq
jyCiV4DykxtkJgl6wv6i8Ds0cZscAxJFdjnqGI4RYtVGGNzM1wkTG0hrns1DH1IeScWP2Cyjfa4+
WtqUrBTG66zAadXz9qsVtoFnBcZALiY5WrOU5yDLm1O1dr5iRZEuKO6nSrdhtS0EQXcLMaLLEN5E
atPuR3ZPxmLW/QxR9lKkzVvxYveZ5S2AgUelxJGr9l9bK0g9Odkfo63CsZwqL+2ACVTAzIUEZ+dg
1/b0UWFQMZFxpaZrQGH1pqtJ5MkrPtR7qrPUvHH8nbQZ7vmIRBHgmJsxRcdKgKMr+Bn1FMKwF5Oh
KFySLCnfMc1ni4lrsyr+1BttGbJrx+6IMUWFDy+ZNECzYu5R0iuozkapNs8ooSMJGq0rf1F/02Bj
9lCfMVmMxTuiOOQ3anlsTEJe5ry7oIG/wBaLrgW+MQhXXN0IOSScG2RyTO9cNPJGxBSUdYjItSbe
pmWev1ii3TVR2lxjFG6qY6FrwP+3w3GIxLhS7xpleMz7sz3A3JNc4Fwo9M3ODCS/FD1u4iieiYLp
/dqYkBAmJKUFIjvEJPNA8mgg/BC0Q1deQSJLZTkNpwuCRJKaLAkRg/+lg1U4fNZq+8VIaLeCCzsO
jSqOPSEHCOjis00fwCzsK7Xy2sPA0Ohd5pcagUAz62gOx7agwqg5BFTnYdIfezEetdTvBRUrNQNS
LtTjkATzC1LkZ0vE79NauJ+yNPRyXByHrL9FKAakuuO0YsbklRVOhGXcIvVpnk0sFop8hgLwkqQt
6cZVJv2wqdMDhF0rYdviiHQZhR2I2RNukK8iflyIN0l6Z2moh2qs8W6sFotbFYo7GYQ0NnHCYRl+
DfqMumM7fcWPhHJ47G7p8zuXfsK52hV3puoQMZFh4tTGTj9ak1Tep6jJ9ki7d8GCSQidJs2oCviF
WSM8InwQ8BqGdTNMwYmDOtYjfAp6ReiZLtk+/Tz7s0iUg6S4vFdVisXki+p+EbTXdYgDOcq1zCwj
8hgOf9m1FvqZiJTyEKiPOi9eXymEcnsxdoImVYa91pW4acbwIbCkc1P2qxbTZn9ULMeF5kOGLnoE
RK7OvcJIvpjs1J3enXAF3iqOPJqcQyB9xQykZMSQl6F8oVdnIu3kyVF/6QGO8tjOkQeEIf7LFGFM
0Sd3GgYyJuFsWl07FG2GFMCuCk/h10hM7KI0S38QHJ50H44gN9uYLDq18fTGjBVkACpFFwlVTBR4
qa1Du4BoIBm7RlCyB4vh2oAw1iHGeQoldU9pVXHVetwz0hpOhCCv2sPxIVrsb8XQmG5sOKtKjTPe
1rPt6uSrVjQIE4Ls7DB+WsIalEpo0GE0OqwAOXHQEoKa2Tj2flCMH2F/dpYgeGzZ6LvwPreQuwZz
6BCua/yKKGHsdPR6QDR6eHjWmTPViHjuG73EU5NF0S0ovzddaYiq0HwmyMixsvpbU3BRMrruF75G
tCls6B3nVfQl63Q00sdrpEQDp5z4qcHd7zN4uBfDCMxNzb8HGldAKRA3NcgUaxND24j/EKWEbyfm
l1AqGGGIt85GFCpD75WSyLyeBAA3bxFxagVsRPABwsnv1Nh5AIB1DdWHcOyvqjfB6MU0G6IwgBWd
cTpRjW+hnr2MJj+DpdEKpWifZOGLuQzWobBGmHrFQ8XMszax0hRmRR8IukJI9kmiaQSq2EHiz4X1
ZuR955aDxOfToqGJvutJSYqBMRK3Xsc3AVZaRMoSz1mJlURQz7fuW2jvPZYTkjHwixmzVu3vK6eE
b1dbj4WjfkmL1UMdoSLGS/wjK8LjGFPH7SYAzvDBHgzlp4N6tW9D+YDKEzkUsyHkSAeBnLEyh69N
wsDCme9HtE6nKQ/fi57dS0nppuYRpjumOJS5d3oFMqGMh92sN7CEq/jnWBvfaLGlpJ5yGk/o6vtQ
W032lBtSmkhtDHV+RMU+SkfBVz+khYdVJNlVZvlOVN7kltaqhk6ib3Zsvoti02lT2NIFGuGCok34
XOXLj2ipUp/Iyn7fU69FK6od0egdA325K0t+14hcrJBpgxub01tX5CTJOXNybDvKCNNDXHeuFhbf
aT0hlDk4dcVSleOMa6OrYYuYncI5cUDskTS3g4OHoY2GxctTAzaqAWoAgEu8U9PyraBGU6jpwzwW
b4qJcxjXgjcPc3OAaUeIRBg+Q3Gc3W3IpaereqDhAq0lzE6zde67mEj8Y+mc7To8GJqzL0bzCu0Q
0GutgJo1B4jLVk07LN7LlHZooWIFL9PYb9rltSzwPA0WU6BJbYlCqqA5OPMOm7C4GWzI/GAeXWOU
xAg2iIVAG0ivbQLgBdPdPP4yRdfsp5xOIx4NY++QtuTT83nt+5B08sZ4LHr1Bb+hgEfPFD7prxo2
XBSIZ1Oo4+ktTRdiF62GzdygBjKcG30a0QmucXezUX8lywIgnWn/xD/3M8RlR/uVFERycWCptmXi
RyAj9llwW0pjvJtzSh2KRC5YGsw+Iyc+Gc7JqBzn6IQpwwgnIYPZGrtL8yVpF9WDfKF5mVMu9/1i
QDAZCU+rnRlRO/12CHHPR6GWb5Xlh0uGV3tMyGhAcUCzbnJzkO6FtM1DSakDnVlWAWHpAsbX0EBs
I7wbBVC/iq5M3liPcW/80sEwEKNJ71fv6LBxKh5cmajthXFdmWofEYMm3CepX9kNQUa1DY+BSel+
FxvTcu1DEPIc/eeYnnEAxjGak+kw9vZrGuBpTfV88PqFHl8qkKinXg7751wuDSrnfIxpJJLjroTP
aFDFzlycBidJFnm2lX9TzPmxQwnHlbZWgeg13yiGWyfyo5MOUqX+vacy45n6Ep86xF/jXJM1M0tP
a4Tj4mfKwEnjLcSOGfUYX3suikoIyrciR3WYXRsQ/Q6wC9k2VX3RHfPYJ0G5C3FdzJO1mlfxkNI5
YT+s7wc9ekC3kHsOim8XZf6TGl4srRjOAD/xyOC1zHUwhDmBSa4texV4omTygmE8gGUEh6F/bYPW
17px/SmY4ZBheGu3VAKx5d9ZOVyNBVxoGpr3yL5uzLy74jYuqY/3V7YTgvfgTo8MYLed8zpPremB
5MK/MT6klfFS4+vnKEGSWSjpQ6ahJIiq2fQzX4tJg4neUBuB3rCzwUuT+lACLaa0cZin8SFOAudY
KdEViS5BK31ieeR+5sm5dQ5zqu9V0Ran3tbHvYBzs7Ma81RrQ3Lb98Vt1q6ZcJwtqmpmNicCZPdU
+SN8hPpX+tyJC5Q28tEJQDtaURpRKhhKk3AnFf1HZSk2uvEIpAfF/6phlLyYGMGrUzOxODuqbpD+
OmQDVdYuhEA/ULt+taKuOk+rrQprREFp/YfIHvuaVEsRhs6hc9KHWK9if25sx8+5OHhV+DOv+vFS
r7EI6LT6pJrIvQFp4FQOky/yPP0RHQ+/YpFj7Y+PE74ixcIkRzWRElZ3dKiT+8x6LDdlTGzkBgE8
Fk22Hrl9gLIXw76Au0vWPaA5AkuCOxxz1xSzB6KiHMLqND7pyXCPs8Nxg1lJ3AxmvS3D1rNUOKlp
eyrxkUrSCYAA4O6gTx3NN04ZdTvAtZgiNf2ysv/BIaBImdtGYwatmwzzKZGGUF0OTCvRpoS/AnXI
iKu0Pc7kMTDUHum8zXADVMe57okZMqBxHQauhXS8UcfWkgD4HhVl0hLV20ZMevC7azf50JzoNdCm
UEGIh0D3Eevv6zl50kgP4hLePUx2jLhq7di3vUUtDlv+jnUdbAefUcDlvbfPQ98W6E9mBsGFE+4I
1FU1Otm2DuAglObs27GR+/NYcQmsEsTvZuASd6S7PVdLYEgqkfbmT1vV4xsyDL/FCfG36Di6yEhA
TptvSFo5fyAUJoycNAHbfp/DKkMD2DMOtgFWwAaT1JuJVsYCNQNrVo0M1swCPSoQqIqXEVyD9dQE
BaGyPdqPqlP1vcmpH0vqtzCcGKoUzksYND3bGIU6jlcwWT2TZ7WAs91X9SFsoy+VRjM7i2keqZBC
l/pNULLW2pcmQ8xu9G15XWJl5if6ms5kgoWN8tFQpNDUSVD3rmufGQlBgXsnr+0HJTORzEbmuSum
ijIg2fJpavyUS/gytx3NdIAGtJNwf+pifC+rNt9HavJCrmCYdOG1iQpiezL8kwtjc79oXgpc+1xP
KOSAktp3Rr03M0KJw6nQdmmeOF69qMFhGPMnkGW9P+GQ3ulq8doKasDLpPtLuvxgKriYuuoXNI2q
OfsS8YtR4064zt+LkSF0p1KDmACZ9dICBJD8SifjbsiHp0YZbd+2aHloHVY1jsqECdfgi/c2IFJZ
qS3i+GDCegvpjq4xx08ZM7OTZsiHftHPhT0dYke/NiqScfp/FSN55qrxC0UjkDyG+kJVlNhgo8Ok
z0FKPdIjhUVxCwh1ZDbGN8Bv0o9lAHeHmwFLFY4Z5H+B3MdEJCe9Ajs9MsBzL0dce/2uU0CvyY49
U9JSPaj2uB8T42W0QpM9tGVWFi2/FvDmfqeg56xJDay/B+FwENH46GBD6cOJAOd+OoATOTdO/TWY
wCbjL5ZuJOTqA5W/8t6e9lVtvkHM04CXwQlqCcd2aZ7csVt0PqZCY4fYExRWTupPu14dnVm5B8gp
8QJ9ZMQhNk71JAY13sfoaHZ9pVGKTr9AJnwaM3yHWtvm1Ozt11pPaUICatvlmm+rIXPg5UMzSs2f
6uYmWsVhqLUG6quGvgvUws8MK7nMUb/D3MxMZyzvKnYRjmtpu9kYRlSPcf0LUflRpQmXi22Lro6q
LTUWIDJA744o8AlpzoNzaM8n0SDcLVWwtcYPOM1PTdbfZeDQV6/DO5r4YqfNDmIz4dpJ114pT3pK
2GZHJX8c2o+kBslRC/GWQ0OrMLN4WoxPXGCyP1nTD8aYyaNt0W00Ifks8OqAB1MFrIhnzUd/iBI/
NU0mbTFM5ZAqGGLRoV27oj8XQkhgXxLlZ+PbqtuWyktxr0saz5GhzF7UjKwaZ+zKGZxbwuy1o4lD
4pCp4kcawmTWmuxHl9ICj+o+8GzTosnYBzSuGF7iYlRIA1R6+Aac0DylwyEK3AWxDoJ5fBlXQJUN
PDnGh9roHConPHAA7bTVV4f4PT4BNNo7sRHD4o7ZNer5ee7QXdKvz/Zz45y6uE7OxpB4UIvoQZVO
fYh61rgkJBefiBZfDOXaJgNdlSZHp9le5oLiYWOn5cGmdHwWA9WXVryWwQghpjDpP1jNbczw1cxo
j/eK4XbKeK/Emn3kiKFq0KWkBiRcM8emwYnW9R72wT2hlwQKCdkdSk3ed5n6zTKBo2lRuR8GAEXC
QvYq511GcBXYMWfaFWoPtW045ORDMbO6LupJx+V7N9byFkVfQFmQvOCKWthApeAwAwBzRdZeQQKE
7iST2p9Na9iXEQgzs7gdih/xTESOOZ5g1Xf8TdK1h17ncmJ8jy0IMlH5KLL7EbQMRXKF8WwAHadS
wK0qaD7d2pwLV6HKoCgPDpmTrcE8VGtJik+hz0wQOlQVOmAZHQpFFuxQI4P6TFxjw3qy7QaPUtcf
mjlrvGpYbLeOM/XYI46W08UKKHcOvVl6otK+FM58Y662n2qyh1OcTWBi6sKrDEqPJggTVa2oRg8M
0afYF3HxZUn1d3pT+g4KTzlP0DiNknloTBV6NJHNqx9NJMMHzs2/7CigiCJp9CdEMe4zJkp+o51i
0kXu47y8lJgi0hXrRxLOuQ2U/KQtaXPUxXBP57+li0N+RpLgt1EDi0JORqF6qHHth4W8qtPwGhF+
7JMqzgZOe8dH1GdRSY+Q51OD0NmpdVUlRjiLT0tLSXVW3gK73SOlGr7as3WAQTDex3jKXQPa5X5W
y9nFERWDQbD7Q+lEy3lU8GXRHugPXMUpf7bTu82eQEPi2KnRwP7RondACe1a+sUUo7YL5/K5/6fZ
oV+N32Y+0njczA/b4+1es3ohPp/bPuKEipPutvdsjz/f/flcTBfbXUyS3rcP472PkR0vgNYVR3/8
YzG/v/XfLhI+BCnUcwupc1u1belcDWlCf37R70/aSXHTlfiXafgypwyC45A6IQPe9U/8XL/fyyk6
7YKhRe7/WGzT9DfMmeLD30veHv9+4/aXtI75Ho3B4G+Ljig9sSn++S2fX7VtuO1hlBeRaxfB7G4P
P7co8rXiEANWwyHwjImNYoOkVhkn1VumN4oXqVbpIa4BANvDth0yhZnLwBVz0nVmknACO13TvHxg
UsyY+cutJSzVcyZdgktJDpZqaF4I5oURW/+ccYZLCBQwtPA7U36MviUuci6xo59YM6f5PNuNkva9
3qEB78G+zStVq8AB0NfHWaBnMYmYGMixKFQEJmQOmH16q6pry2RGfT8rNtGg4UUr5puhTr6vLYxm
xl+cAFCrxPKetpjGenzEo24cJFqSHUMM29wrhXIrcoA62aJxfQLSjtGkS1wKFAhzg3tVcEJNbBQC
wozZ66HmOgv6VQ7YYpF3VsgpssB/u5QmQj15bmpSumJhAOSyDnilkh1kE3jvy+BaFu7ciqC9scs/
lobNW9LiEpXthyqsCCna567Qm12Y0q6xV2CEyKYTF7ajUjkHCmnaLrLmd0Etbx6Vr+h0FDfUpwvS
HFdQs90NjgqlNW4OFdkofhSJvdnO35DlMHPo9qDpQwReyd6Y2sCPR9KzVKN6yTPrRzmKyRvq+cdo
5x0TRIMTN8DIXRJyDdQwEfjD8jUK9acyY3hbcSbzhqFKvfK1V6mCTgvOSc3XdRUfthKbx3ENvwEe
LHdOQwMdMgIQNWhkNVhGj2DiIIg1r5mpDBiiwI3TcTZFmE+Ija1pp2405G5R+q/1qK+opfRpDBhX
WFXi0uz5tmT6jkKaTTuq+Zi9sM8+Zi5q+PxyZ98VACdiC8lyo3uxYT7WlDjrqQGKZNOVJwDgltOY
LyfEC2anKG6SkwxskRurLsGXqg1MemRL6U+t9TIKMJgOku9Cyep9N+95lTaTJJtV9uVdt8gXAoTO
Ztq951MMAYuupRH139Spt4g7yAy0PLa93zRPVgW/9g/14T8kfn+y1PVVsPenWpZ2kW4KYTiGYKiE
ro/X/1CbRgEZAHFPcWqeabrkgyLPdkpnIday+0xF3REbwZP5n+ydyZLrSHZtf+WZ5kgDHP3gTUiC
XZDR37gRdwK7TSR6OAAHHM3Xa4FZpVSlSirTXBMYyegQJJrj5+y9dtPakVHVMC76NIZgR1e4GiRK
X/ukOnFghgILIcH4C+AnfHKmGUyJXz0UHAjSVy9cCpJ/seP/RR+97ji6aMFo1bU9+v7/uONLVneA
hxruOGNQnAzPRa5BO28z+UzOBtSwO5UHzPTLFGxGmsGsDuW/2od/8ubR//Bsa5VCItf+yz5kLby8
Ka2Awgz9/NCU4lRg6D5R+Vm4MnzjKKHf72NWB0ZLyTCYZ+9hSevm43/+EO2/SoZ5L5CKrsEAwiTd
wfsLq72Q8+x0hZ+chiaGUBl0zmnoGc+bXARHlb/rJZEHWXqvN2s43B0COWi26MY5NdgErjrs2wsF
/aarg/GaIJjhflVyR7fSMXISLtMoQq1rTIZ8DGQy6EciPAwlANYwD+8MZtJ1GePDIn/LC7Q+TvCI
i1D6YF7YZOumL5f3//nf/ifH7pqyBnrbt7DI/BcM/AA8M+11mpw8S4D7JMM+ysNijqzE3zeugH6x
dBfdjqwt9XJ0RXOqppr5fgm1tJ0udYUdozJH52i5lT7FK4QWZgl+kSbWh3JJxXEQ48sQS3t/2/P/
k0e/zs3n//+375jgalQIzOx/9n+ROf+rBECFcrn7qzZ6/aG/a6PD30jRDh1feOuV609htPub76N9
9jgN/0MZ7Zi/eRZRvqbwWcGj5uT3/F0Z7SGadgQJBxbmBlRWzv9OGS3+4tcAWIVRg8sAWaw2to2/
Rkp3FsiAoU3Ss8CSFTgJvaG6h1OCv7ZMRX+eyZo9uEV8uD27bVA+RZ1p5kdzLpqTtn7dLMK3TSBn
tXAbxspqstrfmv1yDwJ0x0FKw6svvSMysm+9Gae0VHBmWwyEU7v69BRCSC6NV7OlrNc07Od1PtCh
WeTH8wsdiR38jp32BushruDr0PVuLwCqwRWPkCdZ5EWzxY0tGJYXEjUYsS/L3QBJmWBMLzzFhkkb
NKhGlC47pMUwGwhF2NG/R0cmpuKhKCLsuud1QvMVDkLdziP43hJ6Fz9cxz+IkPN2iYwvS8hqLYN2
p2jtEcGJpoa5PyCKGao/5HL8h0APhRszNY0bHU0GeJ4+Ce1jetKdFW/GFr1W0I57YeDbts1im6m4
35chyXM6mQ6WgE6fpN8ttHv4NsgBmhrz0xavABnICYK4ESljLohWZxzETRIHZ8CoTzptEpVrM7bR
X2gHIgKP8eAHYt7DE25sBN95kv/u5f5zgXj01KNhyLRTRL3to59OHoMGg6yV0272mnNSIE11EMVY
YtCHYIlUsKQPCd3nLDJ9ucoHbmmKDRi9Mb6OMfVMKpI4YuTy6Bu+xdIb/2VYKFQgjNAzi/abLthj
PF7YVOMC11s+QKYYNW7u/FzJ59walu8K/1w7fk5hFp+q2GTp6PW7cQbYRSgiQwJZvrgjZN0ADIDE
brpre3orYQLDmIv2FIFxhzdI7Nq+6ju9yUg6JpOqBBf+NMNKPZYN6oTCd17DquvOcW+cHB3g228M
0tT8O7+VFjQF+1MvFZ0xdJe7EfvY1nCNx0yzm6wcmNMcJpP/rivp5foAX/bhALMHBTBKJsevQawx
CFySeiaKYM6iorOelsViYJ2L9JW0iaiea7UVrY0yqjQpzfreeDAFb2ZBCCStiI9pcBkSEBoK/ZPu
gwUtYpzRFikAddSNm8Qo5UG3Uwqsg15C+TSnZcgemPPDwvwGFYX7hU4Gey/cs5kDvZY2CAhNw94Q
1ra37e7ZS3IovTg8057zLED+d2LYPz835MkNgfOrjK3qW6pOqnXvBqc6g9LljoqWGVoby/vgNVnq
D6seLGAlmXNMsxh7g3xO8HLu8dbBG65NZPPDfBJ4QoU9Hyhoqr3LYOVAnBw4Lz69FIdqb0J/JfuE
XssMJJEJmM6I48zK5l5CPoMLkhIkp4zDKLe6W2kyj/bk7YXr7T1nYHVLb4iyeB10iNQ8wMA9Nr5g
XLBGPTYm7WqvYLpKIdzgFtYDudvCDk8uvM6rAO+PkktGuMQze7yv5i893LGD23TV1giOojKSF5tv
v+ZBzqIr+PB1cFLj0O4sw7/IynmcKg5kAsf0XUP+g8mcL1tkc/AAeW0vWaMp3XkMIsEMT0n2JQPC
RoIjfKqkUk+xRfPfW7ZJQs2CoKTfmrWut+VgkOxX0bmo3EfKgOVBK/Vu6PRr7hRoqh1JuLNq5amL
gz1CxB2j+x/oBejRYzJE+ByJZJkjrFioXkPze0LDi1FAXGXEe7KQi+jM/56W+jyQ6xnjgr4HwMa1
ac0ecguWBd3kA/abl3QnTCTlMWqhbYsVdqPkRg91u3UcRi09uutt6Y/I0bIjIUX+Hjz93bJ4D3YW
N8zugMsUg/qBV1buZRh+Zq3zPrR5dxI1wn2GXw/WbAP8mpZ2lwrgH6SkrM3xfFdzadvNmQeXZaD3
Ms/fSQ6g4dosx1j76mhWUkeo/692Yt/RgcHcaqGqzmiitfXY74OiOosOhRcG9scOp4kdH3PflIeG
qSqidFZFTTLfs0Lrlze4b/02ViaGgiX4NYJJl4JbBE6RSzq2j62ftMdclr/gbP7M6yC/izXdZmnU
GlDUV78vgqibcUC7AVbOmdwDx12+d1nH+dLRplAWkrWGdtKmEYW76bJyPBbm+Ps8SRmRpX0dVTjv
sx5CST61W10vxI+QJAEjlP6489JK6f7yxzcvK9/Jti9exgxwVehy13RQN2xLc/zsw0o/1bl+Zlgb
7IKQxUxth3dqYaXsWOa3rMNdV1zRPJxNOe0mVtId9Dd43dbZ8pJt35TNpoyTcEdYl7kJwbVveq1/
Vu7XpEqSFzOtj1IprirV/RyifTOX2aK1ab7Z6mmwuzLywH1sMpzhwLtn1ok/rGBB+YRtJgmQ4syZ
/WJiHr8XacqFmSDfnp7i3rdWlVWiOP1akg1k+41wEzA6gBy3IRmye5PV9pYy3Y5Sb/rCMOM9cxpw
ORnL6RGZIMfHNxkIjOlm/9GzWMToD1wW/t647ct8rwgL9rEvc/J7CpAmLCorBX80UwlCMM/ebZ/o
SdczftEURc/iQiPsyNndOQEzBpQh7X3GFBQZSZxdx7CM3FGfSH60H6U1Vqek5mP1IW0O9dpNz33o
3RibvELps+uQDehrhiVF47L2pNgo23UIqhhgca99cNv0DGKn35TIvs+mKFmEgQSdkrC5oGBoIZao
Y9sBZgZA4e19ab7RdXi3MwZbgK0j02boCP/QYzJh/4RZBkvXvTdUwyxGANFqrHIrkAqjH8QyPhjP
LHMeRw6jravuEL5yGmfK+BnmW9sZjdfQzB8SWycI6vt7E3tLvwA5IrYnSrNgdXIs70XDyesIpFJg
LekK1+p9TRLY19g1dlPAzcx3cT105kJ8MiydwSbngstm8iABPinSKmmxEqtCtufGlLBv+3LEQF+r
vfbWYbr6Fi8rH3n2s3PnWp8Z0Oc2JrswN9r84PrJvmWswVQ5ME8ukPrIrSRCyaDGX4c38ZHcKJTp
bvllYsK79h8IHxNmfM9kZImgwjOr95fiQnYo8g5qhW36blj2O3sJwRq/Nh0EI3lTLimvfnhwEt8+
DJoispM1y0YzjYrKzc+cXmsre6w2mLlOJjaXLWIc9NwVI/gxsC8OtrRNUGTcBZsEFkUGF6wZRfEk
G0HXhI6X6YX7Ar5/tVgJdaiHYI0ZvbLco9K2xdrOusdJLe7MKQbY4Tq/uiCURw8Z6YIT+Dq4rxyf
IpKw6DYzyMMdRoizoWEdV+Ngnbh5c2TY/a5dsfpBCOk7B0eszfQuxFKM2KalgDHEZ1IwGawsNHBM
WnfTLYWyGE9tMu2SWrubfHTmfYPdhntOupvwYkQ2AkcyIpdolorp4XrpLP0QAqN6sBvn2yQ4VjKn
g3BQ5ei1oEMG2Cxm/EKvNMXhLRBqi/mRpy1TH0JLOBvxIXEHCcPHfKA4ncnc6jk5doTe1tu8lC9m
59RI4rPlMprr9bskcaRxGn3wvY4w5lE+twQJ9KIgcpK8hLcqUefJa9zIbfuZ4ljhijNr7MYU7K6b
qu3c7tr2ySBCAJ+/n+7dAvhAxjJFeW1+59X+o8UaYxsbOKdtPvIq58pdESPHQSjfIMuuPOHswa6W
r43hwJ22DOfOAq8rdm2g5DEYcVf5nmswIywOKkYFGmJuwP1U/JhygjfLFM2pN5GEXIbizrF670Ih
8hCSWxxZIaRDL5yZ3ZeM1Ib26sGue1DtJZm8NiqUfaCtwvrDR0crPPUVAThVNfbQGdDNqTPlC0Gd
cWSlNmI71GA9yZ+XsViI+iy6AzENHga1jQjE8ySGD5WBy0j9j1lKGqNFioZKIrCWItnmCBNg4uIj
CHN7r5uUsXeWsqfXzljoQlv8I8FSwe1fOMyUipbkG3Ke+dwRjRuzgmHh8N4FTn5Qgtuq6PWBS+PP
rKucp5IsFUDoKEcX8qP6qdp2Te2dHbc5JucU28QhTfRP1w+CK/rGYRsDzABFF78Yuf5FknqLKzaD
V2M8g6nr31LXqw5Z+ksZk7kf2m66LEt+x9z2TsznxZnaTTF8hPRMaGY9mEuYXXHaofo08M2Crdh0
MP637fKu+dS+zzlSsamof09AFekrn/m89UwLXUWL/qf3OadTOIFCC7EvcZXQG93T0edQck++OaLE
70Ry6rzs2ARDAuQqZkqVBD8FgQib0RA0SD2ujK1WX5IGB4TbEIjNSZrWXbgTM8fREj776QBz1sg2
ebtwH/CDk3Ss+eAE6tkwcRSHU+h8r3I3krmMstyof4l8pX5bnNpN21Lh1qhHKs5k1sARuRrMKif8
edlD14vytccethlc/v/GMiCKTbrcGgLimmG7UVeb1Mq8L1vB2b1baF+j+rIIxiEsj9nQQ+PRZMqQ
arHcTw7AIgH5gC5SFbfVWfYPZLp+2NDSJ1MMF42AeJ+JnnoWRFAp67WwUjXJw3DtuCczBkBfnar5
SWh73GJDeKv8ztl7LO4nXAf7zp0RhzCCnHTj7eluT4ehSvDdeOIr9uMiSuMRFHIJIya0fqogKDlP
q99zdCVpl2dXS+sHwWKbKrMwaLQKddKxfg0Ly7vrnH7Zwfpk+k1QW0JdcKnFSDFWAeGxUYqdtEyu
TaM+kYF5EUKnCIU8ekTe7Nw2yqgILHM3kzi9C+umvbag5KHKvpEcn0Uh14H9RPji3oImQQrHpuuZ
Ouo2lBgsUPWXPgFd5CpkKvvaeQRCLMYNZyte0h7/hdL+mQkPziHfp9YxKLEAPG8S9o2PTX+qzPqi
psQ5+cnG7pI7Mwag2zcsYcyI5Cwj3ZWai0kTDthoRPHszM4dYWrtfiSPPqIHccP7oqCfanlnFuqM
ig8lRGGyOJdWi9yYSXNDmKHn1l+EzD4XKL27ygZpi02C3D5GEEH+XQg3p+PQXxKGTFA6OduQeFoo
bRvnHrotiWfx0Zt9b8VLb1v/JvXiX6gTxvRNa34llEWnTUJxPzdYEroHI3jN1iQYNH+oyCzS+jwh
zq1piDPXKb+CY8PzZQWZ3x7dNg1ixaFGFe8p9NDGU9tJ5AZGivtq3bRua53lurk95eINfHqlquOP
E38jmpejw+2oS+8hdRB36aToaMvwEe9PfLr9NXJcEZ+tG7JN1Znkoj93wuzNhDxuoaJpJY7esKO3
R//sqRpBetWGOvnrvpmVa56V/12aNRle65Pby5NAt1gQsWh2ZNtRgrD0nhcKp3WPb49snT2UlPn7
gRzo6o+vGgx9OewTwkN5k6pkQJi0PgJa62xJKgHhNOTBGSmDXqdvPmHZ6WPf48UkWsXZzYbZI0er
I4CkoPfXze1RSH/uj0cdH9PtO3oKABFBps123ogeh2q2P9Mz6UlSSgYcmHLcMVlACr6sQhF7/Tlg
QSxA+ZhQUwJY0MkaJqrJqUr/tpnQzcEb/I8XNXcUjhJGJKx1H42uGIGa+5oykkfhuvnztZpq/Vgj
2vLInoCgZv1tUxoag1yQvU4Ep+9L33pOWviGdP8kjnQm882gAcRMXXP+c2OtkESK7OaM9nDckZGi
ENt62ckK201IBGZznFcWXLniFn1qdA5odFNOBz62rtBpUnghS1yfGoVp7Rjprgo7OoR55Y3ngjPx
ZHkfDKHGs4ka/tCm0DRtSWzKurm9TiAWessi0zjqgsVF81+vFfBMJkqISvbcliECHAPmMz7aDyu/
jk4HVnVyS3Vssnw4G36Qo4oaF7jZcPD/3JT4wc+Fh0pDTvXT7XX+fn4mKC03l9GEa2GrM+NIdW5q
M6WLN9obSKvNISFj0gapgbkgxSOioO/9uanXP6qcHh3f7cVHe/0NFmKMc7b+whuNf5hLkxp6fd4Z
84D8zV/zJeSrdDnucifEWImdIyFyuPdH1KEmy6S6Bg1HWozcp/1biBqZqSjB8anlfNOEAwHXG+mL
LN5P0dKd9XP7NBbGNcZFGHR+ynh91YwXfU3EDTC2EZbwVrskDfryKUm7gza1ux9y66W1w6/gkMcI
iSipEOlBtujWZwAZjtX2VzhewCQ871duvAAwaSOY8uHWc4M3QtMudu4A4aVax0gyhvtqZu4wgZvl
PK5Im9vkorwvDQd5erIxV3sMDiMWDcfciUH7BmdDVHkk7fKNsBucS6C0C2xK/UCygGL2wyW1fJFN
YCPb7n+npBtOg0tVahRvWeG0Gy/neolqtpzdnQM6cOut7XImkhvsSnofBv7wkEt+bWAEUCkSDOIT
5oOqHWFfdTXovVET8OZBFrF/9fa4QavNesJDopIL48MxOS7k7PmcWjWxxBNI0BE9vBd6343yTVX+
QhKAZ2yIgYt6ERD+4xUE347+SYWkRAY5emCCj7yrT+pdkWuQtvoKcnU+t5LlGVYDsrVUOzwqQoiV
YX9psW7IgWK5Go2vEguKQcb8gWkeq8xaHyzoDJAXcLW5dSQ/yNQGns3suTxXdfc1c8sB3xMccwrB
EyP2j8Hmrup7wo9kPYlTMr7l/di90snaeGJk/odGPizHddlZwrt3yTWr873rc39rQ2uKfGt4125A
uUf2G+/TdwY25Q9PDx9IPzE++emPfvGzTbMYIWIFPgwIe2ikxvoHb/hXUeZRQNZK2Itm4xM0mGjx
C93pS4a8YnW6JUn8uMT+vJsG+p4haSU9mV0lbYnN5E3ZoUP7B6824AqORhzSVRjRfn+ox2Ns4nV2
NfA2W/ogVJwx33ZJh/5vSj4xobiQIyXKk3TtrumnpUVCaokCAfDAys5sfBJjy8vs5O3OVuEXVgjT
ZsaSPfbUCJn6Rq/g2zjlzg7anNziSmKxZHMrSTP5iFIvo8uhzKMNg1fM6RfdMXhX2DAQlTVyq+r0
rrIeu+dF8I8XDGwpwSFYBf3ea2aLBammEdpigJLj1baLPHIF2pLuyqnF0eU6sNsJ605c98MBInOE
bS4r3KiTPb2ZVuXsE91/i42h3BmuWbK25zBTeUrnIqfwkcaeOIiPhA+GdTgx5Enq7HPU09uBFSPw
wlNXt2j056XcInBmCFXFr8vMnsa4UPcWSQsby02vnFybdZRRoqiInGAut5ogUMgApOdmSFz8asif
nccGMf/OBviztrbItxI2+X7B99UMdVlJpizP3YdGNJhl8xgbGa2+GcMHKppvsxMY57hxGzSmRLOC
SMdnbT1ZsfmOZfQbje16EyeYlsbm1AQWIVaDQqwLn3zmn+1ghxkTS7sUNxaJBchsufceXKSXqz3s
NWWwwtLkF4bobBOnIDn0hMyTuxeGYNvbB6Xx03UqZKaaTLtRbcdlst5kNi77VKxcGqd69UZMhABK
1A4lyRD5wMz2VTyZRIXQf0ZszzVrtSTR6CZpuGoeiIQo6/ncpN6XsejFo3lUZJtKjrwYSfFJSpVs
C8P7Tobil3oqd4Xf4/JvkUsnhHS2rkNeYOHqXTbXR6jg4UaUCdE4WDOIwKFHNnIFH1K9D3rigW2X
tOdQILxhcSPsgb9Na5LF5X1avrk6c7de176Jlb1u2Pi6wgR1oJUtb+PKV+tjHK3z4p464d1Du6RF
K0D8dPOxXOWpWfhWNFm38pXEwUK4ST+kOsxzdtVFgpyZ8tMpm8hP5x8J8OhDjhVpU2rvlcLzq5na
Bm2s6eCH3P9l2iFI7BFfVck1yzoVmeHXgaANqFNgP/mWtzRu6Cb7Z5Oc+F3ZhNbBn/0XKDHElJkH
R8zoypnHsOBzG5bK8rss9deWycHKR0Hjpb9nchSsa61nTD813RHwicDbt5VMxos2B+Jqyk+agY72
8IEj2NPOyrKI6eMqGWenfH3t9oXbJlslidWKt8iT8o2+JraGhSrltmnJHqMAOldBldIWm7E7Zp5z
PxImZobdc1Wp8YAiHUTKudT4EzxJzXDbQKYhmGN9Osd9vMo3Mix2sQW6AS8l9PpGMFoZDH03x05y
QHG3DTAwkOyURBk9ScZ0Trxj/NluYkZ+CbF0Z99R07GMi2tVcuMJw+YhnbiNh7kVWFtIjtO5KZ1T
YZozFX42nadwRJNH43ZXSupXbpLqPMwUsWD5gEopebq93iLAOlQj+PsgeGpp30fLwHgyK57HuPfw
H1Xh2cbOfPb0loDMjLCjgU5hBZorZJR18gMKIU+1mEt6d4zI4ag3aFCbaDbL6s5egvJuwS985yQj
HRGWV8m8JjGNXh9iXMNjHHqrZEuoHH0LZae3bm6PbpsxL1lS3R4imZVn5MypWdzVSAzvphWXRBb9
ZzM4zXkOOLdLhwJuRpwe0S37lZhQO3rDa8+km3eEyPCUpV6z8Yz+2M0j/Y/1M/JjAJ5/PNLLeMB4
f2knn0RAvCbbpcuLHZKXmYZ9huuDxd82W/+UM9X0zpOaYDk4KMn4ZFaZcbAdrzrmsYt7gDLwz41N
dOJZiYxW7u3h7SszBsxYsF4AckEqQo/IVNfZfZ02H8UNuWJOLdzzrLsaRK/t/9NrvaeuGioHJyor
P2/pExIkNANVjm5r/dHbI+bR/Wmo30biK8i1muxzpRPOBPDGq57hRk6/bSCRABpfnAJ6b9zvQrui
N7OuIm689Nuj28bNCUawRgk8aVTZndDGIa/pU+NntYFyk0VhKCDb4LazsKOXZ08+fvs2oNu8lvUO
+JON8DuOsbXUv238bAj3Al4K9AFx7rPgk0zIdMdt/eQzmh/slDKcEq7OOHbkWob7ifJZtky0DVZN
BwM7QO6TgkEzND7If2/2Nn+i0m+PQqSURythCVtDatnM/HCEH+h3B/Tl+YYzv23CFWx+e2S3obu1
fY5RgHnBfsqG+8KO+z8EJB5kl7LwmiOc/sU3tyOyl2PvOVu9rhGrdbVI7g7rmYQ+7u2DSFY4Tnmj
wqvO97Ax0mdPKdIY4lOSNxLTTtDVaE5R8PaMgGhQVpNxWFzys5J8oZ8aNsc/BMJJI/VhmB1c1git
qyZ+jsOw3t/+znij3ow3fA+pas4+tsenPiA70vcHanWUYbbr9OysdnDVYSy5LYQMsA66kO83yz7S
U6QumUvdulL3bxj1G6q8XZnut6cOjn7g3P2pXxd5Go/MLrZNSACLw4XSXteCYdpm3DkGViAKShOp
ZIBLNU1he/jhifk5X3K1F+sqFFRicwY/AZrg9nxKiOfOuoz3Qsvhzi/b7NTQVrhJcKZ6SnEErLso
1+OzwyGFK0r/gZNP23d8RyQ7rHuK4o8FkS3IKFF8hBqED2OUlf/fEhywtOGepPY7aQL5Jqvx9ivn
WybA7eFtYxZYQNa/zajqb9EDQhHE+J+e6xV5XzvLkzEU39LEPngjSCylZw4zsR5dHCEWoSZkUsXT
enFZX+scr934TCF2t//Y8QfUzLf3ITfU+4Jde5dPcFHWtye91Ihxzn45eOdeqa0cYYf9cTKu74Ke
W1yhc8ucbl2Wd1XwgzC1L+XaHlHtnBy8tZWyPovn7JeeKsKdl1ieY8aH0JtjRUSGpj2w7tbtVLk9
vW2W9QvjkA47HdJzv+35NBvt3rbFJVTufeKUqEv4dP+IMXCJem3sfQGJaqPH4aSrqjh7Nqd8hZmQ
Dvo7dzByRb2qRNLcgcrZl23zYg+4PcJiuLdqsjD9JAb2hRJ9WlOJ4FxddWY+UkHQjOTKJUrCkjuN
ZjhroeshRx0OrZVyDhpnIXlXRaN/NvQ1NzKsnoNGvAOF//DK4L5trHDHihK5eIOvy3fdS5kvywEK
Jrdzsz+DUrhTfvPhDjbzDtd8BuxGGhVa8e2cojFQ1bckFNgAtKjIB8q2dRozcaWzqMniOrSZ82WY
72zg8BLBphTuuMvEcJ+P5TepSi62znUY18S8Qv6kHa+eCZISusQMNKXzcxmbx556jMQgtObE2fmt
0e/8AM9XV3pX2vRkQsY4mp4sPwaK6wAHmbzsYVqtilmDLSuYsVILFsYUqRQqAMWbTv7kjFxg1FGU
iYzYRGFiU1O56LaBQv7AtKC+m1vXI/q1PkGUGX5I89H1Y+dnGuPPZn3CXV5So+oq2QWj+ZY4xkNI
4yLKraI4YZr/3Qqp69tUP00t5BUljXB/u47QdB6OxIPvprozD6MXHG5XkbAjNnt7e1hMiSCF5YQM
AUXB3FsPVrkY+zCtw/NU+ebp/7SeLEH7+V9pPW3LAkT736Nw7z/H/3f+7NTn/A8S0T9+7G9qT9/+
LTTh1sLFgVRE+/RPwafv/gaL1nECAYLsH0Sf1m+cgL4fCDcUvm87AKD/LvoMflspuCZeSYF1xISt
/L/A4VrCX1nS/6CeN1181IEFq5EvokL+RxG6aDsiLAe3O+KJ33bpDJinR6GUhCRq5R33U5Xg4ier
uo/aKn0lxyreGeCYz2DPd0MRt69J2D8PSYtFss+LS60Y02S0CTZFV9KmCBQNxFKivZgweQYDw+Vq
gkyTmfednNy9NS9Y0F0P0zZM3jb00P28c5fvCCSXTGsriPuS6+DO6nW1d4aw2tlihu+S2fNL+z22
8h9dIPMn5YgicpR/X1NhXwhVeRMS3eJohO1dSWbBToGWha5lsPofDecAYOIxQJh4H+jyNWiW6+yC
te1QnxCYjEvANAE9CSNKC5g+4HN+R5K6g/02tAOlWDPh4jKcc+8ocLBDrA7JBB08C+PXoXZ+grb4
Rt8QxbqJyKKlEG5aGMGYN4ONgWOV5QQehdomi5mIg2uHCVgKOydKERqcQowBvJFQxWLCbTnLxDgx
8X7NkQ0CNcTR79odGJ6WsLCEoKouGb/MQ0cbZDwE8VgfxMhvbrxyZDKEynmmWbmVcN61kbwnDQN/
1YWvHVXjJvVf6WbirR2zS5WqmH4+AR5pdvCabl8NzuoGZN7bSAa6ucZFYWHfMEb4dPUA5MiCWGl0
pCelyH80lRYJgKs9VTN2KlEMoK4VdIpq3NZY7wd4L3haeNASVaL6VWQMOkLm46b3CVD2G34567S7
0vY++pB8UEBYNJzkM2ncvG+V5irZ4QvXay+lMueNt/7ECOuXwRBxKkHOfTDMea0CMkEonmKMMR9N
wdvRhbTiuYtmW+1g1+7eTGPiQ0lPc89+4vIhQzJ0jsuwvLGKoFJaSpJ9IYwtkJlfWL5txiy+Wovv
XYKiv4wjSiJnFuMO4z/DNkuH24LRgygmei5+DdCIt1dXX4DMPYdd5yHWBWxMbv0cMM2wtYUZEaXX
FqrdIbPsC7wQtAXxsVjaYDdAGkmXNzFxqBGDfOAYnqj5RLwl3KpfgjOyxh6ISnvCt73NJyxFCeGh
+wUOQb1qqHyL6YUEHu0PHUxa23iYs+K9hsWDUOSOwnDa+n1JKgQEPhfg8UiQGprZlkzcMeOY1+MP
z3tv6Ci8DMZXZrL5+qGSmsfKe4fp/ZADOrpMPW9SsaTvgyJg0B6XZdPNiXdybEgygGQOaS7kW+sX
e1Ye3mHCoIytgo/Aa2taPVb3wpK1vwQEfaEOB+AGrvVJsOqvOuy1XtU/yW7AmiNwJU+oNuio9cu1
LIuAlhZhGp3RHGJyfUJ72qKQLg4SZRhDeTIWGg6eKnI0XXo0rsuxq5qLAQQ01VDUSpsAjrlCzNEP
TENleLSXkm67+Gb17lNncyHJ6KvP45Jc2BU0a49zZQzbJqjVS2AnjNW6cC3/Svh9cNoCPtKdqYZP
T4LzyeEQb0aXb+vFSKi0gd4v9pvtAkujTEqUjpOmQ12iOwkzbvkg4Zhk6fqAhOVp8pELsLIJ6SWW
PyClesTE5L9kUuRbJ2lfCxWXtCHLfruYfLx5N5pIq4BG+GoVExIOv3dJYTGs4ej8Tosxw7rD50ww
2XGeLFi2dELdDC07bmwbEVNa7FG2kQQDFbC0iazTnUOIoAzeDEqUaKG5ArsqGkdy9MziCzrSAK2r
PtmV7hnRK7Rn/gHk62dArdPELMSQiBJenf0wVhgJbNZjXzTi5KG82whZ/OiUgecOUrXO4AT6xjpe
ADfpNpxAnSgeZE8hRnnNeUrAMbb4gLp4uis7v4q89ZumJKh4h+pjslT2JmDgdShca4c/bd65wA4i
aLJkiX8TtoDulQ7YqebW2UB4fQ2GGsC3PV9Cm0OhlpFxquOQqDjYazjL2+FaWOE9IAsgOgQUoqJq
4v1Q07+n6Qn6BMkj/Z3kMzcYdw7rRTX7laT6mjSt3hpIOkmHl6jjV3WCUYHj9DIyOiYwX9oxIkz3
XLYM5GG1TO4L014wdrru3suC3xnji4snhSZaxPtQjeldWgv5O/3Ahq52bN5PWUuLBK1VV9mUfCu+
OM6WdDvYutxXom8fxZzRWC+NY9I1T6jamwdfG9mlLpMDEkdknAK9GJaupwnZIJFd2lhr5nNFHtxT
p2j459xVDGm0KN2M+En3AEjsvL1z/awAFRj8wr3w7+ydx3LkypZl/6XnKIN0AIOehBbUKklOYCTz
JrSGQ319Lwffu5GVdqutal6TMIRWgMP9nL3XPoVoQq4Bl4/7Wpq/ZjNxrgKE4mTbggwz47q9rtui
Oc0pQxMh0/vCtGmwoabe1p48t+X4puMUhSDgqN0AknJHyja0x7wvaEOr8xaRZDvoqDf2BEmCdo62
nWrGOvekaWBHo1LcRIKQIgtcCUXrT872wErVy7FCexybjx5eAO6CWYXF0IKZdfJ4ZDMi/SvjBx8D
+CmU15IKw56pGV84jp5bROW7vMslMFsNFZA6GGecBD1Shw1S+O1YqtgVL9xWKdHNdk8hl3BAmsrG
W2aG/l5k/g2LC9AbzYvZau568OnQTCFK+4ahRudl2YvT1RyPN7LQ6bSI4AvQJLjtyYvXNPxYuw0o
3wwbDhu/J6unhO5JHz90mrcRlnx0R3dvi8xcdwMqDdi2H7PpPXEaAp2kGnMU8eKNlPQVPbtARo/w
jbK5JjcIoE3EWMYvTsyIIqebRE5EMAt5kyfGYWppzMYdkg6icN4sq2PHYLRNiTdvjXTa2V7TrxH3
fuZB+qOkv3mFXWc5lVlR0Z1MhDqagh46Q+0C5WvXSHgx7erkHVkiOBkRhv+ho8oxsdghXmAXJyjM
lAw/GQ36mNGTb7c31hTDXvJJbbT5cdcpC3EalEAssspGUdcjuNVKZxV7SAFH77aZu+a6NJzdFJkn
PaIzyCDH3ERTQ6finpuSdeaRHAfQoji4J/3MuRB9jghBJFPIgF0t+EPlQGiTwBdqez4qx3hsVhmB
OLdNS4gkRSf/YfKI7prtR4Gd7s5wkl2DI/MhLx5LAAHUXuP2nEKqOg/ESyKquSo5N+ecGx+K2aKu
l3b+AUK7tQ+7HXlW/iqP3fiusmuJqWZmRA2xWRGIZKpopAaL11VKWlKiYpNSkNoqRkmOp0RlKy0X
NLmfp5HIpcFFMEkdVSCOxQEIG5m+hgppCmG77ysV3BQD5XRUlFOnQp000p1AhpkbAMMGYyDRT5UK
gQoq4qAmFQxlkxDFKZFQVRUaFfbER0UqSEpXkVJw9mATJVCVCxU4ZanoqY4MKgiF/havubZtVUAV
c+WVr1KsdBVeFZBihX6lvf++SUVcFSrsapqqlUPb/AmKK3MyFYlFqJlOZbQ295MKzLJUdJaMCNEy
VJyWoYK1HBWxFY32F9USuvwDf67ZaXyLr7byHbQaZgGxtgqIXxMET+QmkuFV0rvzFTqmGLwuh2sa
k2ScbiS9hxg4BCSPI+3+eavxv62uai/yHgyD+jyoqecsy9wVSXvoLivCb037Hn/9rSuHYK3NRLIO
DTy10AgPrSMm8L3dE6F74KXa9oXOrAvXVEV/U1km6Z0JP1iQoIhfspC4cdscaGBrdQSwizP0QC6t
0lf9GLDe2HgM9oAHYNLJ8lWkQbbVFNk56qmUmntAcRGsm3GVSHBo/rnI6/3IWQsNSvGMrWPcpyDg
wio6OBKROR7vlcF04VA0VFRYcNwXodzlhstJD6ThRnKyAymzAu3eb5NKujvE3TRDbSrzXe8+YTYl
KSRukDV1+GGdPNw1wFBOtWl8ZgwUm9yGRp9bGEEyYZ8lx01XeOMqBIO4A0pCZ9qvDdhDqC9f0cgx
QSzpfzOw1tsw1jUqMd56GumbJMOUruB0/EzeWzHn98xF3JVqX3tpAyzjSTh+e3ZpvG86NUPpteqq
MV0iFfz6tibI2omcTybnNGJnX+evRvTiD59tWln3DDfnpobpkJqDtRYgcemkhxgO3d1oCJ15j2kd
es3skHGwrnTTX3lEm2IUHAKiTh/J0t6bznT0mJusCAJgcWx5f8EwftJ1VpN5ixmxrasDGoqdlg/3
I/DTwwhfY0SyEau+qv0aOjbmlLjd9wLeQQek0gjh4DbM4jZOkRDTZbx6Ff9InqZiSx95ZXkhulD0
98UMlSHos0dKP1daE7x7gsVKPLaPfRE0m3bqfoacd+fB9dZdXlTr3jVfvZoFalqJcDuPFfzJKII9
2bvvU9WzikXne+z6EMG8Hd7R0pEbvI8D1OlU4E9iFUFgtH5lMpHg24UtVqpEXoFu2ISDhnTD22Vh
aD0g3VGnQVMJGxSHOP5VheXObOeemh65ljWpvVX003UHZAtZWSIONsdDImyMcnzijSE4dQdQyvG8
4Q5D/cgyjTr41ilB2xBLQfIMeYxp6LnrPm2OI6AnVlCDf25GMFwyAnfKSeKpn6mQ4X7A6OIaaAbz
zVD51dkPK0iHeXc7lPYbXXdAXYQt2sgFD2kZ3lJn1o5t210HulRMisnd2LZZrTsf1/+Aa6lGUMyO
Un4wPfhKXROCKusHn6yLsZwP7lyddbd9CtMYqlbsNbTDNYQlKfDY0DE45G3txSkcjGocXCtgVeiT
cKStihxoh93QFCR2ZpukBoNkm5mAalr4vlWc7o00l1thELyTuJ17jUbiGlJ7euU0nwKpwRm2wrVV
A65MJNMGwgduChO5MbPD+ujHjA+ynr2jHMgBp7Q0rN2AKbVXY+UnERKIzjV0wGsKs8mRPRJ1foQt
XnOtDUFOR2lQ6ywwYiKYrDhGpf9s2FaNz0D7q0iqz1kb0yMDsFibHLGbqFfNiy5GOpHgjMh9/cmp
vzDvJ0hwZHEgbXQjZkSTWsWH04tiX7aCzoaUa8FCxp41DqZZfzML8oNGCqZQkCxzl0acymFucGYO
bOtc2O1daELAqpvsrUS0MQkQ/k1Z7qDVm97DJFtxsLGibjOFrK8i1MM6XW9ZUvft8a+sOhRWYg5J
E4EsXdvTamrPWcpQzizM0CkTIswwGzywAyYJYjHcrPX3hDKGzFMKaOqtcQ002ri/aacRTlTzwpnr
Vz/xFfzUv68tQSMTkSzJs+UmCEE2WQN1KqAZh7b0CRwccn2tYd7KmwDTCQig/axHIPnGH1mk63vZ
YfU1qKA1XcGEYf7LNlEDE6D8HjABBxbp4+WfPvoOGpNjcWK/T8rg3emxBHoFekArYzHhtB6jxmx/
4RBECiSbrSWqdq1Hn7aRG+j7R22DHoCc4XLMtlYb7+aOqSFLP2I8Q/CH8tZx5WPXlGeBg+CAzJ4w
FbuF52Y4d/MIXThJ7RBGUvJChZqfl6nBShZpgIkFnm/pvtPTa95SlfdBwmHZIDcWAFdm7SvCd7Bv
w3fD4gXQIhWgqMhBGKpwiwPlzi0IHySPcjX3rF6FKVgc0LzbQZdiWUI5C+mDjwvOQQQe8Q2MmUmT
1dK8IF9zG2bJ54y6bo23J2Qyk5wLeuTrXNL2oL5GGa0KniZnBqMY5z+WVRw+d2+jWTcBJ7P9HE5y
4+Bwsvmdl6WEBxgmzJgxRvUzMe3jbixdlFXhSFPqfjAp22il1NZtBlwbOWLe0pwOE8CRzCZwVKCX
q9S8v0pm9qI6OLM8c8gb5fBFHGepGpo+0/fNKdXkblEdSj2L0Srg+mxrxKcihxDedvZnopGS1Q36
yY5YIxdmma+8/Ohmj5rhvDYTvBuEr/66qGFyCRNlPzPxqQdoQ8R7eJhz8eh3qUZqPPkqYQZJOrTr
p8mDgSGT/C6Yak7bIK/Yv3MI7lVwm7Fwuu5L0mTDIPwaMhmdgjZ7tBFons0kue8gykBBMq8a9Lzr
joU3XEJ2t2Kk6OKntGNyK/4hgVJTI5/grFbnljCtMwzpCCMARndpyBNe+AyAOZwhuxof49nbDuwj
beIXV8D5Vw3kzPP/djD+Wx0Mw/X8/18H45o404/i4z+1L76f86/2haHb/6GblnBtnQRdS7dpiPwr
yA8qxX9AxzJc3bJ9dOI671SUTRf93/9jg7jQoXfR+GBNZmO0/LuBYdv0NmzHd6FZOI4QtvE/aWCY
HB3/uYGhO0IXBu0Suiue6dneH2GZ1VymZoDg7VZMykLNcQXZtzgU9TwyydaPc1G6uySzzrn0km3W
x+/AbFGkj8LAKRnhLyDfE/HoDjdospHFL09p+lgXvZle92CzmFq7vY1JrHcwpIPSQtxAX4+gidYp
7/PBwaZlhit0Cp7+lE7d50xVtHSTeWvE0UQXxHqL0vGrMIu9ICLvNksn/V4RoCEWrFKNYmYWSG/l
CMoCmT0iBLMtBH0GSo67ep5fNCf/YU1avC9/oQRCqdLsGw8MqCFxwUVNOu/rbKR0EWT7kKeh90Lc
idz/FSKBhJ08/Rxtll78emtOzAwL9CB0GzzgxEQ+7D/GWU/v867cSr/BJIJsh0Qy94y/HKXEHJgQ
ICcq5gMr+diPfzJynos+UyR0nULLhh4AOdcerY4RqTiW321uM5PhEePeZDlG2KJgkd7F+8inmWob
NpUUvrk9SnkFqrgKlXVfgyYRVjml7yHdmrAKN4k53UXkNEADva2LfGNWqbPpbAUAtfxHLY7RDzX6
XdeTxye1goJoGpV0BB5RizVbBsh5ZdrZq9GA8K7N7MOQ2N+xq4XA3R1cXhVG+8DzdlbSvvkJHR8x
WyVtDf1k+uVwRWtgZ3hUEw28NHnWlLtYoFQL+QUYq5luje67kfUPYiYPg5QHHS0DfXWUGjieZgpz
pTfd1kPUnGMvw3qksdbJCRNE4x91NBoIPBiA0zYvbgW4MHcJi4sy8wNd13iwYByjUOuPWRoVGxLe
gkPm1OqPHW80i1pjMuMLjlXuWKHstqNn7Im32HGkEAiN15r4Epx17juL9WJdRhDS+6nDensDBBH1
v1V95B22eo3mN0bN5KamBrgR1Sx2QH0tUxBYD8HPb+jMeDQL1pn5yyfk4xjl8lWP0XI3IzVSoFZU
xpJ4YzXg6joRnjvBfOcr1br8lBRMmEVUFnvbcgjP1V0lXjXvIeUXsEnJYoiilyDyszNkESAUMV1/
yFyEbzBXwfoKDYNF7hg/jExhBBzUmpV/TYo2ixW9uXWRUO9Co/LwdnMq4fh2jQ3uQIyPnCmjxmaW
6pU/0GNFqwqmXx7DZ278AiCk7X4wDfvZMYCt9dnQKKFgR+MMztwuXtkT1OZivLb0gtdO1EK9lhLM
/MCuTjjCum8NPFDMvXeGA+Tar6oD0X2bCXFLWJCBYyAYM5LXGvv/0YW4d9cMlHBl0dFBgcpik7/H
EhoMdlQ227nI5UZmB/61XFE18c7VTbvyPDz6uBlLYH6TZ+0YgdeB6/zkFy9QC0K5TgdaW5g7DY//
tsP5qYWoLQqb8pi9bcKDBdef8kZpnlmffGD82ZWtHCkKxMlqFrB1hW5BlInJbycGdTgCI3mt/OhG
L1nJRLQE1j3WKFZblU5AB4GiHskMfmlHdFDLLc2DcKdTZ9xXPmQMGQw7X/ORjmSvYUksylCMFgXi
4BZcYARaXzbtdBzhe2Y2jiO973amrX14Vv6QZtGHU8S39KCdW81VOMKAMjUSlXvqlNfRM10xZqjT
xkgQno/YENHo7uuhLXc6q669CQywA1t7aOyJrs+IvQgHRNbc0npKcSWgQytkL/GW0QTNKOoNzSnG
VXLK/Kg9oRcD3h7q58tNyyNaSMImpp3lOd/3qSf+dh1uAWkyM5rqxNP6U6qkr8sWrpi7WRM/LTBJ
SWQZ+0WotMgE4S4hFVLSpOUibQRLXbJZOrSTMza4dtxPrX8LoYniS1oinCHJj3r4EN62c3sUJrSA
PmCeW0cEJzJQb0Tkmmva+tpNhP5Yn+HWxmibIBnkBYgzE3HIsrlctMRfrWfVC17EcctFMRg08pUc
7nKb0Y3GpiBaca2NdAsI6VoN9O8w1jASJnPzYMXlqcqxj4Tm/FR6hXISeDezA5KsjbPDZMtbXbMw
samLiiAzVKnRUbY5tvbGSDHendmv0lPkiDsRhj+6IL/HtdhhekXlhLvS6zz/aOGcJYeuCvNDk5rb
zlD/nGPUu6YLH0dRwr9cboNIw7+JJvU4dM857oYTFHcvbacDze+DMAsEnqP30SF17BILLcDg/AI2
52w1D0sfzeJbslDK0yKDXFBXOhKCogJKb2lFeVikXa755fcq0opmXyjCGdBQ5KxCw0caqy58lXkn
UTWzHlSbRsfw2IQlkglrcg8aQIy6o9LkssTdDinVncouGXEvCNeFamqlaXqy711nfLT1vIeDdIqE
O67ITgIAY+hXWHfBTbj9u27oJR0LcYyHOt/pYLjzojdx+7eQSO0wYz9J4Zcse4ClS+K77D5eL/rW
5Z0uF3/cZoaSktIASjwfulxnGYZQNG8T0oArGPTLr9TEkFzyuP7rD63oInv74zbOjM0OCsRDr3xo
y8UMvgdNAursRNX414i1MWvRl6zsQYyE+PrDqlei1FhpP5cLK4idrWuYr0U6ZsvuMGscvqENxbvW
zV/mRHjBFEr438F+8OgmfEZZ9KWNkTeta7V7jw56UA8oyelyNU/7gkKdumd0x2beLnflpLvQqekh
TdPnJRHm+xHLfY1m7+y+jZJ1i4z08kp9QdGJDLBxtbyapQ6/Zev7Zb7fYnkfdfHb2yz3yFw+e0PN
fvr3Q5at5WW+P87lrS6PWW4rEUzbkwZ+O0/c9z/u/C+vLnf88ZrfH/X77Zb7v29YfrPfvsZvm8uj
MOTOzEDGlNSvRit/+7F+e5Fl8x+/yW8v99v9v20uT71c/PGh3dwG9O5JUENMzGurjc6jnUTncjJG
6CC6gT5gbg7LHQFeRbhF6jF5qHhqpdpcrjv5MwcJh3zkPLotkNOQcsfJo17JSf0fN9uKKZ5WJ+a6
MICMGZjENtaoXI6uEsZrZoa8eXnqcn25MMigJocShabRG9gGMq/bVO1IdAY1HrxhO9ueocq2pr7R
OY0q9QLG0gyatVCC1WlR8NqciLCl09zN61OUsEOXagz31C63XKX6zJ57ub7cqKk9f9n64ynlkHWH
vmNahBPptFxgwS2/t8wUApydMA/w8xGgiHqRMiefZ71s9kEETnl5+3y5ddn87VbgJ6+Fw4REtFN9
IoaRPKyyfhPGzGAcoVKViZZRiKZOglrap4Wbms9oHj5CU7AOUsftctGprYTJsMoLTLbmlH0Wk3kC
QsHYN4/n1K5wl/nysASvGiNqeKoilVd1oNPDLeiy4mR1P7EM5sflBVmYkjytXjVAJuTZ7lHEw895
8O/qnPrn8j2CVDwGygdZLAPCctvyMzD2ukeed/l8pjpj9hjRaZ//+1esAMqQPYnCW7lgnE3g5Atd
EGeA5r/2hm5tqxmj7vdDbPUHNwQTVKPhbHWEczNYG8ZAVEo1BHn3OAXWw0g0FlOCcdNBDcyTbDyM
yrZgypoMjtgIqeYAeNwsn9JPu5uGeDVcznyE5XMFIh6PnXk7W0XH7M2iL8e/evlrl61Cyq+EfuwK
HBU6gzJBCr68i1SGn169n9ZGfLXleroo8438UJXpRPm+HfStQfIcYRNdMVxL3bUPix3aU3OfQbmj
2Rd+VVEOSln9/ss/0S4v/ffV5Y7Ys/7Kelonk99swMT5HCWutU6WSFyvD0CEcS5VWQ7LP7Ps1qGO
QsxheRGU9vcuu9y3XECR+dehcvknv3dodfhcfoTLvcvW8pDl3uXqcvHHS6EfG5l7XC+H3LKvLR9m
uZovAt3L9WXr+0Yq+hMUEDf7/r9CTYqDPjuYGzjKlrdlrcmRvGyOy6H2vbkc38sHYeb37wMwXd7o
8pHDqvDWI/NEzZdP9mLTUmfTSAu0mb4um5RNSlBzk/1eNkW1BzWTwvSKIn27PPx7M1C/GrRvEtlV
Q5CBYdlTl63LxeW2ifDm3WSY28qg5fD3mLR8p+Wi6w1O+csmplfmp8vm96ev5hHO8fVYksrYs438
c96JEWEbgTq4roT96S0fxMaM5Jn6cfmxfXXILVuX3/5yG0nPrMxDR1tdHry85eXq5bnL1uVvvNxx
eb0/nhsXzzIF2rD8FsvAKd2oKQ7L9eXI4xdPu/Ny/fvDzxVKKFCU+mZ5reU/vexb/vwRahqK8uWH
h/06cSjxH0RSMpVZdsR/3lxe4nuoGgGvHrwq2xDth+9EXSxjyXJ12Vpuu1xdbhNqFvw/etzy4CH4
Gsh3PC7vv3w+bAfstpdjJvDUbvy9My+3+mYhZ5zE/z7ulq3vRy2bf17/7VV/e9Sfb/DnszQDfEon
noxZJztJ/YbLaWTZWp77T7ddHrLcay6zwGXzcrH8H5ery9byvP/yVSvE3zS31WdYLpYH/vFW/3Tb
H6/6xzuhPUDvom8bZTRZjtmOSoLV11hN1QF+uZg9uunrQZ1PLjcuW5fb5m8DlHpM3f0dUP493C4v
fnno92tcsskxYvYrAwfF9x4t5gI8wOVA+e369+ZyXP1263J9efxynP3rmcT1jNhRZToblPSYHNdf
wPiEqdt32ZxCxEJT4xSVv+9qim/+8JyOBSHJrdSfGU5GZTR376kLE0U3y/qZKICjXaOCm7G5vRV2
cUD4oz2bRuDf9SjFN4hMHwnNA1dK62arJ2l0jGEl6MJ5KMYEfZSF8gk/SnU1T4iq3bAj2dvOr3CR
U26kToJrFu+y16PIGFyqdaRz7bRljPvzC38PJzOZRlItqhSUCRoxP9pyel1OrJcLIlH+fbb97ZS7
bP7Tw/+4bTl1L7d9v8M/Pe/7HYbUvxLtXtcjln4cmsuFtxy7l+uQeFksUTpXAAZ1/Krrg9qxv2/8
x/v/eLpwuomcRLeCxK8GteXpuecWye3yyD6tMbiN9f1yB+0sjp1/3oxDslScrPwy4kas6Vfi0AHV
nJGCwGmTTmMyRF9ucSW1ij+6xM2JvC4uXmGj2bu4bQ4U7NzTgHRgzToKO15nv7RVfGc0iLxH/8Yq
cE17SfXuadbWbHMHi5PzgLv9qzIDJEQMz1vk8dlhMKBntDNUEcTuA0mUc7uRmKto6mstInjZrmto
9BtU29Q1VQ+50+S5eRdh5GDhZGZYa17HW9yFmQ72iPDPbTaVDTA03O9DVM7kfbUHHyrp2nDSM56J
/MApXmVfkEpWus5G04IXIeVbGI2kYWQ5cS24sZAtAbiKe6pgFMJXtacq8MHUoHIho9QdR/rjwXQD
gJ4qhUBYCuir3AVpuCY7OdtOFVvYurARD/M+bJFg2wiQt4Vd/tQM/9Ym2ZilcoddQPuFPmva5mS7
bauIT545L0iCppVLYa6uSveOMKsPqJQh0gmgEOj0sJX/kKK+9yADEularzPBr9pnJE1/Wn7R3cip
m9EPEcGXODu3CcQ2y4ufk1cdHa2vVogyxx2LZLmd0uKuLnX/lnXfl0uO+EkvXe/gojmZlbHLGDB4
ZyCl1i7uwraosFFQXptFsjODIodJmrVUbrItyzYq5220qstCHLLGxtTaQzQY9WY3lCnTT5oIvgeC
xahoww/uis61BiKdsoVhNxsLdCEGCutxKGvv7Ey1TYAJqVl1++zPARILN/SV2vAxGbtpneptfJ84
8jUipCLFtvpUQhgF4W08YQYnBYqwbeRbfnJGloEOqCl2MhQUtKGiKWfduWiceVv0CKzkYO89v/6Y
cqI5KnKXMMwjO5mIWrlyDez2QivepHcDKXRa4wVs6eVrFMoN9zmfjA9Wn6wq4fXuipbog6AJ+Loj
ReeCMpPUCLc0+k8xZMi5bKyTmYY+2SJZ0wXHqkb/yFKjHvUmPGvrjLTnbsqKq0YiPbYNtEYD4gHr
SHdR22pV/AYIY9ylFFhr2RxI9+pCyDKCXoVvNGBA2p85PNttZognGxbfDNXarYzoc7L0z6Qai8em
T5NT4ZREJJfGhl3OuOkmauX0W5DWDGd/jr1HVHVX7sDYGdgVyJnwamyK9jA4nFdKOmzSLMP9JP8K
3bi4S4f0p2cMh7j1qm3SEEZedOJmopNuiuHRlPrnLArzmpEipYIgB+yA9ls6ThInEMN/U9evWeLY
W8zbLsoUYmHa5OgoK2sqo4+5wznvW9nJLwG+NIH9ikyqRGKWivZdDLQSkuk1HNxpNXfIwAfzXfOk
v8UpwTwKrkz7MFVfRe1E94meNyhYi3EXtg3FJgLZewK8r1wPxKIhhjfTFewk1IinOA7Zpd0vI4gE
+eA5MfIqcktYzdYtjWpt6e4TyeD5Bp05sRfBCO9vMtd+y4hBgiIxzDo4TtVLzNDurKvK/5lTasvH
YU9Cx3yVRcW9W6dnyrFwcJCIQrVLjeyHH3M27NGlNOx+WqM9eiHv4Teoj6h7Injf21Z6b3rgsZr4
htOfcFJoO7V7DPkfEXs/lnpjfoEHqPryx4BXdGN7ZNEPWYDggh9SM7LzkCATbni7TTi9mE7/A7GY
tsuIpSc5iT+lkHe5k5+HkYHU0mYo0lUeHTylzDBqjlqJV48P7bz0Dr6oOvgxz7SPMneLf//FZr6z
Mn13QMNknr0GOqydBBhT4m3ZoET1ZIcPAP1Xk6kiua7xI5TGtSfjA2Le8cYetYDMnZYzxMR5KQ9B
EdAAmK6YzwB5bH7ZpS0ONWFSXQThLyDUqLeQ1sZE9HT2XBy7hjBryK3FsbZZEQrTJtXH4CgPiagj
inQasIWL3VQPwzUCXkSJNJl3FU2b2K+aQywxxScQEdXIzxEoyWNHpi538O8YXVwMdfVod8jl3qqO
nqnZ0AoK9fCXFnZfIbmCIOHv+8FC51v2OQcUGH47Be0DOKBwovDams1nR69Iq5nS9Ezu+cmaPuq2
0m4yc2Z3ibLrQcMvQxpvf6QptyodoCLAgvZEaO8pFODlzXvyUvs8hq7Xnr3QhTtDvf8H4+NZ+Dmh
vDo7ajHZK2kxWJmGVm0tN32gMr8hMjPe6/xim9Tyk72VRu+JUd6QJgFMqh1IT2uUdy40r02tv5u7
5Ow3DG8yEJ+smPdtTbHWj69piptrJxFgb1LORloQXpsCAaCsvZtAx6VkNeQ5kYNDt0qM907skB2Z
wdOHKXKwisI/n4yKXvDI4XjWteeMQNFVqFC7fgDSAB2M3g7eNvsIArr62gy9dYSVAntBEl3z0usC
qSZUwiyNiYgQ9+Nk7WnMpXjhdxSP8LaYOFUGDvHa87ftpLo3o3ynu80BGvBCJST1Q0BskZMbz4Sz
dveEvRIDUZqkgw9HmfELkauwa/wxORs69BQt2DbV1TC2/kMYhwOuQpwtcJNNQX6Yi8x0yIm6D/zh
kOjTKaWjnMFtSkKw8yLuGcatdMMZ6mTmuGaGjPl476TbwiT7r+rycUucFUPfHD9Kc4IxlAtm0zUS
v6nwJ7Io2xDGpGCSVtfPgXHnztkN0iTkFe+WP6fryeopbUFQs0hu3epiVIUfx6EXlSAYjye126IL
lLE8O71Jzm16trXXaUhxIFkDR32mNVBK2zdodau6seankdDRuIXyWxTpAB+HrArOXZhSKpBJnvMG
4QnbSHUeNERw2ai1K2vMSSHuhxevjQ6GW9THLmnGtXDTmZPcMXBrjc5+JI++shuRg7wHO++C/rmL
JFAd5k2VH24so5ofQORSGc4izV7NoX7jasF4EwwEx6c0n0xSfjDLfVBpC1a9E/2sihnWnxtslZ4U
DL6xi46lC1WrjGHU5vqmsh5RSXirNna0zdhxQs2EykhDKV5X84mzEp1gWXMIxhNpxu1rj/oCOlf1
5jn9kVAKY6UcY74f/cqn9A2lCWRP6hJXTdE9gA/yd5HTOwfsVZ9Rnj45GD7g9yboz1ywXG0GkTc0
nMfI/ZGz/qEdDSGpychyNyq8o861q727YVTvY8naYdLO2oANF5fRuz5pgiwI5i1hx1SM0bQs0ugh
7tFzlzMo8iCkaw9HNZ4YlGsTyMRkuHR9B1I4JXi4/M60rOQ4DPLFm7xfSLmNdZUTuOr3NWeo6bpH
BpASOKe03dO+IZo8mpEvEHF8jLU77NTYIgXnYs9sjsSfkTFOjMAKevIRKR9JeI7DmiHvqS6fRv6q
Awn29k57LQaTiXrpl2czppmee+AuHPsxZnRwvSMj+nM+Y86hTHXWm7t0JMsQFfXXLO1fpMSAtUcC
FGMGWef2dQfheUMaC8yn3t/VJKQJxWYqHZ9ckCC40Vsl0auPhLtn25h+5xzLYV8kdbPRI6ytiOXj
bW6pEYjBz2qHO9TlJ595ELOqbD+jAt/wQ7Lf+wOT8FTfa6NEhdfphzHJ7Xvg/oheaIRGB2inbxDa
b1onbG66ArzwGDUaqAtjB3IZgWVV3XQsoA1PLwjsGXd2p5YmQ43vx3vPc3SyLc6WdSXIbMWY+xxB
apuYAYxB9ZC40740bGgd4CakNVYUY9sEHehwlQEJD2lLbhJhvgDf+enOYUZWRcJiwQ2yXeVY+TrL
kz3Lhte6BCGHXW9D2nMLd3Zw1xicgFnN9cEvmv0oURL4LliaCdPtLJ+Bh7inIrmTuqVm6Kj9vSL/
IB7vykXprND9IIgmVBbScPozBBSx6iGiSvbCwSSZCAH84yi9L8dzhtfS83+gNW5A2mU/40QTmDEM
1DYuuFKL/Suzb5rUMV9wJf5oUfbQIDW2XSiIlinMTVRgdta6Fpb9iC4pqMODUSQvFbHMjy2Mmg3s
//U4I3ZKYu25SIhIaWHlB+WUb3XiNlmrzT9E1NRbfcyIQuO/FE7CnoOnOWzIQwhGGe0E84FmAijk
IUzD3n2ajAhbhHUzWASb11Do0EljNC2w+oISBNGXGfvQ9aeDmBMgb3gTMIGBArKZ6MCVHZCt6xiG
m0TDYH1vcr7ZgRqmD5NxygUcxTJjpVPeRKxirObZDHelEwAGDom4gGDhkWTQM+WI3BSlLNAezv6n
ZpgOQ1p1HPogo6eO4nPmXaV6jQtWds6PnOVSQmrCukSVtnaaJgMDx6v3NSIYvcsPVuzoq4a22Ngg
tBUJmTfwqWx4ws1tlwAIzFh8MJJlmHwcd3J2UZ4FLBMn6B/zkK3maBYrYbNK7r12nxMOmeX5hO0t
uc8FgvHIH48c1KSuASQg/sO9LYKceMCRLGgh9LVbNf19gj3fCRBvRa5N56RBnUbAV0K0S8cBxx64
g5uFkL1wjBOAwmgXTNmLngDONjlpDRF+ad+N6I54UXBqyodxaF+8+CGyO3CTZAnIMC3XKaSdIhFH
/o0Gt/QqSEjpDfnzbG/epMBHOiFrDmgs6RZ64bUX+S9RRfwmfe97wwwFqnp01S7UT8cAOCCxUnC4
GLBBzBw5XcBkxmhMc0Pgy+RGvzJ+y3WtTf4ez8Ff8SCwz/R79RGPiZDvDlUusOTZczMOVMOm7uB0
4R6IPxLkABLCIF/NgKAG1ycbbxc6lsRu2DnnX3WtpSh8Sd3gFPFgsgRZWWFS7Wx06oiKLZz1/KWV
Q8YvZ+EwbKMbWbrI10fCoCkMo8FrJKcB+Tyb8jU3QvOm5NcjZrK50ckPpSPw/9g7j+XGmbRL38rE
7NEBk0ACi9nQGxnKq2qDkEoqeO9x9fMk1POp+puOnvn3/wYBkCIpEi7zfc95TgGrys4b0mRSvKK1
9RC7qgfryABIhKpBTLddVdS7xoCVF1VEdeaWEWxlF6dn12i/IhT/Ownv/0VHMV3nP2qLbz7f67cm
+Vdx8deL/iku9ux/WIYQwsav6ujohHm//yMuVrpjQKqOJV1DWih7v8XFFuJiy3R1x/Ic9L7WH+Ji
/b8iJoaGwgf+SUPRXWEjaSbuW+oW570Cr/yZJZrCiNQnP+yv8l60I14aEInXi0rKV6XOZe178V9/
LFDdPW+pqv7nt+HsBZQbkDQoNoaVxbvls4qlF728shdkp/UyElOZkfyU3vmKU5sqYq00h33lAt9S
LNtweC7cwjzmGMS2veLduoBvqdMdeS8sHYqJmwPHJdMLUG4Mp2Ql3joUtVsmUVigCLFzun6vY6qZ
rX7eD1756LuoBRWFtwbH24Llxci7zhSn11bE3lqxewdF8fXB+aZx/0w14Jgqzq+nhD6tYv+WsBhN
q4bG4uObKgsax4SbkzQd6MCMnyUI4WHALiEUVbijpYzrR55sRRxOQA9nikGcKRoxITmrCTyxweQ+
w7iU8znMGs1kx0Q8x3xdXHuKbpwozrHvQjzWFfu4jWYdzS8Fo4lYvdho7E2zk4qXjMsFU2SZP5sx
7k7H7o5C638PIgR2O+QPCRkQq04RmH3FYkYEGio2M63o54AdtZXuKVH05sIa3MOoiM7GgdiG0taQ
6g75DeJpXLIYtXNFgs6nD1+RoXsXRrRQtOgZbDTAnmcvyLx1wSALJsNjDmCa4EB9LSBuXU+RPkKs
Ti91WIW4h3az4lPXgKr72HiYncJGS1LuG5ndzaX7A4k01EVFuc6Ditt+19MeWRjYwLBHoNgucGxL
UbItz/rVR9W0HUaOAwoSP5mnJBsf4zHV2Wfgo0R3Ke620CFwd4rFHQLljglp1SQlm9y48Wv9itkC
gxsBaSYpPZQM1ToBbcZEGbWW99Y7kJPzMjS5TxI8Vbb+xtB/FX2fb2L7TZNhs0t1ZUhxYCbXSXUF
oSfbCE5IsuPrnLFLwt4rytsy85wNCVwahzReTRCjt1ABHYL5oN9ZVNUJZgINiv62H9xiGzjFM14A
2A2QFXdd3w/EQBH1l1nYboCFVFW8Nmf7fpwMBjOYa8w0FOjmoSJaY30qK1LgHDlg7O8KOECFX2EY
1eOtboY3GWSMlQF8gQzNDsQMSmajku9pnb2HVbcpBJaYXsj7uE0/cY3SArfhSzJ7cuwJkKJ4y5kN
rySTu22/TPvtIzTTD8pc/tZq70RvmWuNWcMIyvLOYDJrBunPJEy2ujG+z2n/I8RheCC3hgCFNn9z
S9ixOIhWmmU9uSVl9W5gX2lmRYZCe9a899EoH9T1dQX9zGOnCUwO+bVXDeMBKMra9c0e0I/Q9znD
+nPrR7+dJLvn8ridgQ7tC5CiABwwQjkkSg2hic1/Kzrr0czLxzrJ/YOGB2zpgH8tJPHJmXiJMrxW
MSlsce3cJa0GLsUPKxg0IGmNziVd2ASUq0UXmfT7Ad4At3X9PGMrgF4tTvCQKIvHY7Ih5tdG2nsd
W8kj5IZfMWeX0MB7MOmxjXv8WeAUs3VmGuJcaaTpRS/2TPcDuNW8iitiHqYmPaco+zfRKWCoATdl
YICLq/EKef2e7/IxBz2u3WwEvsFozDSrQ1eJddCOlyoNKJgEjTxIDE9rmTxhlyxXgSytDfaC60C6
7/DvhquaGbWbEI/qQ9mJHfe+wA6wAzBFAaKSW7ubo5Vt3RJ44mJWd5ghJe601WwSYgSTujtKEfmt
X9nwcTaljsPMMeMfwkMbWjJbCohHYyhMMb+d7HUoEO1nLrxc8jkZ+n2WmX1wGBXuG4hEW1OIn6U/
rpvumkArZpbWBhheuSmxMSKhty+CGZdB/ToimXRtDkwfYcpkN1Yd3RtOt65Qoq/pE5CUOmvvnXCx
65WGuTYFEfUgXiEO9WC6Ste75Jjdey04pcVcr1qlwZeCCSXUhS1FRFitnUQApu/MOWw3FsXY9URI
pzq1xrljpoijfpvEH2aGxsMWp3o2Q6rbOXDsQvushv6VCxKPxhDsO+OqCIuPshhuuRlc1bRyVlgn
IASI9M7TyZoKiisvnihWDL8jE0FfntWfISzqVevjjTXb35M/EVGQhI9x25QHaiibwgjmHeLx37Rp
AAi5LiIxKa4iu0TPZmwTSWOalMNu46hZWIISi/Kh+3tuIdLkKIOHhLll0zLbz0B5aMDEDQ8zcZfa
tyBvHLhLdobtPSyuaY+8D6N5X0/TFV2Q7hj2U37V+zsAobSkzPTZaAUBH4nV79ucmJg4mi4MwJ8q
nYR3P/Y4dyg72jMK/8mH1e0wqFYprC3ePpoZnMgIExMbcns7SiIMPr0obxQZhLED4Z/6LM4eCNEt
rv0f7UDdwK+tN7/y15DWqnUgu99I/CVWmuiqIJsS3Xl0N2XPrhkQnpJepMAtLvU02CaT89tOCfFz
LaS8vdlv/JDpXGvLe94SN0DCRW/Q40ukknqZsFwlQ6Vd9V141kuP3g1s94OAbAgJbc8fM9urqumM
BWsoGWWAId70JaKALPXStc75BHYN/nFU9PQJvWZTGsZn1XvE51DDHZzyNatsIEJx/tsjyhxhWrVv
GdIhfmfy6bUBlKBmIkShH870StY6/J+VqPua0UXtUqaiutzQX3ArpkkOFzbU5OcogB0fwbWjHLll
VuWtraS/MI4kS3AMIxJ/MHzBkuq3DXCb1h3fgFiPK7do5K63hs/gBCBIHpo88TbFrP3AUhntx0Z2
Z8YKxBSmouRm7xFpa1iYIEaBZz6p3g1mSsfabQ8+8blXmp4pnMnt1JrDeoYyDc9CJ11MMzZdJryN
8OY96Jn2QC1zP7V6u27YWRS56Ri5otzoE+XU1MIwwO8XI7ysPruOC8bCQJMRvWSuZSDhqCfcVDaR
wn2FFQc1fLxvZVZct/juDQNjbufoHEAYleB4Zp9yshI6HJig24M+RB85e7KaTfTdUzYc5URM8pB6
GJZHf6IuSMPCtQPquprJaaSZNH4mez/M3FnLQG7jOMF4xud6oHHXdC2rHZFtcBaGPN1QSKFyNup3
WmOV6ALDFp6Nga08Du9zXA5XtlYqwwsDBuF01xwDjEHSY4XRbVtRoV+Vef8BMOtjjvV3sMIPfkj3
qxSj4tV2P6sQR+rUufaJwOUW5rEZbm17eqJzGR+cPCPuzLcevZm0uIKG85qChe33HwLZCA4mIuW6
uVn1KQssumSzkf3mRMU5t7pfZhtgFwTPnHnW0jV/zDK3vCNOIvLto1sR1gUiGGeT515Xi//a4EY+
ByWIOpcyyWwF3VUjx50T6xXKdllv8Gdp53SClEsN89bO9WFvSzgW0wBAoCYoCjGz1j8SBHBb1PUN
hhvKUZYoDnoqkAVwX9N9IlRCgimJbIpu4oLmxQyFlbIRSUQO2L21XhqcvEXV0Z1gZGM5pMLFaG+4
KEfllR4HPZTg6lP3kurcKJPFstaZw61l68bR1AhpKeQAikuCDh9CTN5BMbxoUNX2QzJdCXQVN6Hk
xCbD7TDFU3ccuG3irUnzfaz3Ghr3+GbMEgtquhq2Sw/6jirHmQUIWy2ASWWAO4j70t4BcV7FYvIP
3CjwKcv2nELwPTT+fDfBMDyMiQ/wTpeI/lsLxGI1IxeW92lfEtkVYRzDc68/Z651iWnIjQY0r8QM
Qkr2klhxKs6Tbp27coyvK5+0aC4knVFcgWvULyM1aMuYwityRX5gaSPTBZrOAYzjY9XM7jkrqwfb
KwlQyyVpwveN7s6XWZ+jbTVn1Y6Kpb/1PDxzkek4iA18uRvcmTwmR3vQYTRCyxD+Lu8jeh268dKa
256R26rus+FmMPOC4I+rwKexPLsMTpfIpOyv3KQlUelvj7lJ+isKGHEsCUql23NbxEZBqeY7Q0kv
5YaO23BQfefTEqREyGWCX+2vbfp4Ef4kNX8wMS/12QTgKQ9+fwUHLZlBywLOwKTgh+Y5qKy3qLXA
QOQCd5ZWQZn3vEytkhBw+tpuq7cAB92XfNxINMWzV6pnOnGbOpSLlvifiwhGhdbTWevEGPZnLuT2
wY6TNVxJvFWL1BGQKBzrZRUmr7vtjOZlUcIu8rbvxaA0cMsmLKK7Stj1rmuAEnZBDvNTqSSX91gW
Ohd2JiBy//3Q1wfUoBSNPqRToxTTy7sRO4/ce1n9ftATEY1xkge+1dCMtVD1LmK/2gvmY2Bc/SEj
/kM1u8jKKlWhn0LtdpGYMvGgxNo2I7RF6gdJgxcBhkrGz6XNTFHRnRNpAlCf8CTmGxBc2hPSJzwU
SkQYKi/TstCUaNSBRmWHJoRHRow+3Q1A4OwltauWtTGzZmMbafi/cF0t2VmWFzEwo7p+KnWbRrIY
5WvHFRyiE7Y3R4nAi5Ia32Fy0R6rwC/uC/gYEA+eklwFFizbZk1GFuMT+qyaBfGvqE+tsnkta6JO
uoMt8U0qS1ijFstaWrdi25rjj179qa9v2jYLv0KmloMPyiYgKFc5PXvaBmsDRwHde75ywFjH2C5f
nJ2kDkRwXrA/wUCqbwyCvTp1nj2WhwECdxgbzj5IAN4vC1sBwEE3VqcBfiqBpLCI1EPzLIsNLnjm
wPkTeiUSAmgalyeitYuTodaWzRyD+Xa0ug+bevcOBNrd/yW//NZsTiFu28RTDlklmfcW/9iinl+2
l8WyOSvWJdlZEBW6jGk4anq09nN3xSTO3y0HjsaUgaDEDPGRg3e1Vt9g+ULLdxnvu0JZ9Yh3ZZ8s
7H9TUc3hTZSnGPXW3gGrvuTASU0S2wVTskZgEXMpMe9tMYC2AHLbnmIVobHkZSScKBskCMYqV1L/
ZcE5/c+1yWm54H9vL0/ry4N0uYatNzFH/ut1ZNzqKJ/UdtuZWf36t3ebGys7NvrnWCrofCU47r5W
RUVoM/cKxibqwbgHRQ71jOv891/2OIDwA7JY1pY/7KGukRXCYRMsWRhxty1tAiuWLUAI/8zI8Kz6
tepaSYQlB05NFqSxhf6XA/gv7U2p5dEmLuj0WX+laiz5Gn/bdIx87zlcVbCy4dP/fnvLaqB5iBL3
hfptl5/Vc/n5l81lAUar/WPzb3+CktA+9DlX9MWMSpmJw7AgT2irBTVkIwqeTLNFdlsQSMu9j0xU
SCIEByxgcrmo75fVajKvIxk7O2+8FJCTgWMpGf635fTLe0gZF3ZQpQytxZ227M1O7bQ/VhfjKYls
BxmF/R77JBfJrxyGwsvFISG8bwkRsJze3ZKbTmgWl5Lvf3/ZjFTMwLK2LMKyQgTQIdpU1yNNRRd8
pRh8b/sDsTlup+2/vo6yNixrOdfPsTejA2XiemPaUH2Wx5eF3UBeg8Cf00SZmOFN1P7UVYUTKKwP
yyqQzGJNTbtdp+rim6lUPbBA7Cy1GIOaGWiGe/zUpm/hYPTHb2MkMSBwhJbtwdCIRieb418PQrW5
xLwsx6RN/W1nDOLyx/G9rII+d1YJ4Pj1sllaYbJPDeP8x98tR7beGjeGrVm7Pw7+5W++P6MyEDbn
WUlvPeBCDT6B8ykfVcAIqqyvf3B5SeMooMKoZL2uPsybeJEtL6FBS1RQqO6Df9tcnsA8LNf/TXv5
/6K9CAAt/4n2ckv62r+gXr5e8M9ujKv/g9aHgrboEkIZQSt/dWNc8Q+6MNTKyBTCWWMZ5nc3xviH
J23T8SCzQGbiZX+hXiz3H6qRAiYDZoQhDSgw/wVWveCN/uzNCOl5BkR8WxqWa5g0fv61N+MPGlRK
BIRHbkcEPIjp1vdGZlo2vO8ssN+tbmI2++72xn3pFfo69USCENN9rQje3NHs6dftECCBEj2R5mSI
QokgsQfOVOL2l7TI7LUxjP4J+tx8yN0KfU99VxoIpcsel7sxZCZqPTPZIHaFXhh6xzm+KVqiy6bU
oAKg/0gSQuFl7qLSecyLPbMyuuWUOtZzY56MpjO3f+y9yxel/3/kXXYporxt/tf/NP/NT2Lq/Ob8
KjB6HLVb/mxXeZ2Ln3TwxHHWpHdAQMnEKkWGV0bIMDRtj2gVyHtTgrCdrRs9CA/mnPzUDMfexCWj
wolv2pZECnZezrcJrrwShkADqdRMChLgejQqgee8TtIpj//5fzfYfX/boa5C9hjCofcnXUeoPt6f
/70fmuiHuqg6+oFPucYHSG1ld9mIU57OTrEn2pYZzUsegaucSvRrlayGo6jdlyLWhr1R000egxTc
95BShSrMrYPeoEPz6YwMM2JKGWYD/yur3vuSe55latVK9aZI/EOFZqdnK1XwlXjeG+Z8FxmoDnKt
/szspFmVfnuu0ihVGUNnZOsviAiuk0EovYH7avbBk0TRAQKagN6Z8WJPgkESR2fHvdA7sFdN2XWg
ZpInpLK9Px+03jxmGnzwyJ2dtYZ0TpSA471xk0QErc/ivQ7nCrB5/2vKT4gQxRqNJLad8NbFy7Rt
Aq2mGI6U32k/wE8E4BTp5cX+RF4BAU2hmR1S4bxUA2UMg14ccKN45WjPdPScdW9qv1qsarRrWvs2
TLsDjB9mGSRkMu1fZn36VTVwtEAapZ6IxXUSzmOONGZdI5Fbt7yJVgTVOurEncjyX4FKYDeHfi/j
PEVaY7wl0+PYJzCNRvHmhkfDtcKVX7WXyHbPQi+RwdUAC5MMZm7mUgOPf5DOuvUgoa+KWohVI6hm
E5x4jerV2pGQR3TcbO4R0L/NyeQiFMboM8/Vpuvr19Ku2ZdDRH60gh5XBcgCQZ22xt3tzfMapCRp
4rGTrqPUtW5Nv6vWAIEt34AxVnV3CcJk0mfQ+JtbL3aJZTMoOPXjKZPtu09zyw7hmrWzgIiav2lO
NvKWg9z4ep/v5mK+C9wcf2w5/cj6p7qnxZVW+XOJnbJum3eZVsTWdq/Spa7ft/lHE0d3ZlhTOYsI
XE+gXkdd/+JU5Y/ZBpPqT8jspnQ9M/oIXGh0wj+XVAnwd4lXCQNlLMzrSp/rdQGMFClkjuCNjkpp
BHuk8RnHT5cgAnInxrXTUQ+r3RzCpGr7W0BD+9Bsr8DN4DqJ1+44HJuk/iXNO4s+AnkaT42BpyPQ
xzeoSVtoN6fEirczgaOFS7pjQWdrRD3H5Aul8SR/hhOmVQ0NpA1tdFUUtFB18eIm8lFJWWnCXMUl
NlJC9jIcYejpcgJzumwiHqO4j53mrTCbH2HawxlPdzZnEjXz7mfrIqrFeVFIZ1jl7qExlPjPo1qn
a/FGej4XVueR2FqwDOk7oe6/ff6XOp1OubDe8CSXa7Plgi4bOl+jd4l6+5X22cmIw9vEj85JRf2y
rp6gwZ+IubpI2/7lYyBb5eJNTEO9lwaNzty/x/BzHXt4HvQgxtFt36ei3lJyZEJveogYfbRlc9bv
s8D4BK6OUIkgTYZtKVbQaQeFmQaEQy6rrSPfN2dcPNYIZbPRKcjL4l7ibiUBiPdoQab3zkQhJbVu
8ZtsYAqueOe7SbqXaEzu0CaDYNcOpfQ2oI6YiDEA35IHx+Uae8DQ3JDqANc0KJAb0+Jv/O4Y16EK
0Xg37eyKJI8HZpQkQEzjUwkEaDP7Nskhg375+tyErHvfKXbUDsDpx29pIjfq/J6aIiYqMjzXWXT0
EVRZMe15bEOzCJheE8sy9+MncHqyT3xiajU4HK1xQbp1p56IPfmaDPQiRu/dbP17hHEUbgGzRaRm
Wa77E3nVVeCe/eQoGy/Y+VX/Oh8nhBerSmVpl/6+SJEAR/S76Z4S8aHpRIiUzr5Ac7SSDo3YKLTp
4Trhoz/YxiGOuqMJHG4dtg5IaSPYGWK4ZW5/zFvjBSEW0YQqS1TeIPp6CbwaLJL9qkSZK/DeMErf
dMncDAT41aziSnIP8XkH6zIOkcTlDQKFzkWL3spHEkioWhuhyqdDlIrUkP4H6F27iHzuX88gxg4Q
iwCE5SYOGWHdpmUN6Wq8OJJ4+CCXz0aD1CxpPsKInoNHo9EicIckb0bWrJCeDlct6zFp8dTkVfel
8K5yD1By6barLLR+mtTW5zKlX14H+ODJqdUE4PoxK+C2znC3kpn66Nz/prBw50QqNCF7d/RRP4EQ
wOXiOAjLUVMGIM93hdWXO3Oyb4NWONspy45F2j2itCY+BjXGXnLvAZ2xshPjV1aBbbH8YkN71l1J
y8YE01j0cM23UvNfakWm9TvKylaR78aA8GHhICMDSyYjjAamTTehnrR1B+bRY0p/XZrJfpjch9gG
3eTK18ydvFWXeeHmJ15M7EzztnNs681mIBK34a4G04yhB95dGUEvS2p5Q7xStsLiuarK1rnMJAQe
dCsAR1lyZRmSQxi1Nb1Nh4Zjm61k5AM1K632NsTlsnYzr7xG/a6fQVp9zBD8qrEn96vz6FdywGtN
U8O0R1mtFxsymVJCHYrPSC9BxRsgmiar2RLQsQcDRKYfmgkkB/7WtR9bBPb08Y5SKRTrTF50MbCz
BZiJyGohKhM2OplPYd1ASCMUmotLte6kfBwc7qCBezLb/gZhowipmxW2RRQZ/y3XLX9u4Xk5897m
kLhGoU/Gu9+9zFAsuBZnDk3+q6EVD3DzNrJN2h/qp2t9pb9gf6B1fg2q7mPWOImzUH8d0BvahGQi
kpQvgZE9ZBKldtca2POMV1mb5U7SGG5F+tHn8KlLRttUtnEek6vkpdqFPvFPwQ1xPStsIZ1JJ59G
XHx1saqq4tmFljRYKaEN1bGbnHuNpkBc1jNosUeVZ6t146MfRvbKFh2XplmRzGlcInyfA/tp+Xbc
HmkiFVD4aOKoj4UvuTMT78GNnU/QRBzzo3wuZXTX8w0d0YBYIqTRv3Gm6lbzav5xMUDXA4SM8qat
3WgHqjC9dP373Gd07ZOO4Kdm7yE4I2MEqbHdDMc2m+SxHZGZ9wM48oIaApd6YzK3VV4+De30Y65k
dwJ7fxg1Ma6tdDJXYMILykTg39s6Qq1Ac1REWoy3kpGPB0SwdES9cyn4Y0hqz4U3XEB2mADoISFW
uUkb07RORh1G5HykdJL68ioR6aPRuv0uNpnBJML65baxcR4yArkrlApzRMqQhv6UcKOUtrf7iHeZ
2E/6T10LjdpP9AejW+d5lG99Oyb/OuD0N4Yj45IOMbX3GQW1v81nlUYQ88MnSEWuJnM26YDW2CZK
5P6ZX99gd9Mx4IzcCIPorsoSvDwe6mdSAemKZJhcSwOnEZKiAKOBIg03dH4RBDggb0xj3uqANcng
1Y+VpGUlQO5OPWXpPBAbJ/Wza5lVDyH6YQQGabvpQ7icqUmFxub00CoE+g7SJtJkQ0JlqMxSUAXo
uykam9HTQA5rrxa6S8nne3NZMybnXDsDriH15ICcHJNmXm2WJ79eYF3Seh4ZGVFc+n6LZW3S534n
e+1SddR1i0H3NlOlq0BpgpZn56h1Kqiyj6gIh8rPrZkBhBx1wCwLU33m8kbLZjmalzxGuvCFMlrs
zctqovvML/wSN6r7YyEe5SHJrbk9ECIdm9qxNI1jVmt0aqXEZzFC+5M1DlEmcMGJ28eDhFzdxZP/
KGxak6rOtrzNsrZ8RLCACJYHU1V5dQUwGcIz8C1pSZUdJgcph5Hp7K9quIqaQB57OWyrLMB1GBv5
0at1/ex7lE/T0J1vkB8wY7JsIts0kBORmM8cMuFtrRnhLV4DY6dhDOA60OQEclQGDhJokyHmpe04
4CMoA5Ch0p8fBpw665Hy4b0MMAXUMQJ3RjCM5tKq3wbDZG+Eg9bd0IR9Z5sGjqkMJwE4Y3M9UZJe
y8ywqNbjXS8m7brw3Ypx+5CvmyTWb8GJb52++Ml4pDgKSBRXUVg/txiWGSWiSUvRThhZda234Bo1
Mg4MNyNGhACQnWbQUUwMPr+xx+Bq6O0f1Bd+zfWcHGndHrg9+KcO6yFggGOU2bSjtVLcQ4A8eRPc
SNueI2z1XB/ykltFmxHz3oR2+nPmhoTsDvgrRP5zpa6zZDDgfwnqu0yI+mwixdnS3HgQhjleDzOT
KT2bGjJTcuPsUOoInTq4NcaIuTppWszxxZGYOxjNHtW/gFOGoUb+3rdXc6J5p0JwA2u0LD/jBCcr
vAqaJwKlKWBq6A0MqXGhCPv0VcrgDmw6ig/gTzvMR8HjMOe/rYrr99CUysjYHr3Bt05TP/yocC3v
5SBn+qC1u3FNPLzDAHvaMXvGmNI9D44mzz22FDu+n9qS4kmav1KFYbpXetOtcPpLksRkOHXBO4be
6VgW4h0ZSXhO/D7Zjk5DlngbxTdLc1qzBkIRApxhHZTSaa6mR00JHxJElfg36Tx4nvuI6T4/aj3y
rwIwL7N65zJONeKlpCTQt48Zseaxa16VatEDlJgGGy+0ZyRbNGIgqKRzScohU07K6wY1xMXz/Jsh
NtKDixvxHIzDUyrT4sS43KfPc3ExmHXxPexP1PCpcwgRNiB+me4nkJyw7WzjNJTiFYKsw05MenrU
Fm4imIerwQlImcfuvNKrV5/RyIabmHVs7NjDsV7AC63Lm7LCuiuyQByddFxHtnUJkOoctIaQosSD
4JU2Jkmkj0ZD4WEWzrUD9PXWNGUD9psctrEnV1rk4IIzwKd9Ut4bI3GNeS/3Uyig3SGnP2rG/KOv
R3IiWsxDeoE+MTlbvV6cbY7cuoFmoVtPWdSfQhr4+BRG9LJh/uLPRnIv825j+Fg5B6QjlZ6hA5Mc
EP2MfgQn6jmgKiOBUSb4GHJ/uEHt7xxdZ7yLJsPbFfYMIUEkNgQk5vGGTbOkbUxrZWqhdvYF/Bx6
1B0wyHXQdZ9x2oa33ej+8DPrufcYyYxzvS8hI9/VHLlAbrMTcJQNYX7W0UBOWvZht84mrCCMJUzq
ENFPIJY9CRYBko3kVGd5cEeq0Y1vEfNLLY6cAjw6IalwVq6dSxfRohJhEy7yPOupR0BVRpM+Tk9U
Sym9EF9IQWEVFBPpDEPSnXHt5TWW0ewSMaQxAA2LcQ+fukJAZ5X7cMz1c4hNgfF0DHAkd48+mdVJ
593qegnpnRgvIq+mGz+ZybHBSsNhY3r7qPWcG9sZuMrU+QSrwz8JpNG0F4fXlt7udf1S1Vr02I24
MahyXHxUPnQg3tJMt+/1wGoYVaUCfoOBw2JcJZLROW7ZmkH2ACTXasztaNMubkb3AyzFtKeLUp3H
dN5Ie96ZQLE31Ep3ZeBSWnPEE4Yq8HF2z/SICtyYxt6h1InTqFvc/8kTibXXsveDbdAOPgA4EkbK
c1bQaZzT5mwWjX5HzXLlNhycq3IiSnflVZ53kmqxrEURJGZuyVql4e+v1eqI3Z2K2ikP4TwEfXwY
pp7keK9UKgZqSRr8FixaGqHOkwX6MtNKjfjx6neuGdO20TXzFFMvXhk6rGogXD6xW11hnb5WIxX2
zoAmPRFY4ZJX5N+aaWptZlLdGH9wrnVtvBvGhDBEjwl8iyNmm9pyOoWNMggRTcYMg4xB9dCymBrv
mSDHdJe0xYC+R4W909vu/7maFMR0632y1jNbP8Fv0E/LmmljEVv1iv6/bENUiDZ6jBJ6SbMXNSqF
ZS1nHs4IX4D8ccbAYr6Tr5cnOpQd62KMMdqrgUvl0Lo1Y8fb6KSjfj3mL0OX76cd7v1bgkh+cpl3
1nbiyT9eu7zBsvh+wd82dV31i4caZ3WN7Gj1/ZJKMp7F6UUC0F//zPIsNkNe8scqflLcQCHUgO9X
//FHy4OuRn4KpxN2sb99g+Xpv32E58I7GIOwXi9PhBXqWoQChJuqn+TfveLfPfb9psbImRu1+q5U
o0UuhMFKkJi09YvImlFEI0tsaKCSFsfTS3fMJA6ECWx9HwWkMzsKEbkspB91J4qnNAmXbVc9M4I7
IoEtBW83TUzenCzrN+h4uYtO2kOau4845FGnqyOA8+qXR8mHzBxSvIgdNOAIqkOhJaOdpMga5ZVr
puRAzKfMhyWoocadzmlDgOVIY4ESAOTBWOg/x3w+1v3wEWbFsENv6yCq6szyhIVStX99bpCTbXLJ
IKaDowjAC+N0u38ijzZa1Un5EEXyd4gq37OrTWB5F0S0bw6QOXQwyQ2V2N91t2n66FKNnQ4QO5Ib
grqOTLtf+wjRKq2CtZFZ706jARzWMETqtfbWoSNwZgnKZ1ac7fFXkqGxhbs8bkKtQ7QeIEOu2+na
KrTf2O5hXhgP+SCe4mR4DKup3Hame1k6CLmPixdX8S903huMNS1a6vKlFp+4N5KV7fa3md6jyjr2
ugqsrYd4A1X5U5DEElrjmajMc6YFe9MIfprqO6NMKcnQNA33LO2YfGE75NOGTcv4L+7IDOkKiA1B
/qAlOSQKj3AmtCCVYmCIW9PuniOKYSHF9LR67if7HiUAISqCtMhI+2hcoW+8Jro1q/GBEE6YVv14
MATS2dorroAmHEpNUay9TZL4yQkTRXDIvOm+DJz+pvd/S5SJyHxJPAuRxE9+06wax7quAnKSIhrx
/BIWYe7IRGqB+HMwmA146dNouUgjBqJXzjWDrXWZuN7Gow7hVVB7IBOj6YkZ/gdadd9WT1MyDb9N
pqY00tD5/5y0YVeN/tHofLSjw8Hrves2RwvVYu2OzBvdjR+F4UFCLrwHiWBvuq5s9J1tf125iNWj
aeO1P/uhEZQ3tV+DV10lvUGwayCeSyy0ZvwCChHbu99Ze3IazlrXZFtvIJ2TIsK9a5r+xnXK98LK
+Jcbb4u1PthbsSXXU2cRtVY59o6jZ1gNZmXwNt608WkmqZbXuitpQmRWoWJJbCj8RKImrmvsRMFA
PlATGaco/E2VfdQayYGziau2OVhKRhlqSEwzwllXc8wPWA4k83kTc0Fm6icXGOl072kRyILZ/ZBd
eiukaEn/8RPcwRkHI3SRmsSsLIe3REnx0bVQwEvbf4oKuc/15plJ2ZG5BA6nnn0ndMxCgbAvkcUX
LkcUj3Buz0WYfpInhy3koUi936TO4x0qypOXgKmwZhRIvmf+bHC+gXEaN3OCq0dQUcXokq8JT6sI
MRKERlG/N1+KFKtNkcn/zd55LDfOpln6Vjp6PaiBNxPRGwKgN6K8tEFISgnee1z9PICqWllZf/RM
73uRTJICQRKE+b73Pec5FIISlO5aDflIHMpixSkl3sZFghE0Xg0q0RXFVB56g+1m+fHzaIm7dght
CkUFIY6RXWSCBhboNeEiB9eLY63QUyYtoMGl8/zPwwGNWoKjhYhkN264vgpadc8Oz5lGJ+zPqjBu
xCT2VDklO3KYKE5PXBxzqBVqRU75ICqkC0Q6WQfkfqbkjmH6AUI06VBiZP+c0irgamYggBf94+wX
0y2CFUZkx4nPlTvpMwrFLzXlHjJK42A9mQrGiqEanDwm7WeqcVeZ8XNFecRVUhzgSlXeeYmR2cQz
X+J6otwkPKcD0N+p57jSDQp2+qucWx6flw0pRR39L9wUzFboanl3nTq+1pr1AUOGIl8tvRLhXA0y
Cn0PLvbw2dCHrOL4NoRyavTAPD3df5gb0nS7ylXdBM3G1JNN1Zehq6eI/Y0YsntfmoMNb4Sssnga
VoaWRvbYwwggkdcheQws6hIW2hghynZG6pWiUclDv1h6zJhV5oODovOGKHRrTbxpBKF3O738kMug
3kTy6OPg2tU00qoEU7Qvq/T81K/OZDYM1l3rhMswF+yb+YjM2l2W5CR0teBqMy8gPE34kIPoGINs
q+Z6utxFEd0PEqdOpgVprLM8RIpEnRj61iJwaufJ40fJEVRRdoaA89iFlG6aMXzxhq9BGAubSEOn
zqtzL9HeFSh9x+x0IqVTUf+KKRmsi4LWARUZu0ky+MBThh9drOyUyQwqRTMnuhHcBXY5umltqL2E
El3jKP5QEjlxtWSiIhgVBqkD/XWqzA8oR6dC0B6MWDqkE0eDLMkXIe0G5KTqW1O32ILapLKbms8E
qsHJBPxBXqZfCM+c1a61tTIHsiC8eZ6kEzHFECHC6MBPod7TWCtsz6pSTlQjO4QHdiy1hFuTw3KV
FkRdNDj6c0KLN4NixU4jbBPhs0I3Sd2Azk6rkZEppT7HwFA+xsklya2JmIJexlNuK0ohn9oWUf1Q
GJinzyjqS7doRxdp+skSyZSBnV3Z5cTgQE787dLw/x+f9P/LJ62IirZsqo/h//ifufPWvP3b56Ln
Ob+ln//x7+fP7u3XP7ukv1/yd12OJGGFVohg0on/VXXRQvjyD5e0jN7nH5lLMrZoLgyWqqIVpeWE
fKdmGEMck6LxJ03nWVOlDaZJ+n9HiCNpc+jT71IcApcMA7WPbClYBGVc2v+s3CC8deiyqlBOAfC3
qKs0F0NHhFSEBhSZ2zTdyWexScUhjA8z8cSFMA60YzWztya5evByfKidBgVOF7xN1sgVHboVIxp6
keDBqZ4ToJDLIAsFaXiTgg6XcF+7LcEwdq/SGxDhAVM7Bi4tZet8MB4qzvE08tFpW1J243E12Ugm
Cky/PnWjDhRJM5ypKkYCbMMIfsS0r5XA3FZRc8ckscSop3LV9SWMSl6zliqK4WLfYUSRu53YCCKs
Jy1fS+1QPzK0vod38FglYv6kWDT5suFsmV4NZaeHAdgxOKBnzdlFLS8kdHj0baG6aL70YYB0cD26
zHbYG9LBk9V9IqL/EUw6U1LQO0QXmwegiEz4o+QqcCJv4rRyMll8ojm0jqTpYBHnmnt+8ZLnNWaq
8YT6JHD6jvGMnPV7M5CZgoKQcAdxusb9i8Ycg4alXmMy6OmlTtKt5XeMgOZXQFElyEfHpCubNEBR
eFqkilD7oI3Oew/oJ6qom2M6b6hkFuBw0tpVUB2GGymlbpqXKhu7+GpbCbKF2NKA5bLvh2gklMxb
W+ovHduMXZuenQSKfoAy6p3BRenSYRpr7dLTk3Oz+KKWYNtAacCbt/ovo+6pgKflFiiX60dMFays
pzM9GA6OKcT/EfP8MKPVMHnqWotFFCvYZmxjxjRpOVOVXlahtLQYqMXGWEHtyGpypeii7CkLRpuQ
AFJYGiJcjAlyRSdIN0XVxydlrCLXrKyTnoyAHI1YYYBANaHr9t6NHwnhKYkJUJ23TT5Fwj3W5SKR
mJDkabEGWMRxQK1o40M4KhyDwsEN1YuDR2HzaNyZckybvc5xEbdfWtV5p1LK3zMsJ5t6zh+DCaWv
EtBde68Qn3yVS4Vv9lRrYu8wMeLbUeGi1+6rq67rlLNS13ZP2fWg4H3IGXY8xYW5ZoK5DSsYoYh3
V4lhKYcIDTeXX3VymD4AVA/9B0uHrWSVCrttIxaOl4qoTYeanHg5BZc/dKeKXxFcu7UJQhmolhAP
jg5Ths5qstN7jej1ujJv+NRbk1Lvyu8TzUUkFQNiyZ7yMKqPZg7ZpFbulSRoX8o2u0v87AHrc+fk
XaJtLQJsHdj9Q9f7hwq8G6miFXaX0KPPLfXTox6GSNh95oBcQU9SX/ewgKzaLSTOIabXbSVB2NEN
E89ViMXVQwG3Nsl3lGePWipDpyqwlK8MI9I2tIyUs5max0BFJTWfrjK82wDmfIoUL8SnnBrRbD9L
cLxHQ/SOE2rmNbZOaOzgEw+1yDYY5YAOsNDkp1AAyQNj/kXWCg8nSzhglwf9q9UgLT0TU5E+6qpD
VGqCQjGutzpN511YqMkJfmQP1qgzyXAGZaM1QudqdQ0zqMuBnuiB7HhVZrhCN3QrUdKkTcWYyInS
nthQz3tsiO26b5n8gxedRV0I1+NUN/e5SJvMr6cbvmczKmwJedZSdeD48ig9Bjhqv2+SKDplmrer
DZXDjZ9c0JEuSn3TXCxl+KRnpN3Ffqg6oGoJZBu7Q5uRlK41FDJEnfldAWfUTw+c+/Giql5lw4EV
HClLa0wN3CjzTRvMUTg/j5d7GQpuZiBm+4+/j6D92V48Xv7+8/B7yeVJGlysafnTb3eXPw24hNf1
gOxkXsWyyPL8H2tsERjvFYIlzLelE9dKjPtQiFEdCWZh+PfdpTW3PF7uLQstNz+viQ32CBIeeA0F
S17+86ef1/w8t7x6+QPMWZoWLQFkjO9aCkTzKv76EwjL51oW+H67ZS2/3f1+2fIu33chIB443LGl
zF/mz1Uvj5d1/OV3/V7FH99zec1Qebk9GFVl/6z3Zzk0MHej5gPf+dmOy8u+v+Cy4M9b/2yTPxdf
Fvzt2y2v+e2T/rzj9yt/W/2yUhz46BN/PmGB75iZagJVgo74ZC+vX25UvawxOfyx5Zc//XzQAiFt
kWgVWUvDiw9j8PsF30sNKpp6r5sFHiQ3xU1GJRMK9CnKMwlBqa9CZMLjCm3oms5VOGPE5xMVc5LH
kJnsLsuzP39qcAJsdE/Y//H88lCbX7ys4eev32upl7reb2sEn0CLHhPCUOK+JH8jmq0nYUcAANN5
7golirfvx2NIOTHIQrrzP09mXtzt4vzpe5HlD8vrvGAk917sL14cWpwHBB2DUGoRTJONE6d+JuaJ
aR3KuciJTQVV3Xyvmm01SqsAHEHf5sjpnpiJc2h5hJvNx/tyiBbLqaCQz3Ijy7i38kNloX0lPBtS
qmpkO5NJd113n0b9yZlcXWXZ+JoIBdo/WEGElc034+w4WW50YBR/+fBnueVl/BrFitAnuzCMdjsM
xWGoa2OnFsS0i8N7FljVuqpqKrXWhMNVVXo6TPpd7nGZD3Xs08XsbFvCeBa33fKwHIjzhl28HfuN
whCH2CCcUaIl6HvLiGobWFuLd9Dv98tNPd8z89hHd5wiu1NnCvHYdiycdHtxvrc8LJpJ2nRmvhMG
PTgsNwCoLQI7uJrnpGjQR67M7AASNwe2y0+6OAuXG2Oic9Z7xnYBvw+z82K5aUPhq5C0HklzQViN
5SnhRh/0m6qvw8OoTPTShYE2TgHVMPGYWw7EjzBl3qmqZQCPEZAhtZR0aesxdGyUqHJKWVL2hlEr
REaiT077iFyL2c0XVTKqVKIhVnpXvpC8dKoYkXA546eKhlto2QRhQoqVXSVWYdyWjYfUWfd2BONo
CL/3YAqlPfAOQ6XdhbeAod+SarBkWsz3ekTsFab179SfQYanmxCL5mbMW/ap38pcsej1LPcsykgb
5gSgIpVuv/wG7Nlls/VbeggMAMjWmLe/Md/0jSntyuR2ceqJs+ENgN5cPEuUrVjW/eYnUiM2NMxR
/ewYHeebZMoYGjDMW6x48py7ouESTrc4K4noCRXqELMuY0l7+LnxxzmoTEnVcy9kEnlpKnCjJbNH
GzEs2qI8wpIAN7AkrfzsgMu9P54bmxYV0ICOx5zPhpaBlFPw1zWjwNl6SyNoMfL99lg3kBsxPwsJ
SZybBn8kgSyG1uUrWwUk4XTqvW9X6/L1lh0uXWKAFjPtsqOZHlFaNDoWE+vyhZd7PzfLc0RTy25P
RtTiR/wJgPgOTVhyWJYnh6qga98gBFiOumUXWu793Pwk0HA1YbgaqVtttn4tflS/5Mq43Pw8HBPx
BZ1CAlqAKlfYa5O9RBR931Xw8q86k8r0jx01Wvbq+WZxp/48hDOwThXfI4gC3+liRf25GeecuuWh
L4PLZLfYm70ywAXv5c9GHJGZKh523PkmwKjhDpSjZ0Cut1VVUrhr+BthrLqLq3PZfj9G4eW5n4cU
uPa1XEkzMkXftKTqwjVmN5rIARh7o0I0QiboUESFE1H9Rv2pSfVm5Jq3fCGVQ1rLJcjWYoeop2YS
iM5LThwZLDhHVjXsZeLvIij3nShfTM9QAb4Y+j4cVVrqIxiHOBCTw6BERz+M7vu+IdK3LhJXqlRI
mrPeqI0R9pEMzwndlIk7moMjvo8CQXSQF8KlmEj/JAuPhHKCDyt/hHA8xwgBkYnXQ5DcLzSh5Ydf
7v3sDAZe1b16lw0ZRVlIqM4wz43U5G2QaO5aVaYdjPlGYDIolE2MYLfG27tc1RDD7qm8ZciR6MOV
5jYUgzWagce2sIS1XyW+UyYK6uQuqFJKftoRw+GwIXQ+OjRq1m6MuriWMfhhdTIEjvNEQPmjkgqL
mt5BM4VAF6v9qjNyYg8mGVGqGG6lot4pEXqHNgOktLRsly6u6s0eyOWx5CHoIFedGjgKwtm13dmq
ZJa2ZTLmFeex9jBfVQ2Z/krSCo8KBuFM7s5JqnYu4uobM6LXS/0UXelGYdprf69dnVvASeyZ391k
uBuKXYrHNDMc38BZkVJVlxpy4XQ9d9JaJM5yvrqj4i5wiM8UlEY6FpIoTqBVeG756xQF1Nvr5j5o
OddMk//gIR5fR42fH2r1fVKFcS/XPpXTCB0uq6MZ0O/DskPAUIO/TTMPRk5D8y2eoDvOZ088wzU0
GPkIhvdSURdwxYl+pPAV1Kw0QDgu1f7omn3jen4vrzsT9Soa0e++5tLczATBp4Mpfqo1x6JZkX9a
i3cAEsJt9Zs9eTEqLxZaz5JoxyKs2BndBQdH5EYB+pGMEwpsygT98bIARy/Q+zejq9p1E8GO6kTP
6ZrQnGFP/fd3Cwok3+LQm9R6uY7U802Ha2LfUWRxkpbTzDg95WP16AvNxGR7kmjE0N8w9PixCXS8
yrGX4ScNx1PUZKajUIs2G64Oy9ZJx5EhEYoCegtCbpH/SSYLk81/TW9ZnlzSWYR6pI8pBptlYXk+
uH4CWpZ7y2KUpsld+Xm8rCAOMwjEOEl/nv9ebnmJKOsIqHT967fn0qjfhZkYI2P8iEWiOvIkKZ0+
b3xHHVWBpml0l6XxdLJmFdFYYZSK+tuoIgxQkWGPV8ZcQhPGteIhXsGjstJG693v08epQIo7JT2R
4WiJ6EF1mCemEs68Xjz5bbZJTUQudOdcVOnIHTJfhorbgcSuBsSzSfXhDaDA+sJ6zZfQv5GakteV
hq3WLRJxlZqkIMbDvu8m4RYC1YdE+p6pqK+1YkLF9nvvYgR+dfIkQbKzOBzfjCo8TpCFH2RqX1tK
TGREI455jYXD8nd00KBgCCPZg+3w7kqpfdCHaXhTg5r2VeoZZ4AM9TmrW2KmKbm8gVW7zWSP4Ff6
KKsCOtyumXoQcfMfMRFIQxu/1bT31u2EQS/yjewBF9l5WStbjV091NSTFULH0qgL48jg7RpTeAki
YMR9Ucl7rEYxEnbaZWLLuD5H2BoO1vRSSrCcskxrt2VtTY99EeyWLzE2PQj0OlSORV1KN8x+OCAY
r9+YOvD5eqQnR9vCuxpTKB1IIhiprvFpJ2oKk6XHz6lQTRtjaKSNlLTBM4mOzvKp2jGgpx/pMq1E
GHdaTGP/e+v4iJjCJlRuOn+UjplCGv2yypFwwW7Q5McxgzmE/gFCRd30LymAouWVQW5GwDAUZV9r
RnwH9vB1eV5M0Junvjdc5DFVTpPe9JAq2DJSkJ/NRCwfqAzmu3qgESMJuv+m9d8/MLIgMj6qWt91
vdjeh/F0u6ywL+B5dZrZnIOx0M/4sILvH1AzswdZRIFWDnHi1m0b7yUtgqk8bxKxPliB3L9OYMth
ayjeVsaYC/Y2OS5rnQJDspddjOgC77LsdssL1ZIEIi2Xb1VxDA+BCU1q+fiZxPBSNvLHMCcOKRUB
g5SFuoPQaF0jnwKrNSrZR9aqe/o88tNgTqQpy3DafBj3V39AeLEsAelkp+lC9EyIUrRWx6rcF5yQ
rrWg0TMnIegjHNSNB5L/uQ0zyw0UGDrBXB2Vchp3Cjvash5YfyRHJMELoy3ZjXzF3EtkGN2MjUlp
c16PFkJe7oXuJYGQ4Qr0Kxk/ZMFNVfkhpAWW8NPcIdfRe6kto3DjIu0PTAykC2VissDn71OREA+D
vXn1R5mf25O50JtpeRERCnyvQzfwgDaa+Ypi33KGQoqOGZ3ZcxJM3fcSLVaRbprqN7PWsLMkanOE
ci+etTlxaXmXgXMAPsG3JDcHJ8Plf6z1oDgbNc3g5YNa3VYHF35cFhCLtsZ9UYWnpjGsE5cI73sp
3BZFNBrvXasTQqEb9Sk2m4ldUIoo4dfJR/L3D5RD8x7UXjkpap+fEt7Liateeqeu+f15StG0W0EI
zp5QeccwbFqnVNTkPRUOy+eRpkKx6b82ZwTG4rH1iKPypkR+69SnZQFiqEa7Ekv13EhjcVTrVHca
vxHPecvPQzaHTem++kVLh1Jk34hIs4OCa9tUQwDPutvJFAhqlvTyV42tItFb9a1UUsFOUEadS/bP
Q8ZndDsg549C499+r80K7goz1x49AYkj3az4YCDqPrMzoQQPTO/N5MdaFo2VBosK9mCUMWq3zVFE
bZU8125znYbGskiWo6umOPumGqh1irisznjY+0Os1bAfuqJ8EpPyZlmUo+e+FavmkdIK+FAOiX05
mcGlzy2VkU9WvyuYwRBvV78UJrWYbHXhKo2jvGXwhDZTV6I7w6cknTHK/0XerSNanfAaCWrm+E5C
tgUAqwGlqm9iXEs5vNRJPS+bR5dN0j6q8FGtmxJX1CDtZeShl6EWRFtWi3lk9LQsObXookkcka6D
11kIG7EyN8jDh7Zs73qDLv+y2Ih+Plet8VWICnJoAamf4M4ER4RV9Mg8I3jGDXpavotVWM9i1yoP
RiB06ykzm30siuIFwXdPPA07nNSdlg1UMpMj7Hiqrh0ZKjtgHOOmiX3tLuwg5iyLIEFYm7SrXj2R
c7UpW/3JkIX86KlS5mph3TxLKdr0eRtSqXsLg4zrZAqVGONNupGggO10TEtXfUpHiq+K+tGmlStb
lfASt4rn9E1eHwEsBsjF4hCaXdK8p+Z1bFPtYxDQqHSWIVyQ9qAdKVUw63nXPoGYPy3rChrxS4j8
COFIQsrL0A7bduLSbfhtzrWNdXShRWKuJz1b2tS5kx4Mh2jK/EtaQwv4Xsf8oZaHrW8JZ/ru/UGa
T03Ly+bXL4sp/v5/euP/X8QKRbToLf/vf2Ah/qI33v/b9i2FYx9Wn/+Ervh+5d9b5Ib4N12STElX
RV2m2f739rgh/w0QDBhb+BT0z2cAxX92y0GP08bGD2DMCPIFdvH3brkq/w3lo2HS3DakBXfx3+mW
a38yGkyDLpuim+rcfgda/gflQCXxxi85q23ntJg41CHKBq4ZusJDeUy2hm5P8ro09p7skkLZ3jdv
6od/3zyqmBQyBzy/N65R3RnCE9rp1ttIRFhlG9h7GiFR4taKnJS0MgI3H2Jshdmu8G6TTerI6+yN
jjzTQmYTqecED9IvDHuOsbOwxX8j8L/1Cn/BoZBQHfyuB1CX74jV1dI0xeC/PzgUFTodUgbMCf2+
8dhK0m3QTpvSVG6inoO8ar8EhESQc8IXLZRuf9sh/uLNVWvegt9wjN2v//h3bXl3lV+KuphoiJry
x7szfB9KRheIsB6s/iB+5bfVRYWp8Nqs0y8AT/O08su4U29R76kHymjxnbA2TxgIDXu6lIWrXqXq
JB0p7byl52kXX2OkqmdO9v21LezaDc/jG3Il/KDanRFtpsjJt8NH/hgclRtxU5ifPtMeV2CYHH/C
qtJv1BfqKPmKdi0AXO2E73QyVpThVtAlH9KHjkgTBfv8KjVcRiTKtEKgTKkUuyBZOPUxPZId8muA
q7mlew2JhGk5JQEEcHflWYpt6VBvzL3ipK/5gySugo/onq+zHp6yr2nDQCVchydvi2Avllfdm29u
+2N7AVRtrqPPcZs6rTONLsFDiKW+5ANw8MbyV5GwY5pfvxOd0xorwUnfQRYPqiPsqtfOdFLZrR6Q
KdDLwrCI08q/n2vID169SaLreDPhbT5hu63M+/waf9KlHqAInvJ7bTPdgk/JntL+XuzpRzpsDv84
Pmdv+rpHAQkB+SuC33HSGVdL+9h3oVLiIerMdU8qSeSgr8bWAVlCH5+RzSsM2ZEFE9mUiVdVXJPC
Z1yr1/6gv+c33qXJz/JdT3wW2Zb5NsTE3djWbbgRzkSVnv19N239G/2AeHOkzE2L2i7ekn1pEl2y
Cq65o3xFrr+W2zVReyKY5vcmcrHsBOAodUezvWccH0V+E943wck8qKNjMDuA1ug2bnaYNgAjXLW2
yakPs5X2Iv3yMDmv9NP0TOC95aQXlBCvwUk+KT6bti4cfL2TtAIU7AGm3hjHAUBatIF8+2RhRFcd
0MXJZ3UlkWc4Y5ZQL+KLTNf41sf9B85jhb4sl+1esq37ji1BllKDEOKIF1neRm/tDrHbRb7FwG0+
+O/6ua0PjbAKn7wH8wp8ml2bGLLGaTUCGvVzeumRu7ipcjSuiHCJxCy22Xu/zgo72pbb5BmvWLTi
Mggm/2TdWI+0bXLqX+jr3cZOOTpWyWeHJ3vVHuToPsrt8sJV/1LPXHuuwrCvUCru+2fKXsZVJSa1
W8Ec8ZzEbd70bQjOdCW5FnQESp52vrau2h4rW3DCeqbDA+l3kosdWf+gIT9/QX2duZgUkR5NbEga
2ZvoNG69YosbGrn/OU1tmMqnOKKvxDkQqu4oouZAB2q3utOhLmEW/St5CFwGly8xru6NvBq3ww3V
Oh1zlK3toofmdXS24zZ4UGGNAozAhXQxGgf3lnbvvdVfAiVectdOXbcbn6hquSiCrSuO32FYCZux
2omkxG0G36bIZV6U9sG6dqfmJdgjozdexlvxSXRAZaBKupUuOG7/6/Mjl79/PjsCS+IcaRkSEYGK
9KdWS04mU+t14OW13zgZcGA5NZ7MsHb+67f5l5Pw/DaaJRsW+mGqt/Ml4uPtNsx8wEXS/2KQjD3Y
k8qtJvX381vgatiN/vAJMRokddrAKCm5xP/nWOAvTv2y/K9XV1NSZZFSPP50E3gVorff31bxSxVb
Z10jB0mf5jQ1VxuyaFtAWltluiK8SljrQEavveIx8i3CNMw3khkyuBe13QHjpv033ucegpLJlDnU
YJavWw0YbqiIx7gdLgONLbs0q3otKVDWQzFUXXOQTabOUrGeJjgJcVmfm4FTRoJjzMrVAzKZ6JJN
SnlUoRs4SmTsYx3ORV0/ykWrESMQYpkW0SclWU6py5xucQdAbsfJKvjjVlbQ7Jv5QwPn8s7Xavlk
JdmhjOAAp7EhoNn3i53V1EfA7iG0Zy5knli8WF2+AzCc+KmxTrSP1u/tMiN3sNIBHw2YqPMUxVaD
oSiWNoo47QwittY6sdczdhgtiNfaPT1/qt7hDFXi2Mi6mzDjK/CzN5wOTNAYVDMQ7KA5IRaUFKIn
uagEhwYu9twq/GqrJj7LPdK9MBfvYt1TT2FXUvGfsOzksgwxRhP2UO63Wlld9STE+TSm6yEEy61q
mcKHNL/ke4Q3nFMz5hnsch42xiZ3UNDNlsCJeLESgtAgZmtBjvFDR6JxamrjROQEydxiz4XPUC9Y
PseNLqjvvTWoKJ1cdcbuYxhKth08JNLvtHoH5BsvcnSDf+TDkvlkmTbda/Kbz+eFf4PWP1e9rYZv
H5OhfIm65hQIVHuaHCeBHOqPiIYnXJpcKDwEtInOIKEjvommBzJFXb/TJv9OLCpSRSTsD8FWGLUb
afhVDtrtVAgKEJzxiZLlYzEABLy0YpC69VDfDkF2F3n+vRzWvyITyTc5oY+TCuVHq5/m+2rvosIz
CYoTorWWKo4/zBmmosBXBH/QcUnIMLjhGcCjosoOyqfWTaNIQdDHXLXQHjCinQQBzR5GNpFwvH0e
5cJGSFRhO1sCI2wY8M1FMNZt/5gVtHPNHlEI5r+1MHySnYgcKrkfCvmXh9etHzNEnBZcYDHeCHE7
oi0k3Tdo9Ru0qv5q5MrQnDt+gRF7U8LWSaYThQenKPx129+BHbUbOFqo5BzchJSHA5wPrTP/ZqIn
rIfk00p8YBQtrhnN6VFJgQmwG7Pcqjc6LfxUo2oxt6lz0mrjkkj11tYk8rcGkheqXVuF1MfRYkuv
yNRtoxJXMQOvTPuMSOgd7qZOc5ShezDr/kiG1840xLWKdHGWFNbTuKoZouFI0A+pUekHBcHHJkzT
yxhoUIJ8z5Bd05gvGlWrHD2hNbGMGOeJYlI+9jutUb1kVWidM2ZSuSNvcyQboN3WMeHEiDOHlmJJ
dQtgy9ugCPDJ+YhgPWm0wFF1SXsIMEhpFbN2zE72tyN6RKmtAYUQjmPDYXZNSQyRQIRro6bnvdzo
I33wJKwYs8lWE2zKxrzxGtQP9PFrJ5LQM6gj4J4+EFELYlvdG/pbFHsMWpenQvMpo1exJyE0OSzP
aIEVf9/r5A+OiOgwaRmccB+qcFrScPIrBX1Jk3D6HKzE2wet/Fn6srCW5S50b3B54Kq4TLc14HrD
ZghQbE2nPuVXC0TthlYJQ0bvRX6YtvJLVLi1U52S03CSABOt6kMd25gXrZsJtg3ZyS/jHcd+eZz9
H1/VRnLh9KdHdH4vq/wamCvxhXqmegne6qO6Hk4tmsVz/p4eGLKLK/zU8jO/kf5sHuq7YKsS2ItW
kPP8xSho5yHZtVPJSVU2lE32Rq86VW0bZ/GG3ovE8BTzGyoPCmD+CgWAaeykK6qaGfi9ql6kGqnX
EZg7LzMYINrw2LV388b8Ze7Kz7B7CYh0ixw8QGrLC7uvEtHDY3+U6TKNK8Gi2syox44bJzlbG+Mx
v2cg79+Yq+HR2Bgb8YJDAiwNFzEMs1flC5xAtAEP8z69RtPK2JS1m8uMtIHAM2x2JAp7h2aL/AKB
6Bx+uM/J5ug4geLIjc5wiittgyK3j10fFEK/Hcw1jBq49Up9kNQdePqRo6054GbBY9xhInE1cUUb
twbWRPAOUFQSOEmbcXv9RpMIN3Tia8m56ZC6vRua60BYUfnUMd3SnM3soURCa/uF6z8lzaZwwCaY
Z5NPTrbdDkhI9SyDlCCMvLcxaGAzSoCkBSvtIu/NcMfNidZQjjgcypa5NsuV7vTPbOOY44uqFYmB
ylZme+iUxNakJBBRgK97FFYNnQQ3vOZsLUaXn0jylOpQvQM24+fBVkPsLJ4mTuMXS9/HdBEhGWS3
fQd25kU4cwqzzpq2119II+627BapsGMTG/gt/DtIRL86XIuxy5QMvWSFIAXHxsSY0bw3zhnNkehs
Agj8pbnCdXr0Lsyf6hcaymV229zDNOC9/VeGvs/Zsdh1v5iTZcioPpV1eNZP6VsLkkxZNU/9QwgE
AIPZmcOGAmG+NXucJXb+UKyru4CpFikLLxwByjuGHzlyyL8Aj2QBJ2IHfyh9V3W0c/ygMVSdHJmK
XeRahUti4lNnIOXFwr1CksDspz2hJeeYZAgluEOzMsQV4T52Wa4AkJQPUrCCgsvXZNVdh+HzOYd+
Y65M8+hrThi7MITZiAYTyXNc2dpRKl3j4O1NZqAm8xp+qTXrKGOHHwg/lvfYxo/+tEl1W4dY2x6E
dzVzw1tfopJHhOemZCB2ti5zTiYV/eE07LojqMbcX7PnorHEcLypDi1KgT11zlPkQ7lcJTC07OhZ
tI7J0cu2zG11qCoMtrNd/k6r22M2twoYm/gr45n9iigFjGcdgUOIrbekD7637zj/txkOymOwzbBV
0TV/TjaNbjMYYAIG6+uRZMn40my81BZ6cqlXNYYl0uPllWDatH9pvPu62x9LJuSZQ7uTvYYpKnUB
N3mtBCYu9kCCz5UZebaP43uwisLKujdxJT5hrFOGjWlDhbClZ2ktb/SHZEMx5wV/xcTlY5ecwrXy
kFFXcI3jAYUeRJXUHW5K4ilvkivzmZdmHe2IOVFPMacx3ykcVO0GBLIVttGzynq7Z5S9r3yHKzNd
E6/UvttAwvILvjWm88m1dmRDDxdfssfKFukN5mvx7N0SP97Ys+2J1BWHaXlzW1+El/Kg3QHzb57N
K1bF12BXH4hvdxkmXL3BtdA8cNbu7qJxbW5w8nk7mArvsptiWlo1N3NAzBH6yNk/Vx+I2UZwJCes
rNYF063KcOuheMeSeJrjMu6Vc/gQH1DSyXtf2atQAMaVPBLbsU3iY9HsCvFGv6on4y5/JCmJAWaY
OZlPeBuCsi39DSJWKahUO2hX9X66MKU7c4WhFMIcMfy/7J3HduNKtm2/CDXgTZcgQCeT8il1MKQ0
8N7j6+9E8FRSpXfq3ar+bSQGHCmSSQIRe68110cHMUrF2OgRlN5aW6vHVuDm+bYKjnzuxJJ9r0+0
PCvazN8VzdNIlLi1b4zObdBxSTvyJiJpPyk+/08BvkINKuedPF2VqG4wX1qYYLCw+8U1ZZWxZLBw
xaxS+dnWH4wqHHT93ZV+Fz3C2Lc3im/fqTvngc4Q6h0CbEPaB2v734UW1W+aA+pxwm+nq3gP6sl2
buobGI6yfkNTnEQz+zfOBbgd2iZ8WX7kN+Iyp3vhMX+juoKyS3kjzIJhkePN3/IddIG7MD5qygcJ
5Il9F47X8RvO6TE7LSsTHxzbyaZrnJnXXPz7GXj8KRgfe3qQofSb0JidbXll8o3rj4MWPXMe0yOq
YY8++guxX8wIxuvslQqE9l25pQAyaBvlNjssfn1HR5k0kvwufOO+xMVA096dwSfI5ba8jwHt/uj8
sHXzF1l2cSeT0urwAQCq4lbG9ZF4E+7DJoHeT1P1FNqMwt3U2DlrbqrPTUXhaveavHWWm96Ch5nv
pu9B8EBCX8oA9KDxjU0QEUOY8ZZ+E7xhpktTgu286qN+Kt/K4AorcnyffLMrrDh7Y5+8rgNPFDHv
Ewl+iHziLRmH6TG5XbT9wo3iRdkD99mBo8g3pMrVe3nXHZie9tcxMVXNrlb9/hdAjY4IWZzpNdaf
Tf9qP8jLTfBQ7DGtvva/yPuuGAU8wq5ZdXwNup1NeCN7+ROe0+BbeUcw2X11RbhW+k7GY/1b8/u3
ivrG7/mYv6vaXY4Lh0kdiofr4TQSj80g/IF7XnyHO/nbIO8MzPjH2JvfdDqJT1zVCRgreFZqYzfp
qXlAusJdRNvbz+RpI191bikovQNq/cWGQnZPSAI0cc/0oncBESy1RzR98AgAvjgZ99VKVPWj7C7/
pS2MYr38l4EVPr1bnFMKJ8oD0axZN6gcVnDQIeC2OMtv9LCYKnwMi8zkBJ9s+H2hb4rYCN6FV7Zk
EVLBYmI76lzpRhVSPIE4DIHquGGi7lkEorUJhlr4vhv9mnZ09h15WHDdaL/b5keDk+gb74mseguL
0yH8xRimuAX+Gt+BIglA7DJKOFqd1zQekOTqFew//3H6L8TxyNmMlOnHhuxpCDoEIT4OV8NP68f4
Bl4CH/fyUf9i1kg0Vdm4wW/4ORM3GmK0bYxhG+MlnLBwcxdylZ11XK7nbX6V73JGl9sRls9NyjCj
QXCkA3JGRrIlhA8AxE3skX+DMFv/KR8YIsY7WJjhSb+u9xT8uLxApr7JXotDAmTGbT962GGUNR9r
IqMIOd9wp7i1d/WNbZ/k3fRr+GXf8K2UQjd/XK6j6+KH8xjedtcItPQP5xA/N1f0gamf18/T7M/F
b2X5NpO7B6mWAL3kUJRYzfzph2XvKtoUDlMZPEt80aV2O8U57Dw7VNFWzGT44RWmCFEb4ZHupBsZ
lnwaw0w5TeKAInfXQ95JO7lFFImWEXrdelQsxHliTTzMGkMu5GkKeafslZMzQW4+n02QcHUM5m9Z
2JHVkUR3LSyz0Ji07arZiSOuM10Np8WWwf6SL6IxqQqnXV6BqEsQDG4iG8hBcgsfmh92TvRXXinx
FvXIXexEJ+DovDYH8ZKk57KPztTYL5bsbIKi1gnJroDCDWlO/QhpEkppH0odIyrJ6oi6lL3WWkNZ
G5liFJCMDdai0OuS7lVJzcjDNj0+KETlxXmR+bVKhV0GO+V2NLa2dZBMzISbh5Y+9ha82bsaERUa
SdU2nDUoaXBAkSmqW9UB1zlmDUVzNch9LZ6i5zj2jZq4dCmxFPxh8GAHLWj82kDrWxPTsy1JW7+v
GR1BbN46qBw2zYT+Ipt0pmvteNJXCkeVLhRS7PEUrcbEoIZ4JyvBddRqr6YOVmvh+pD0KSohkFI0
0pN7MvmOdmUhu+Q6GtWngTRmBYIO40dGyCPQgywO3nQtbY+dih20RBZrJlz/2sXwyfgkRbxBrFwe
0vDE/PpbV8moUWmrb2fobx7sP2YiM4OKvNMP4eg8RbkVEZDX+9FgH1srvAqq6buZFipyHRjCeWd+
C4Dc9g22I0f5pVfwe4yBfv0wJ8lODtZwDmmX9Hr2qttMVjBG4P23KwnRc4caLJjul/AuRxT1Pe+/
txJd40nuXgmtpryMPzEJHmvjN142kL9h9jxEGffVOiWqtXF+14V1UpAUbSQpoHJS8BryGYXapHuj
akO/y5cXCYPivpsgrNRy9BtYL2UkZkM2SDwoHtE+oJZX98tTben2vk8koFmSTe3bxOBthuPLvP4x
VWV2iqBddSAbTRMmtmZxPJOQNMgbiFMTVQZBp+5lICqbWHPgTpEzlxaorBr11C8vxPK9DEV0A2/e
G+APky9VvnQdkzHx2Dwxfsv2IVXAl1fI71rqabFFAu6U2beZiRezmeXHTta/F8DE+tojO3JVScg1
d515cZ65Kkeb3g55BdYPJWhfSmM8YsJHwVEwRNXK7qmoJaTZusZYe3Q+wDAocfChmwyN46E/WSUD
5iqng6BvkG+8OpnyvempOKbwX1ok3G5KiifiAD+smDKoES2UpI4tL84yqPF5eLiPoPltypkZHUE+
u1KJmcwgqFNr686ZrWcpQU8yWA3jaaj+1fiRTNxp7CJAL009KO8OBJUdGxWhnpMMBr75J0TmGG40
LimZzGw5woW0Rc/pdbk2e8SldPARa3PjFLF5HBRuAFYIp0uPdpa2G5iXJt1ANpMk34HZ9NvW6VxA
XjDW3w3UFVSfrNSzu+6gZlq609qK+6IKPFEbqFtIoVYc2pqKXkwHkUukp83Q8pug38oa/bawr25t
p7iLx+ZJqQHsDtZsb+ZWwd7Y3TtjS5aiPD7lOtLbWDWZyVirZbqlbRF0bjKWtJNlK9xXMyVYU/Ir
pbzT+Gj5dqrFvtEZ0hoNGYhD2r8kZcZ4BPoWaYZFfuXUz1DWcRgWyavVObSvANbf6EXuJqH9OIzJ
1WK2W3zQKeln8q4smUtPA6FThiTNcBhm9ZbwBWANGDJNJ8Yfa2lu6kD5ICryIbGxiSuZ815nzFzL
KH8CuoPtkf8rkowbuLDYw/S0vqkoM3RdQO6njj+7fwHTCSV8xnNu4oiEs0RjDcbCsR3w9qlv0cRA
tupeZfMUKtUNfQ0Y3KR42l37y5lo3OftViaS0JKK63LWVulyeO3el7YBBqN+kB37ZqrIIxxNOm2d
PILtbH5WGUhI+T0MIXxQlSe0OF6wZrQZxSYre00lv03p/jZGdJ2tGUH0EhjwMMWZX9/N2ZldA8Vy
3Ea1i1Ce0Rmc366nKtJAOqTrOt7HdsHAA9C8DOzByIx8r9W0faeyJ8/PeQibJPezfubGmlaAK5dD
Z2JrThr5VDbgzhM5u5+G7nWoEljKOfiQUA2ZLDMmyovhjjiJ92novTnSbsOhQLaFe3uC2pE6PVi5
hKkkTlJbIpwwayPT1XEXbMxcbfYAaHdQXTUaZ7jSUata29LJn8ppZFdFWa0ZhxOxhE8yRKAW93ba
YnwlopeUj3Gk+juou5ar2ca001UPpd0oi/qcYevf4Z3uNwsYPqNY3hcjPhHcKh0SWbkjB3ctOFdP
45QxiTa7h0mjghuM1l3P99Ql3SCkLgqguk23dp8xb6LXGupMqwbL2LVB5ae1tg3iaq9p0i6uKPRp
GSi/GAyqllWnwY4fJN7/c0zxPC3T7zhPIu7EEaNFbmRKgU2wcIDd6oNMHiJ+LVXLKSEn6JjTRo99
WLHRBv0gE0yQ8ptY6stDgqWKSOA1tTyJfdLTh1vCA49Dgv3JHGEthKqzjZZRgTkAZQH83qr+Zmpo
zu966iTuOOWZW1bpYZGVfV7aBz3peo8ACZIf+hQZdmluzWXajig2tmM0uwAGkU/K/P+bweJrEfMy
YGumGyTSt1nv8oNR6cR22QVT9rz069IikXFUf4/1QBkXxu/4OBD17NkEFtZzwtSh7a9bFdxMP0Te
ouOLs7uHFq73RuqaQ9Db+8yCfGU1xt2Yc8utlv6A4PgGlHBJCqZ1VWGKhAzLzYamVZbFD/UMV6lu
jRd1qghCTvPXNJCfxiaad4Zp0KhzXiw5pNA3TL6hjbAVnBaKV2h+17FwgXaStoZCmBupFdYGe6HP
f/fol4r6HR8JmmiTmoC91qwNNbtfJOkUVctDk9KB4MJu6B7mNUYA+vhoFyvRy1Z+9nnfXOs4E6jj
Q/okOs0fgu4+bEGnWx+mGsvblhzyMJ9/J2SN+LYJLT3gEwLv5fUT9TVFYsQW65Hqmu3s1hO/aqv+
YdXk8iomX4mohcLYTa25TX0lT2tXHbCZFqryFMg9YPGeiYKOOqIMoC1mSfyQ5knv06BB5GujCqpp
ZYNoh0zgxxkS64mOxjxS1wg76xqpMQoMpbq25Gne9M5dAC/D7eZl2cXFcDtovmRj6lcjIFtLU+jH
Nh/1o1j7sjllJTa+kolrnX7EdIY8RauN42hHnxdin93MjhfL4VuY4E8Qi3rgF8AFS/HyilFboKiv
8kpibM3ih1HKre+kjorbSJI3ck1ooRENVPgirLYhhADSQbViOxEOiqiKmmbGzG3NMxzCEMovVSdj
NWKmdfbXop+rOynHG7+s3sw2mcEyqUZpHdXVtSkWRYH+pHt1kL4fAY/8tYiRF+iLUR+SPzleItbL
IOkNr558n482VTHNKL7Jwajuht5Ir7I61Xei2/1/AJ3/FaCjrJKuP8KAvxUJXv+a4h//Gm6liYf9
E6IjazBwdNPgxi+bq07wj0oQ0Oc/UI1Z9NBsXbdUk0N/MXU0a32QrFs8ynJsW0X18E+mjvIPTXUU
09YUMq6QFf9X4Vb21zAk5nLyqmEzdAMWi4OS7V+FDHWiZ8sYFslVWyN9r82g3GhEZe7SbLpKuIBg
Sl6zKSPVqWX6YK2G9kdxJYnRRBS3tVdHxg89h3StGVfliFuPm/B4Xmh6PKEvtNHz5PMbgVT1Uatw
IjpFTbygWC1sUrI9sdoHzE3EmlikFlGyEtgWStp4d8vVAl1p9bc670d//QkexUJpWxRqYrVycHDH
+U8gGjhdV4ORWFh/1sRmj2eSJEYGMMFqWFpWL2Ax4l8q8fpScFtXu4XuKADKGdLVah9cncwiP/Cy
KdYcyudRMC8kw2IMDteFtrrHLgujZ6Td68YpXf3D0+rVFYt43RwlQ/KXGDXFur8KjMlFUhG79TCT
e8NUiKUpLMBDWd6T9dX4waAR16EP2GnPq1avjod0ujeqBuO91q4pM2ukpliIzSROCk/Bgt1Idj+e
YORQsGktWlaGlMCXRNmfRYFNlnSwXarhJwEE36ReG7lfF0wAnJzk7f62SeTQn9thZxMhurFgS9Ke
h9icTcM6W9gBYZb38Msf+4jWShWtaDSqn7NVr/j98Btgz7prTkuRYo5c16Azlzsk5+8BgysL+Bql
VH3wtTSVNlK65IAYlwzO4CYB0XcQ123xf5OY9VO2dHWw0IzTn8X/H/Jx8IOtbjfdN70cTTqPa6rn
2FODC/B7uaVs/urKovXMFXzK97k/ijUCNP9au+zTqpFq6mVbnHPZvDxO7JNxs1POIHq9mXtQoX+e
8H95mq+HxdOGKoh22kS8xvNx6p9L0nx6rYZ4cV9eg9j87/c1Fb2YtFgY4K5/USzyRv5r7cu+gfLm
TjJgZlv+lz91/gi+fExfNtFGjfT1MNmKB0ejUu0acmuz9ecSr78vsSj+bKYix/GyLQ43RZKSqiwM
muvifNLlkXq8kDxPMSZSaQ/93dN+2Xf585WwNH45LDYv51xeTdFR9ZQgXG/FKeLA3513eT4p7B2/
SeG0/3mzl4de9l3e22Vf2qq3jQl05vx2VdN6At0dMpD/J3mlAkUoQwLkEomv6p8Akk+rgloizeFt
gkjaVwWURFYYPJhSGJ7BMJdnu9BQLoiSMyxFbH+CqcwBhvcuyM7Ak797nNh3frB4eeKFnJ/hsi3W
Ln9LnCP2lfmkHihcloeReDiukG8UrVYbKzPI6kj07ySft4Hfo1UXhz6tCppJlq2X0a+Hqn6fQ6EQ
PABi/rhYzKsZOo5p0F787Y24JXw6KRSnXrzvl1OFp7w3dcWfU+MmWXNhs3Uh3P1i0SoxV2gG4L2/
zO2d2CfOE2tGuyYGX7bFgy+bl6eBjvXXs0bkAlHXUQ1XRKx/SVw3SmdAVrKQoXKJYu/atT+O0qZX
iOvlCv158Xf7upR7ZIN+fL0PnmEe65pAMIh9qUAwiCOhMu0rfVB2U0c4wCbGynycbdv2lSK++Xry
+XFiLxlquIm7BZW4mkWUvxk/iEU/4EHOq5D8zOhfU9fV9aK43uvEgXNEe1W+yM0ENW9FH4iFiiSP
bKtEtT3DCb8TjAVAtV2ilZ8Mwp3CoDeBVNroCtRVC5rG1ui5/I06N4XLQuyLSuNDLqZVBAxGfSI7
5Disi8Lg/RZDe2jXKYDIPRdrSRdsBr2ELtbbxnFcF8rUIQtkahDJ+UitalAbP9SXe4hHSPypALvi
/1z8/wr8QxaQtbURO3vx3YH2nB9pg2YhSN9AAw6WFia1BeJk6F6vHxF1f+q7FGmp3VmwyWT96PSO
fhRrEcWy89ps9iUgzjKGBQNUxxV8CnXR197eCq2AQAuuIyJnigZXsrXnut2rU7s1Jn0ZH/igyqOh
SRR4Adq4htFodOlR9+E/o/4GjaHzJqoK1NNj55jlvYQUZ40Js9EWqPCL7Am6qyAo6GL09oWocN4p
josjYlEwe4Lgq2YqhVpy7c7bl+OfTrpQGrJMMtGAddfnp1zxalsnSCgbSRp06xH5J/Z3OCcWlxMR
iy4WaELdoBq1vZLvTSU0DoJcIhZ/CzIRD7qcA7WRVumX0y/nNCa1DnWRA1dgVMRi6Vewl1jlW4aw
q/pD/Pl6fDaRjuP0pWr9r+eIE/+DfeKU818RDwni8WfohI0nti6Ly1sdJigD+pxDZ10/KPFpXd7u
l03xRoloMpa7br0hXRaKSEj6sy9cb1/BSsZSusDXmsnkC7vi0UpxN7s8TqxNAmF2eczl8Plp40wr
9l92Wu36qX75s+Kcf7vPZAxPpJbmm3JI5WxF3YvFGWv/dVVsC/b9357ZGiul598f//SkX0/9tH1e
/fSnpzVCwJB6srZW4Nf/c1ycusQlTnLl56e/8ferf/+XLi86nZXH2akS/9MrEKuXUz49hTjydVvs
/PTw8/FPL0fLdqCo82MipYRk/Flkf9byEiVULSFeXXdd9l/OtXQZQdWS4Yz953MEeqceVSOjHSxW
xZE+s5XznyjnFUGBip2hKhkhLATShPSl5pgmOioisSp2isNUdZkNX84Ua1EWKds5K4ChXQ6b/TpZ
Fsc/PZ26YlPUETK0K1bF8fNfEttJszwuFbog/PqO4l0eLtY+PeflJYlnF4f5776XlAKEbD5J3tCo
z+K3cvlFiE09NBWUHeJ3YQ5JJcNa5AcozpJzooqDmFFIut7iR5EQFokREOl9eJj+LOyii1yn6GXX
mmq8KYJLIjgmYiENoAQ2YjVfUkN2xarzq+kNsumcFWmVrV9cfYXNTetw7rKZT36SkG5jF7sZxv6x
taM3xj5UEGYNrUbb/5p7/Sdeezcr692Ugvk2lAfM+s2x7IfvaA7yU0xspN8pOoGxuuOJuXXK05TO
CQh57jXruxPT98tCzPCXuMFCFXKbIdUuOck9tPE0ZIAbpdrR1LiZm6t4p07opcr9btSRw/FeDGM6
tcB9ZJkhKt8dGn0ZZWmaH/DnoeDcXuauohQhZrH5BA6tFrkRI7W//yvY/UeuXh0w9P+vYHeb4mUo
839lXp8f9Fe5ztH/oWsKrHWV8hox4Z+Z16KSZ5qWYami7gYO+3O5Dp+vZdp4fXVrreT9s1yn4RA2
VjcwZof1sf9VuU6lRkg97pPplB1UBGmxKrwMRRPW4s/Go2ZI7WIylfooxdaJMjguthlSnAWMA9zs
8wjvrZoWCSvCpG576SG1Fc1FrgLkBI9EQZj0iQsGYHxJz9xpZgZQ44uUE10/OIEkHWWdn52uo8NF
Ve/16iEai/hERb6S0R0BstGRFXQfU41ScWkxIeWA4jAS0bZQ9g5KfV83Hfu4aLnDrzcc0NhONLhL
0zpWpvEMsSSF1YSavZEphw8t1W6xdllIujupVA5neVXAOLhC1jNVMvyoOa2r9Uj1PM1DdFhS+uwQ
gHms5vCvRdhW6hHMDXlFxqo5XDcJb8lcEF+qezlZHBCLeD1FrIlnEWtzQXPaMSicTRhB8wbu0whB
1c7RV8lZDheZhaz0EGmXwNwbCRnwM74HZ7VBnNcwDuGZilyCcaF9KFZHE2ohT2bJTnbukMrsONJd
jzzAX7V9NiYa/DuE82lhcbosEmWIXdNMETelQYJiNcYvMjiIJlRDrU6xGV8RhYxr8SY3wcXUrYrG
PGVknzT5N3W0f5gV16ihXrAHy9n3bCEOKYqrN9umu4Dk4C4Y6f3JkWmXVFHhOhIIDf/M2trQeno7
ouE7ZP5QS7h/nWnZl6vXwTZiwpZ6C8ldrV6HnapcT+OMaiftyEl2QlP2kybZy9GcHiSaQRb0LbT6
vRJdSfNvrVCK68Ehx4dXcz22qzZaPzWJ1l8Fc+8lnQpoCUJKPCGtL2SZBHKJTaUBh6kZJUEIjbFs
pAF5c5wh7SSfcUqdGXhN73iN0dJskmhmq0PDt7NbMn/MnHY/6tq+rQpEx+A2N1HeDDuNziZtxxT1
vAHOAXeXtJt0Wve2HNGkzcerwgr0K83sNiWk5ZM9lcYVEB9zZ9nLszgGmpBPT0IPGdC5EieYiWmv
aDvAE7Z2Pduzdq2sr7pro+dBUme/iSNfHFvWE8wYM48KJT6SlycTIs6u0zta8xTmrpqRtzWaMZ+H
ke0cVfphLV1I+YBsilHBe2HM/bWJrgga2hq+hMvK8luz/Zd9Y/PaROlN3IHAy9IoP0mqI+9nqfHV
guYWsT4d5XqZrr9YFTsviyKCCp1TlZRls0MLD9xQ0fnLSTefxJa6zhVTGf/ItCBQN9WQjit2SEx2
ixE+TTGaCb4b6glbCFHuzdGY+LHUmolYTtlqwJ+O1EUkPw2HGy11pmNvoFl2ugbMXx0zkDBJjTvY
OGMp6h0rohO9wc7fBKFxXPmUpYMloVMp4ZRr7f68WkEJbJS0hBtTZYv7I7MBbOr9NB7VdTFm77rB
/xwshm5TUMc75muPrcGQ3NL42ItdTlMjTlbwFzWa0nhcEgrqIIgkacoDvmdmuJHLkAFFnXZ0SWqw
fuk6/87M5Ec6YfY9A0lXdKOYzwt0o9g32cMuSTPa/bhHN22ACHdRzD1CsXhfDQ5CcxhXhCQ571qz
jgfX2oJ4SUsevitxg3VQfJL9iBCJ2bRLh6QhPY6IJW0a97Nj1VvVQHRI+wgFaQHAZeKLTSQMjV+5
KzNXC/Fun/Gil8lvJ9fmwQx8UeMADS8fu0RDzRFDBTBCxN015ggn8nOJYuSQdE/aMnM1tu3JV8vi
0VzRjHgu8XtIWPgw5Y6uNMuQB0sG02anOduRKEpE8hrMnZa6c1hctUMd+QbJU4U2IPw0XKUvjD2N
EdyMAEvNfORWIVZFreiMcxTjU5zzmh2jbyhXqpzAOYovwLyOU8Vay5i4k/uKDi9D/XjtGZkGWiUX
tlBxDPr15pURKi5KArnVzUjpuvEoNdAB9ULvEV4gAQs7DXwgzjPVsmTPAJXja0t7B7E14E7UantS
mub21Wh/YRNtj4TWzkwd1sErVjODX2rhwAadFMi+kW3+jiEjeuLMrNQ1qFB0jMXZKez/bRBgLwqQ
+1p5gkltVOO9oXV+Mx8IKbDpbgEp23A59Gwi2rZYUl/QDow1Za8v711sDrFMSytdwuu5jezzx9Am
g6tCUzrzLcUncya+TuZVps4fY0Fo85KYWBroNXkG2VdkDjjyUc1jDI115GZriEW6fkFTg7DLGcRE
o2L5RJuZkEg1OMflZrIA5JI55LeEPR/torkajRJvDcGam94ks653EmULwo4y/VonpMRokUp/TFbe
p0zC3cRcYQbWf5SH6EHuuED0VAJJ2hjBIU9glGVMjXW98IGvi2XClElCDTY4y8giz8H65lQHYEIb
UQ7KEWfD9gn2GS3MPb2yf189aZf+Tg6bzheXtwvO9bIpymM5whl8WlazjcqQeyvNH/HrD2WFq4FY
FQvbMQAkBtaaNN5dwQkit0pGWWdOwXgUiw5L5U6lGSKuQfnCJT3C51AAfty06nArVSZyPqLyzmW5
9XorXsuXzQV8564wcx+1MANCx1WCzj4EaYUsf6hnUI129tIaJF6KcEexaHHdbtucT6SUQ/1KQQiy
Uzvjd874y5siKTqpwBKXoprwtT1KgZnKbrF+MyM9xOo38FsSv01HlHB1E1G43cVY7sVcMagJjzbI
aYnoOYzhK9oEL+GBsV2PfktMxeLWWnrqCaDbiQqyKCufob4XyK84cjlMTY75sXYQAODLbrGW4GoF
nvmmZUA+QXMZ+5HmhNi6lNsvm+c1WGAHjPmbvjZDWtHrQ8FkMw0Wn2NlmOVwSupypxfoszTecaEW
EyS7TL5K8P1eEV1yGCqJ2CQrh27SFL8QCIOQljTlWFe4+hXHuZvXmqkgGos1gTU+U48vUOfLOX+3
z2onZDdSmJI/yXNdFqiLmr1S08/9s//L48WBC12Z2BmJBr6mn396VZXH4634FdaNidoHyMA6YCfC
a+KC3pPkWBNwup80dNWXW+hlU6wNix4hCltvrmJb3GYvmzlZIfmwzMduAh9UKPLkfaqIin632AZv
WO2hSmyHfI1yiOBXw31lYcsTSDy7Q8c11KM7olG4EovJwkc6c0d2MxO4RKVU0yZQLZs7MpfoM9Q8
WMqg3cdDio4WKWCPdXutPZgV3nX3XIb4Upb4dOjTatwngO5FyUI8qvB6mbLAYnH18cS8vl1vWmJN
LPpcbv86UqXm0pzEXmYthJ6LVdG+ViKzzPdiddYmfq6XZ1FJdwQbPw3ZKSzB8ZY1cwGSLRuu6+cn
/7zn8pRftA1Tq9qHHljDKnn4clYkIODiyHlV/PXzCxGniu24JmHGFdvnv3h5Kjkh1UR1YNGfLAvM
yZfnvygszi/7cvjy7P/BvjI/JVYtNwMNtoD8nZkYn9SNEWWp5rb22goOkzzOj8gpyUiMR3U7KfWN
nsjLthsRMgxL8ZzENjEwTvWcgmNnMIvev2hkHfGC9a1Np+o7U+HfDNHf6SHX3kKi0bZeJIKeVE5X
Sh27igqDATHs02QU8rbHtn4kxGijR3AH8gCGY9uSoJjFTud3ZfeolTF3GspW5B9j7zGH4XEZ7XHb
1/KLWcIi6BRQm4N1QoADXzJuNolawIla36Y+MQsY+9YngIAbjOV345x6NeNTd+pw6aPKxk7fFiA/
kX7sqqL7hZ4z5ueLFDGSh1e1m2LPxGmeAHOyqgTrAnYjvWn8eVLeNAnkzeDjfugZaKM6WUzYUBb9
qZyfyz5t0yPpksUma/VTWXY9l74Yc29X3ETRz3H+yJxgl8CbJdccwl9YRC8dAaa4S6ODXjMhhZGI
L1LbaV11i2S/478KkWEb9j9NfAiV7Bg7NaAikZgFpGtmbn3TvUgWLmWgHuZawMhn7q2r2r9P5/t0
okeQ+kZD87KtwD3qmelFmfYBnvHOoTTxPOQfcj94PUOu27nP3vOGsW6NnlKL5W/1bM2EYyMnYa3B
kVQw49CBbIXm24JycavDFzmUaQZzMtPDQ6JB92SWvZsaMvJyUyIt0yKTitDNnWN37/LSwslswud2
IgglRQ7jUjjpthXTR69Qhh0RWuZmyg1vIqnRj6sIv5Vmvyd804+khfH69WHx5Sh+XCbElaR1MSKR
BBP2SFOOxqK5NlKD4ygX2INIh96PofJgj42+07LyEAE+uI91+8GuspvRUZi9h/gFOyW87dtk19XT
uF1UyQP+RtASH/kuNp2dNEIdC/P+qsA08lMa2iv+1S6Bj/nK0y7dKOYC1+qABJaIy2TM2GpTr/5Q
1B+GjuB5kW+duJHxxnQNnaDkSh7m+daZJZIYpYzEeHglLd9XBYS4q1fmbqjrrVJmraePxG3aRKP7
k2ph3XVGPJq6q4d6fWy77kNd55Y2WuzDWL1Ius1lFVZWplXNNtFt1yCGnjFRZ1zbC5CBbIhqdNRp
ctLVQdvVg3UPrzqZZV/KFKLdjPR7rRkfRmvc6wDyviOReKm4RLnzgIvPrilej9PS7NRlHK5l+Tpu
9ZlyNrNIXcU3R7Q3VWrCNEkyvimLrW72nTumyp1Z9oBki9/yEj+Uc0tuJzJoGWrKyXoEfiU76X1T
lYc6nHQKWNLPhfTIIg78LIr2QDEjnEY2HtLQ7FDYdTHzfNyRNJB/BlFmbAPdeTAsuq31qU9aeDM6
Xv0aucaGEDJkTBJWOlMP+LkZx4WqFsM82xsl0AX5EFy1mYrRL+h/MchFOjqh4Qq4OJU5/mxCUXZx
j2czb51jbke4nI3kpg6UzjPD9K1M5Zk6Pjr4iBRJreTKZ9UMQjvqPmpVNIS7Bi95MCRuY+KuJwou
GuWHypKQ8HSpH1mG43W1fkplq76TJl3bJMqY+lba/hw7p90FXKNceDskn3fMcfWJWXQHcjoZv4WD
Zvq9uRtL+3HsU6pSZtFtbVX+GZvqyZg11VXH+H0ZM1e3I7oNakjONd8vv3CG60BtnrXGwOEjz4U/
D3zQ6vMwZMQX0Nm3ncbakw1YGDQk9eqdMgXvacDoqivpK+Ew+8UsH5WIjHfyV3/22EDccomyXaKD
HYh0LX8g5sp3iDu2FaX/lllXrZabRHpk98OsgGCFD+WNYQdGrIrBhmGKI+ig8yIwuPAp3kEhvU02
3PxlfOqwtFK/yviBZA9OPDxJM3fxXE3pUUQnIlBuC9X8GAq/y7jUxFZydAZT82ogi6WF4WmSf49R
JW9HZfht08ZJo9W541iDXyx8/eLK2lDKXG6U9QMq7Cj1ATJtoglKgp3qgScpdHDxYBTbSitI6GB8
tCUP+6MaPZtuipf0w25M+46RMJ6mkKmnza0q22VOf51pIHU1J8RxHuu1KxfKz7nAo5/E33W9Lrag
ciUat8MHEi/AJU7F7wJKShwR7IB+c6u+DVat0lVPrT11KCLSXIJ99ZuwjddsXAgT82oNgljSYSJx
cjOlfRK96sb1kgeYWoAfR2MZ7/T/Ye+8kiNHsi69ldkA2uAAHOI1tGAIMimS+QIjmUloDYda/XxA
91/VUw9js4B5gUUwq8gQANzvved8x1fvOPdOBdXwru7lWdm2fRV5eEElhBzcQ0IIov5Kvxk5SdZi
JgmI3FW0h9GDEZaQigOrcLX1WmsXOxG43hgQfhiXqypu7W1nG/kmJAln1ZNgvIr65NGOyEJo6LGb
Ich0g3zsmG+kadJXkOcDoyzjj1HcA0kbyoK5Az155Fb4aifGufkow/jFmrQPLEjVafBVvRZTh0ti
qK+jD/RhCsKb2YmLFQLXlOUty8XdneoZmBYj7teG7eS1xZq0RHEcLW7GIXm5qjNf2gowgApZl2kg
PFkapF2fG2QSlfpjGRANgVbOpM2jPVmFmLaZwn3V4W5QLYbsELDxaogHpPaevp/a5p7UPHGi+YSY
HiI9uw8FEQsxX1nmOODURu4OFhBy4ThnLQ9CmAylPFg1ltJ47flpcmPn164Dx3kpUXgqWNqgxppz
0VmwNMAqlAzoLFx2UQs+f8AjM4Sxi0UPP4Ev9PwQtf6XCIdnBawdx2hVrVMfEAbrGE4jfBUbr2IH
2wEUlOZJBvF1gtdsaGa71UNHbcsG6IaIw43V5Z9p0RdYT2vEuXEHAQAmhindDz/uIpqobAFNr7mR
gYJNEVZ1Zzr7GGN4IIvgDzUHXXwLsd5breVPHuIjrBsRMBi9vIM66vNiDwIqPRnxQlLTvS0E9V2p
+ieqXBZqrrpaaNzhpEvbk/H/YAXMe8X4TMTNj8Jokoce40FPMjZimYG7uUeYKWXIlD1Jqs5Noncb
4ZJMACPpUUS6OGsYsMtcOzcxUAhRlwq9CvwFQgfKR6+r6TWTODAFpKZPQUkQRlWcaYmHFbzpvHao
FLWfGuHAOBQHFEPWSIpf4u7oNuX3IPKc2xjthrbwfnE7wmfPZn5XtsLbkhIhrl2NBFXXT57HCh4J
PMtVlxM6nEZMYPqtM0rzWBjjU2mNw90xdQgpmqg39MAj4BwlNnQ6kwfLjmMyTA8GKpMgz4rz2CTf
DsGeRB8zRdBV/lXE1u9IY6+VOoroE7ZWKzhwA1avfpv0zzlbwr1RlPbWThWBlHq4JgFgOphzaFRP
svtj3w4PYVIZN7CDR5u0GDftQcRn1LqygwJDDbvOZHNNrLCm9iKKnTSrnvglzPGa3oCBavHhRlZ9
7DG/7k27BvKVlhCPho1NZv26NSJ7VzC5Ye34BKMOg29OgYiMxiX7zX+IMZWw0Qq/o+YSk6aUsb6y
jQTilpVPpv3D8YR49mts9kGPxcR1SihnG1lV701H41y1xqtlsLkHHPyYBfKtNGFsR/qjcEEPkFuL
qEpMELoaghn1YnoqDK3DvYtPVucTH0OtpeODNihG25gO505hUZOOTjN5eFI2ijOt6LONM5wcFYIA
yTA2M+hct/rwJXOXuAQXSlmq+JHmAzjS6+nVdea6AEJwb2JttIi6X/Va80sFTOZEObUbp8SrOTIX
iwyQ6RCx8pHVpm/T5zGrh7WDGt/MHXhWmWNTj8ERQ4iOfKkiJKv6Y4RZix3cH7CwKwTA3qGobbmp
nTlnJCzKg/BJyYqdstymcE2pciwUkjE0kwwyPX85LWS59pqYtcG86dgB2XUl2xJ/4yaJkKHjyf6l
uPevTYUyOEwgG7Sx4obnbhHdYcqq1Yc9tM8JXiSroqteQU1yRR2u/WlbI9hcmePwMeYZ787w3ros
xq4JjGgqcdSqCb91HMIQFKoHUUhkmGsifSfuHMuCYJPloV3V5neJUVPGNx/AF7yLvsm6U3HuouhT
Rg62vxoMCmkSfdx/1xOrkhzkzg66P9Y4XbNk/gLJ2OA7o2yz8nWa1eOu94oXt5qhQZn3lkxiXzrd
H5UNL0YYHAsQcWzrEdaH45FoZAN2ov2kNzkEweE5QRNvp1p7aqXaYywbN6AYJRkpIK24IIvBijad
OVwK8uLAUxLL5nwYE8atsg+87VSCLokCBs1BBtWGPpl4ULoBJNWuhnNrXRkNBTgHsAeEU/aiJyCQ
J6AqfGUmMpnxRu1CJ0hq55Y9KXdhj3aN3qrXKTeLK1WKMWcdNhMfWTn6/Sqvrd0Ytl/Mbb9Dhd2/
mWg8Bgantm29cJf4jcVZ7srM3IsuqLgwQmMFVbhb+dLFsTjgWQOjPnmBu4mZrONDY7TgyW7radUr
Urput4m1wH3i6ulliVmv9/Hvugz00ui3PoXAwTL5Dg2sGScLPhosHi/6xEVI049zsnGAvQ2Mq3H/
OkvI80YTNBObuvgOpwreRAjANRo/keYYGDvio+/PL0Dv8oMIa+g5OYoS7acKoImwuF7ZI7yZrfmj
Nrq7mWuProhuXsy3lMV4BuOs/zJBqVYt6xOFfKVMkFxR+BI4vliVJJGYQeKewhFHta2FVMhhcPeM
QuzDLGTfF8KQxXM6++szwgdbkLYNdzUg2nNYJJ1Sb1wJg927GnI+kJmGYs0UugKw0BAwuwlHSFL6
WKhV5FriIaHDEEkUM6nTf5hV8+4qbZ1NNgZ/0OqrtI9fR0GcjHgPQECukB/jqxlZnVtrHXWiucIH
clKNQclgYw905LmMWJUtGLbIKUi61M90nxBnV156SBu9unbpALxOvUSjBKfSn1LXpo1hGJ+FIu0r
UZjvNcp4HvVPY+nsRKvr2y5Jvr2a+bRW6SffQTtPCDdoJSdlr2n20CZGXDVZK+gkjg6pCkUBS+Np
KLQX1X97IV1vW7z0GO/Wqev+0uQLKeWsciaQEqtwDsQMoJxtGXQr7gBOwN+vMUeuGX4dw9K5ylKv
8EIHpMiMRAMrdqr4rtg5wJYaCmCPgoApjcTodeY29xBzFXAyi9tDfPcI4AiU/ikCv96PvIQ16Vfc
hgkyMN0CeseDL9iO1p5+mWtUYM4+gA9RcUHylgZ9eFMKzpeti12szYiGgMi50q4gkLh3POLw4Pt0
ozygeGLyXpKm/m6z4nvWlMgsunV5ASLphRWBLW8VvYagODZG5K6TCFiF1H6aUeitVCPHixN9WWl2
l9kkj9VU495m39lNSKuNyrzojfaCLospsQ1evvOxor5mYF9h00BFLuCnijb80rog2lXJASt+tW6z
8plF82KW06MTcHpm8AV4UyKJvXXfmbzHlA+wqwwI5gFnix7O2dmRsSUwBMqt92T24r2IUxhfyF9M
+1jGdrwOTedHSAOaqKVLIpEYpD7DwSC804/rV7JP7o5kfIrMgszFZ3uMn0mieBqGCCzVeIza8to2
GXmdV5kY7/hgUXITklx9lSHFRq/dGzlxemkPQ1Sit5mc3VyYTsihuXDZ0AbiZibBh+GbJO4osTIn
tVdx9R2HDoQfqgRoNO5Oai+uNx5KqV86xICrOiINpSARFTe+/QvuyaPBt2X61nZgOxhaP9xpeq6s
IT6IdzSvZsoGkap07cRdtmszzpjayguyButNC5Uj0utfk+P8srOKFoK46CL7Vo33y1TqM88/+8aH
kcSAI9P9F8ZIj5VGbrWdfxu82HQqv4Mw+ZHK4jnvTBLcc+zg6M0/Pc7nfZOo95wNNmgibklxNSYr
sy0+0rg+1rXzI48YEVkpjYLhaI05cJnyh5RkCTf6myMa0kayXTgwKi5c/9Ed4Eqg4/hO3OQRy3tv
qZvRaA9hGx+Vnn6VOlOl2tHOqaZ2SEbIPAtCa1d3VQau1is3hqjetOheTtF7AkMhC0gvr5EylSW8
oNa94CoEIx7efIFgQTMvTie/pciadWDNzSrDvELsBVJS2nSR2GmH5bZ1opPfvuHfP4TBT4A12jFr
R8g0lIKOjgItgoP//x24f/7fBH10Of+vgr76D5n2/0c+h7X8L//jvhX2vyzb9mY0uI2mz0Kz95+M
Dpaxf2HTl7ajC5vb38wn/4+cz7L/Zdj8GwJAw3Bw7vIa/iPns8S/aPZYjmO6gL8tG3ne/2SI/Icb
3vzj+f/KVXYvMFXOOHLP5gX8t5xPl5bJS5CG1A1qUN34h/02adSU9MqL7rn/y9Wr5pTP42w7naBo
9eNhBD3sF+o1NCv/RKMacmudvLhD9Dsg3mvtRuwIF1vr34fF/urH5sNgS7FJB/O+uFOXQ824ta0K
+ltLgKycZgVuOy+Tg3ZJ5+za5VA4Kl5NGTy6FiAzNWZ1tIUotm1ogrtLbZv43skFPhoiN0o6gn2b
DOSO2Z19cmziVPPvFYGKOyQfryQpIoeQa5zFzh2Obh30I/CzKnpM3Ozos2UUA+BOo8kuUiX1kVvK
Z2SHmL0mEqUs5DaV1ue7ahEiL7OkRcC7PFo8ubYxvJY9PaaqsOml5OUeBsk16aALa2FMeE9Dc3Xw
v/TZbg8raNySQkzY3GwzslxSD/ouIj5ipiEKGkrlfPC6wcTF+9HPWZ7VnOpJlmi+Dng3GvLkqMTo
Ox9obWGF+euRyPPnIaEfSkIQLXyYNeRoEKcx54oSLdluJmAAK8z+m78HXh4NrAN7y1W7hJQub06f
k0s16p1tt6SZFulzT7xpPOecEg2lYJi6Bu6ExDm5Cig1O/AbleuGRKtdMisoxJydqs8pqtkSqNrN
2aqiA3nTawJkGWqhqLWPAQF6tMoJl1yJlp6BVDZJrb1Tn/2J9FYnqehPgt02sgD6r9OJo+mRgj0P
95eP/h/fxN/fTjFnx+J0+zYJk9XZyR+Y4SKmcodyW8+KkOWAJqneuoX8ozsFmhnVN6fARgCniLo6
AXRqTsujvw/DbO0y0gJY9SixjOAlXw7LG/rHU2Y91QlxprWGlw/YYlZRrJPZkvfvh9Ng3Hv024BV
jHdrnj3QlCtPy6O/n4r5Z5NTWwcXCenyTS9O9OXR34flZFieTiOQYdj/IMJm0dFyMTpTTkUbzvqj
5YfL2YE64aeZ0YBcxqvLR/f34e+fmSF5xkkM5hyP7OIwTxfH3WIxF7MJdvkXPPz+xp1zkhdn+eI2
Xw6L/H25zrMlZLmZ85blnLxsdJjI6yWeWcy2nv96DgTNHltiMhC9EhnEzDhklE9JnH4ECQ65titQ
emnusMqSdjqZrpjQ7HNYni4Hw8NmRVoABBP5HiPaoGG/L7s8OSBmMzcoJRHAGi6inUWDTNgZD9E4
5ft8aM9177+5BX2mwtA3TqS0k2uaz6M7Zbt+kfotL8rathh8TjCa+KDnVynmj3w5mH89Wp56DSWQ
V+t78VeCu+E3xp6C/sICQfpHLo7JnBdrZ4zSNF0LtppZkC5ocdBhQp28qo92kzX8jLLaO0VaGJ6s
6YVPNhHsFlAa4APvTl3oYXrkgt/5oWTo1Abn2rGe3djMdstLrGaBQEhGIhthI9sM87W0/EMXxVn1
E6hfBTClssVV9PHzOLYTV7TebJLpsfGqDI2jVW5V11zjafhsa7TSpgbfTO8eoqAm9JyVDhKb/zvy
BFDTqhS7Kms3hl//SF2yf4NEvepWdQCoB54/94jAEogP++zR2ymvTk9Rpj/0WZTu8or/ooqIKp+K
aaP62KMJnl5KFxCPOwzvQz9txJC8gy7yjuYQM/omiImO6sSebj4VhuFm1sxFhdLf/ZENViEyykyl
rpEBObmI3eRk5LiYoi5qSJz2APoGM88Wh9ucJXxLwvwhLSEBcBFFD7C75jCjTAbZRcHDoekwnak9
0f5a0XFsjYuohh9u2AgKeR+9auZ40GWVsR0V65t0h0Ml+/MU9+pUuohR6yEkCDMZX4ea4ewYa7QM
w/x3YlL+Dq760lBEnaZSQDVzyZ8YIFdRwD/6rhaSHde9wDxL9oQq3rTYhas69t0uGnKq8HQEi63R
1zdj8+w0MiPA1AW0hhg9xXxKf8jeSp9ceMncLjasFpFKcdZqSLEFVt21HJpq3yhGsmbjQzyPMKIE
/a0I0M1K2Alr00JPWEc+o34IgJ0ELKxMCu80dkligGSzri3T3JmmMtdulvwZxaTvA298VjRg0tru
n1PLhBRpaogUTGc7FC041XFajTbNZ08YdGpjQFRVyS8lq+/ewtuHNZ8PZyNPtOswQlgyg9/hmNrk
lmopnMiSZpIPB61sh23ixOBuC+tXEZOxAP2HnHHyekK7De4jCCuzdfXdxJxH02rtqhCVUTgxFVVZ
R5qxBLCGJr3ZSUuNm4CZleMqcXFLWW4yUpdnTlT1mSLLWU2C1xWZ0AmNEAqr65pvvbsO1bnw9HI1
AWAswm6j69HvJAgZ6aBsgF6iXZgjrMVYjeuO9fzQDlxA0DbeacyVG33qnU1XVuKo5VTZtES2RmJr
F17Mb8cC3NcZQgM3hOJ6+g1t6+5k/mNeOpck5TO19eIX8853FG4rf/AuMOxOlsN1mxgVSiYSMHoz
dA9G6tAU51LFk9FuwhCat/TVQ5MJclgdUifGgg6IpLaw8/IlgXiqiAhR9SB2tqURTqHjx4vjCpQW
ojAYI6+F7X2lRsxyoiOrdnWpXad2CzqLaKfR5poUIHqZ2aZbCaAV1bW6e7M+oPMkoSFd/xUgHybd
2Y8PUzoDZo+hLd76Rjc2pWa9U7WfenwpyBZf2iidNoNmfSe1Ix/z+rkew4fSC4atE7TJsU5shLRW
bpzyGZ4HeO9AFC5IP5lk29I91HAT7kbi/eCF3qMImGyDLOESm2QRg3VvMvtPPJo/pxKCq002uKn7
7tbSO0JVzXIThdYVLGi7Y1IHwQxz8arOdO2S+T0UuDQiAqf6Lgvm+HVHmHqRwtCKBbZkk84MbcVq
SxX6OUj/FmseqZh6dYn8Kd4WHey4IRGw7YarOTKUV0CCDYdxvp4m66Zrny21MZvwxtS+PoeEQtVO
Rj9RFggWkg7yskDqRQUsZyie3HDrh+Tp0lWuStpo3dC89cmkNuUtKpJxbs9AsZ89M3aT7s1EaRdX
mh9S/prDhM61X8EFC3uWIq76tqL9niXJvXfYyugWahrBzpvwULr86c5hwDjlzS5U+c8wiNiJTzRx
UwTHwvHeQhf5t4rQl04WIpOwVwdV6mdtSGhlWp6zxe73Gzt1e+SDIDA+vpWyXXmlVt8nQPGgiEMn
ljTc8aFMJcsRxiMILdWw6oth3Jhp4J0IKAEzB4/bYMU+jwJ7d+SrK2tpsC7VvUZvwXAi0jZka/PB
jrAabFGv6EsUByeKKXP0bgtxjmliyAaNcQO+unl/sjxfHgUAM//9tCfDoRk1tmRz+bIc2JuiHfnr
KUtivsNY8jpYtJcJE4m3HMgB6+Mc+vrslJgPi5H9H08LNchjMCC3Z79nspqgABt/mGatI3Qi7aXu
m+jsKAY2ZcUEcJFOw+hLqZLoeTPTrvehhe0hT1/MQh93mteA4aRbtqqYge5UGn4t4u9o1oovuu/l
EA8DO2CXbdAh51vKID2eHEvGG6OZRyuz9SE3/faUzgfBQGsfhdFDbUH6oaX4kQTauDWN7Bj1Xbdf
flwLcE6O0R0y3V6ZRTWe7AD9pTsfIl3COjCz+fSatZWu8XvEHgULe7a9whqQx04/KdHX/3Vo5125
MUc8UdZhW6H8WQ6Lnzwr6c95tif/DRBYgAKtJYEPL0ABQlnAl2TObZHhZou8dnm4yG3/xlyImXCA
AWHe2fdJC+YAI0114t6F8ENnY6h6iEPFdB0b/exHlvghzeKV8XN3YBWhUznohAF21WWyMuvZCvx1
bLp3LSs4uQuh3Zj4/1ahmexnCxlTSFXs3BLVmt/Gw9WdD37Y/plSOyXHinAhrc/0raipj5BDeYgh
OqHtQ1//FeVsn4T9FQUjMY5jV65Rx8u1nE+RMMKaOvaZfRMdmXA5+4U8tInRsORDhWkgDaPgmnsl
pWmGIC0hYZZ9GzPBpjY+Bkoup2+KJ4aZWflDq4o1yeVvoo2DZxvKJQkfkdxQjWtzapV86dBknyD/
MaXuvkfcDJdWEBzQpGiwIDGk3A8Na2tJPE4ktdW3UAX1rbcl+0+dAL06lmfOPMaYxHkDIBDEb2TF
ZG8iWwYbSwuHi+GNj0PaXDAKX/kiGNKlMr5b4g+ttORqgacjcIzontLemDne2J4lflXBS99ljVPs
Gg/8dlVG4y2ewn4nCMHoEkHOZTEMj5kykRoP1aXrM+p/ThgasIxiysqo1sohFkWfMCwFWX0capfY
Gau+emPUXFUxNLuSxiz6lii+kInt7vS+/iNHmgYeaUbOuq2mFtMVstBhtO5N5BZnM+0RHGpUMlnD
S5dmsCbOWBwYkp1s9veAQfTpjIz62HSu/jw6GBpkahhHu2h+VwZWstjAU6T1/k7rQkjwFbzJMeq4
ysV47z3nJ1lx95DB+XFEGqJhmX6MhxAQI7HrtRf80vLRvLdj1V1zYqdyJ9cuUjf9vYepOcKqti+A
wqEJ09WjqTPZGeXA7NSHxmYw+hB5egY4wn7OJX66LdBz2vmqN+GZCvLEuLO55VqZorrBZifq7YYU
/wGLmHWNDQ0/czIerCH7akmNxV0OhDp0yS4wXKYgUD2Hx6QK8kPHIt1zoGoeH5zBOOnsKLYd/a31
VAtxrNOfoxtTnhR8rylmrk2oLDDokD03YRM3m5Z3tHLjxuHkKrt9GLreKqt4NRE7+JzbzJ5YKxOe
JpnTI5YzxiBAFmg6wGyO3wqbQnZK2gd7VWqJ/4h64qmiS3Pg1+bbKgCb76bo8bTaYXpJygvf21Yk
A5kKEVz2yPcfXH8wgXNbJ/rJj/SZ+4c6d/qH5RElCrR+LdY3tl3n+5SKepWzTaXugbrfM4Km6rto
IeTrEYlXPKtKfD0+dx49IK2IAdx2ljgVCM2sIlIXVDqIW2wHJB0BIHHfbfWKCbhheycrq+wfSaLC
J2QTq7cKGhpSntmJpu+TucbRgvimvNvQ9joN+O4lHHz9Sc/fVcv1VRThruoy/drZBWCD3IWhWn8K
dKdrbBYt2jcdb6mRTUfmyR74d8WerBcpiZdBdnNLHH9p80k896wWNsnoaOE+l1NwQvZLGFTNr0jj
4ncvHtLOtdfodxk+1S36uaAurrol9zECt1VYV+25aNsPJxXmg6dizFMKa15MwvFsnmJqJBt1kIX2
W5XOuFMW0jU9t1+TuugQ8sc/VOvVVxHK4qgs9A/zPbaZmqcAacJRC2R/FXFGeT9iAZmBOm1OyEuR
jSdLTzkRFIlVrSvuVtQHF/D2O7NosntokvQu6/fGF9je3OGRUGVxiQrOwNYHGFtKQptIAN9CWiZG
zgEpN6ZDuSMx+YUbTXoUo3GkBP4qZZ1exgDdY2sDEPbT1tkfJwxzW1QHAO97ABJuSHyD25TsVlzy
YLhHcsb8THDsssVsEY4a4hYlnsDR15kbusbk92U4nzQ7QbUU4jIsjfo2TL16mrupwyFVsfPV2j30
KXvLNYUzwSZYBXnbfA4X+yD/tHpd53LoDoj+xWkQn2wx+kOSjxgapVyRMJAfJ9uNNrkCB53DaR20
aNhj9Dt4qfMnZtv+YrG7VxVVJPNEGwvqKSyz6jDm40fskGvl21xKdjcyTmWwx7Ji+C/JJfMIHo3s
9NolhXxke93h9k7IlO1bf63pAyMkw/tuppiMKLslbcZFce7Y0iF8BYagX7DBViJ/rkwSTqZRW7sh
Ubtyjq1sM6SSQwSDtzHYwJIPWG4Wi03V1+aur43rshVjCjqn40Emxxf02jLfJaukECdPmi8V92mr
VbPcUJERXAb9qlJEorGUPTA5DB5kP5yTaKQZw2a9belbSx++oT2hIzSkOBkgfpNoyvaBSr8GyLCb
bOyeHKQ3qW20Z1Ozzl6s2lOYGhXw/XrlOGl5dAEvPUOGmjWIH1Y/hec+RQBSjqLjNoZ/t5szKNEe
XjwC5vG6uuw5Q3zBIpkYr51zvagvDLvLrnDY+PrdTrrd+CNAeJY0cX+gFQURCCEn0SI+6rwoDa+p
ZO/tWFOy8yhfq4hsMUEgjiqz71rHRYa0tf+QdfkUJWW2lVXS4ebxUXoO/vM0JiZtTQ3IvBWHF49h
9VZ6+gMiGH+rO1p4nNj+oBvwqFqNH1RS3ySdDA8ODHtW/7hZF4Xx7bUGbRPDPPZTvtVHLdoECble
oUvOk9nS6FCkpm5LGJ9nhWTLq5FswSvIX9CLDTdl+jfb+mjjWL1ZKmZlm9J61brNl5uATFlxl7xq
bUgnKpfynDfjztSt7rGq0SFr6JG4w1j+XiZEfFplTZOzEU85C11QZd5D0IVvY+qxRyRMAkkSB8cv
qnOmowzuLDJ1WGfmySnROgpW8DZEF8OgL9UeAql3q9hr6kMmSBwTiPPz+YQ1a2OTWMMWoNZwsbxG
2yd5+VMnfxWqaRyeibpYDZpTgPTOYAPTNjukk/+RBWX5MnIhRh3zwVB6w5NW9XsSNoMfMalffSM5
x3LmHyJGkDQ1brGXc/qN16pND954k1LabjM9kOuWhWYbIjhnZEGgQMKI+9B7eXcOa3wSLPPaxm9N
4xLNf4UxJuZ4MbGQIs7YuIzZQTFjVW6leDYZZ2/sgbhDl2EN5UOFvCp+Kuzc2+b80bXbNQayFHao
SVVc3eA6pLU810nto7hM02ObpI9Cw/fr9XwBjteSvxQg3GIWzQJAib12wbMcI8Nah0GYXmhMwEMB
1cAwvjnjpiP0oQGW04VDzCjIETDfiy8syQO9Bpe4Mk36V9ujJZFWIjiwK9phxucTmdADR5NL69jo
yqMsXOq1oq439CA7qOyauQlzLd8vH7QI4VEIMV61CkmT6etnp2QfTHmGFGc35dHOiiv30EIs8COn
fhQ62aRlye0WnNVo/9IsD6a9WzzrsC0PMjC1E0m9q47MhEuR9e9dOgnusmie/WGO0czUREohbdSH
vkl+WtWAJSKbSN3MMiLixuyzzRLC63BfH7xOT+lH5kxOzPwhstlc+LRX4SXU8XlWpwqt1Gh9M7E8
JojojlJn6FTEN9bk4OyCVLzYmYVGKSmurd7uTN7ZvhwiCkMZPPn0Ni850o2o/xnlUf/gJsQ02b5Z
bS23tU+p41GkFdqTjGPnvBzcuiN+Sqtjovys7CbLEk5Hn3E7D9hCVplb76PeAdEd2Tkp50dXRdrN
iu13KbE3+vOz1onfB86HM0V9RwOfe0Fv2m8ZYQRX7BQFYkfjCUddfY6jtluP1KxbJxm2pTH2T/l8
GLxmm+bqyeuoVPMhrm8VmVaOp86WRBVG8WA8aA6qhalCcp2kcXWeIhEfCy/pN3kq7gYCNuKpQs71
EY1fNEzIviwyllK+uHXYlM5RU7FLBJO1KyUDy26qo31EfMKagFhrXSk/BgYy3bCoiENRDJ9WR7iB
wZd6zQNww9kYXbxAuWv02ILfqr76QVqPgDE2IPX1H50Pdj3Vrxq6tys1L7h7h6IOtTpuHjbn6dEq
ZHPzhEv4cYlSMG/UjQZhReRQhBU5sJKznbNtlDRu0xFhvVtvEB6wGFCartISdn8i62OZcRPOUOld
vIGKhY7T3W05iUz0uGwzH1SdVxeH1mEkMbqlpfncS+Nc1pW71+IgOgYugj2jahmeVF5yS8buNjlB
d0ppBzYJIYBwyqMjPiP6NFikewvtaowZoRH4hBlgequRmyfqUkY8LVLnrShyokKxwnL/8LiuO4zs
cf1Hj+1q7+XuZzg6tFO67Fq02Mr6uFEIbiu1lfV0rc2CcEl0VkSEIIMpmQ/vx2Fo91bKUh9TNu16
YJz0hapyF2nl3q2QjIZGoF4zWT8ozTaPpsO8eRrJSB0zZJl62odnmbZPuqvINihaXuvANr101XPp
e+4DDdznQLCWIO5h1huhZ7aVcwRAWDQVIKdZt0zNzcmhqN5GpJCZpLcrpop8NAN7WVu5j/jnikMv
8TFomkb6TyPZ9Sg6SpVo/pDfVBCe65DkLovDzFg2Z2pIo5q33C7e0ci1a3/sP5RiZ+sO8XZ5H8qt
MBFPzlsf5pzAUZAeeqFeQpeECzLaACu0t8l/tQcrQP1fTdwCbRrEHpNbxLRo6FvruUzOwtKHn0jM
o01fW9lOk+r071n+bAH+x9xvmQAuPwt89RySvLSjm0uzN5t7SeU8jVVNsVU+o9EitNaTi5eW4VO+
0TyVcifALLNAqEWuZ+vUmTUIy/O4aQhLINWG5qGOWR/Zo2nDaBHkO0AQsoYTgvV0G1kRZBQ9eAxQ
mYGpjIlomIdgC32LPVR/QHCLBjxCmqBnH5npKtqy2sGrb3GNVCGY7b/9zFPQU88hHa308I6I/hQY
ebapzFllFINtWA5hGl/9to2Ik0aCS9JKh/yZkztjinX2k5pKWRqPXCykZdvVq5x6QvCsCL0YtUxx
jlNiBBn6ZxuyVGhj2KIszyNXiBMm4zE11UATeiKzZOZ8OMCeT94icJuwWdEHfRExwXEBAV4rD2zO
iuB1Bu1zcAAlCLiL+Z0sB2/+X9O5yff3zzTTiHewWV/+MYf2Ccc4JFQjciYGLO98eVSU2ND/fro8
csqR0Ayg8ihMHXbBM8lieeT+9Wh5Gs4fGKHoz1NbXcP/zd6ZbTduZVv2V3LUc8GFHgc1quqBfSMy
KEpByfGCoVCE0Pc9vr7mgWzLEel05n2/HjZNkRRJkcBp9l5rrhJCXloM8BP8LlmPVuAdennhZmDt
EkCfq04iUecLi9lrP+HMENJdPQHDwigvrxbYhN4v5h8nncVoFOXuwkyHu07E47H2J5V1AB+GfG+4
azn6VrMMA7BxQouE0ZmqOk1juhUseCOjYt8ngm1dqM/aCP8tkEVTReUinuulrEHqg+tYN2gSwWZO
YUglzGW+FstrQZZYMCii94gGGonDPnBujfxz8jD67QJwHzyXDrtfJ8+fd5i7LQ5pPsKfVQqXKMfy
aycommUIs4l3gTj1cdEZ+V2ra9W2k6A4w+pC9lWyIkxzUFu7RhTvlM6mjEglMxzMiykIHvxv4tt/
JBCzbP1viW+X7xl7h6R7ycIfqW/vv/ibTMwxf7FdHasNmmWMbH+mvgn1F0vDmcHdFG0sQyMR4neZ
mI5MzLVxj/4Oi/tDJma4vzgMJLajQVdD9CXM/5JMjFSrH2VipnBMWrYOS1TT0Qh/kDKy15drmPlS
VvY/YViiiS9UEnWTgu4osgwvjR5MGsdLT/KMbXfjK9onNJvTRlftnjh7s96kQl3WnAHksjjJtaCR
UEstftObW3dqJPEVGkdq+ySaDUhE7aQjIdap73tXr9ep0gDWCgbZFmeZf5d2NgF9LHZZCPMfSfRr
3xiuQ0/bxtWeMg9QmhdOzLBoJ3mumLKnoZxBOjcH81wmFmmhX6OqC+kQYsm02PNOvRvsGB/tNW7u
AJoxkT91GRcrM24F2QGI28imenKNhMWYnORaF99U1dvREZ/h5yi4sghhSeBSZmwiqiW682uAyW6r
seIba/+tr/FqGmgP0K2z3ircOzPX2BbrAyEDSXKgH4/rV64D0o78sNI2qMKDrCIe0yOFO6RblURk
fHqtNq4mDCRLlb7Z3tGrr7Tp3ohNICrXUD7bDpbCKWJr2Y4hW4hE7FMKxFTR9ZPjJd6CcENykM36
FBunfsCPT2TcPgtguxmENVGMIRuJ2pnYD7EeLFkSl/tJV2mjuXF4HoORLFHXPeR2d4J40Bw1+2sd
1PGd0ZknQzEcRCxJuhxYdq0rlvbbKqHqotolO9XBiTdGrWMi8bqlMyIfGAuSo9wGL2+nmmJhSnOs
EYVPpk5NLxjGhkhqorjwrBMhOqXYypz6kdbfsav6CROz2AXdIhZUTlWlefW0/KWC1gP+y6ac6bC5
MPGDODZCejCZsLvr5jRBYt4nuf/JImmNjl+gn10dmUVu/upoafOJSf0OElJxVDpqZjQqCFIwEraD
YmvkyvjotczQ9RAto7h3j+NkEXCIVjDxBUyL1vvMviRd2rnjrGswJOuRoXyTNRly8Jgeqm6DjxN+
iYrGNmmICX3YtQmZ4cLprW0ZfKvIzKNhSYmP6E00QunGypTvSPDrZTxMOjw87vJ944oyO+gVZx+x
G630CB99TSSo11NbVO1Eu+NX8Po2HCdYAvqlo7DLB/J5aTt/WveD3u5J2MDP3jlfGqyCO3UocLwV
xAjVZQNasFGfB6RoSwwN7EHoi2Cn/tZnHr8y1A+unYuVX3tf4Gshzc4epkDjiMvCkynwfva0o0kn
tdeoTEm87IxnBD0P9YR6CCgbGp4aCban8KcmRb3NR/uUv4STPS66gRTFUX8YQzXd+Vl/7yp0U7Ry
hxxQX9Vj6m9JzHxE3P5dhC6E76HHKGiNey3St04ZP4w2uIy0UWvMCdlbWmFOrLH4B5NncLyg9Se2
W2h+dWfBj1iICvVEVjNugVQ78maNez7lr2HEkiQLSZtiQFonuvO1dPIthrvyk+G6j5VW3dXoWlao
aaMVtYPm2MSf3bi66z11axZogxp7Su/jL9rQfYthZSymASLDaKMICVVl0RcNmBD6u9JDNmGfnKJn
r9RI1rLEEvJBNhWblmIyAg8P4oN59IQMPW5QiA4xG9CxNL8aCHMPGsSybOjKbU+hYel5TbKxdPcx
g6+IhSeEKRLTnVcpWaOsAV5BbH1I8uiqlVqHKek2VGzuKwPeXTEE6U63GIyIB9v2U7iraSf44xYz
rpt9TvSa8PO0xOJ7jNtyG2DSVVTGByLpTaHru0qfViGLpnUqymdL9Mg7E4NYyUwGKxpPeYLMvRnb
EMfwGOx6Y4oJyrVotAzxrQs7b0Uzm9JJFvVrEPZjmTk0C6z6NpkMdH3z2Fj2uIxImdrhWo6wqAbH
rtQAlxuSWWjeO52+6fN+XBY+5vM8Gj8XCQphGahwfZ4SssNjmJfrSezHrkFKSod0UGM8iPgYRkON
cdUeDAlSykjwNY1D38cYe0fY+S2SzlNshzbtpNdSDtduaxDoncYrN3VeFRKwWf17W0Wn4tpVqr6u
G5O0tljJluh6FZvegWN9M1PtqgJUWLC0VNYV20rbnkaIFuHXqSFquQ2zpwYVob4gpJaoUF+LVrD+
ViTjgc7aORhv1C4s140RbIGtgReibuDn5Ci7XrtXKNYtrGhihGlWhm+8lXZ2iy0GDPpaODsqzJM0
bjeaYI/SWirubTc5eVN81fORQ6HR3aVXGQ+GHtL7ZMc+lmW7UwgeWrAQ2XYqMc6sAFZFbURSOryx
RnzyhnSDylhuQKo5KZAAM89N51E6pXGOwGVpuBxEkDdyV/u1BOewHuox2CCAIvVR7/bkQo6HQAf8
YFEb7BPxoOZag89bxwfYSDub2u0nNAEbo3CYihMTiwvaUvyqpGOwi7Hzbck+heA+/77Spn2mg00O
CprE055WmkaUBhmBgRd+6WhWnKgbghYgzTG0iC2tYBssSooavmucUzfbKTWRLpTxiIxz2Z67jSAj
vO9fRVcCmxBblGgv/uh8dkcX4F+JgdhKh4OKlSYux9dYEf6qMXw2fFO/1VzSkP34lZLCnjotyYDW
UziKVytItVVb3WqhQDhoLprZP/nQqFZRWSPfu2NQ8KRW5tjY2DR5g00WQWhpT4ophdi2cSr92N4T
45pC62nWGWPBsvVASdTNuG68soAAyCBZePuw21tV6YIgRbkuxvorPqM0pIJA1jIoeXGnFSXLEbb3
rR75d2ljfMq77haPhAqHgwCmysFFh/aUk9K8Jf7VXKIA2vt5/lS1VGgqRrelkzvbUKs/uy4FW2OM
v9FCF2QZGJ+KrPs8sW1G84Qu1aUy3A+OfvSJnuDgXovAJ8muKPjeiZmPSkA8SXLNMBBmZQkPxkak
kQ0AEW30gm21SMSj6VogOVLSJNSRNF8UxkbA0WfGFXLHRcHaqjAQnqYWrKDWRuuPzf6g0gbwhUqE
AjM7hk0J5pwv+sZKF22S0vWFFVtQu8dIi8t37/n9cKjklvbjYr5tRuTNt3EAsOS0O+K+pIx7DsaY
L2YlSaVyyioyo4ot3NxJCmePw/wzJ2eyx+BNI5o9tyd331NnQyEsANzCPB/3UfGQxq257ELccjNr
c6Zu/hTrMd9hFSRMzX+IMmuRPak1npGSM5R0bAjFNTWYJ7MAXF7M1+aL+RF1W75CDK7XHzfN1+bn
eH/Oj6fTCo9ZshjjYh+VX2cwY949kADi7m0wAFu65OcAHgxbeAQxh/kBzjSqlD29vWOZKM9nkRJJ
MFx9fwkpmPbaCPcdc9Zyjs6Y4zaq1CGJ5afkjY+752vzxfyMPz3Og76W1ka1++n2jx+FR8JoFNHC
znMG8iBQpkUhJUyzYGkWeBV270zIV7nRZF+fFIQ3zjKtj691htslGH1hzEsVVzJI/u18vz30txQN
4zqbb1MdP9/VpvtOxpsfPD/spyespCTelpL4GUH3cTGryuagi/m2ECkv5vRkXHzw9eL5GJuf8P2q
79lPaETs9QwkbCWpdL72nneTNKmcTNpv79REmR0w9T1nq53hHh6lGJw4572v1ZG1cCJUk+9fm+9D
c/jt+vzZRzajOY0fUABzXsgMuZyVWPO1D3VW35xoEKp7fU53eUdGfgS9JMLfWrCd+bOap/k0mi8c
J+JbKOQZRSd2XAlahSA8iAuj0leRlMJJNMqchPnH+RptjwpiaCRzD+RVt4tidqLN2ssce2cU+a+K
KxDmhuTZDtwC96i6cDPiz6J6pDWbVQwlejN+qUsPfcQ0XLX6zhyr+CpCa2tV3nPloU93lD5clyyl
N3FTVpvC8WhOk2KEnuYxyw1rg6voPjMgnVgw1bYBKQ+rvEXxxXjJZs4Osf9McuWh42g1LaKhAsxI
i1Ik0a6e7Fdd06Jd16JlgolFPdiBNhKhNmgTbeWGhlgSnBvttYFVhB8re1G3IdXIOj720vqrdV56
1vWcGdJGRIXmol0UACYxHeN8tfzik4qix7ZU/dgO3a+dLptUhESvAp/M7yjRjVXpjwi6+uyNM/wR
tXexr1z2ZYoSBrtWVZNNCtFglfQ0wuC2NDUtT8+2/f2ojPSfhbfEv4ZP2+/Cs26wIkS9Rot0JgzG
MhVtwjjAioICbCpH5TnVYZx5gvPVjxt/esx8rytdFh+Py2uIChWiI0qOp/k++uLwCeerU0chN8dl
M2e8TAKHzRy7Mv/4fsG2BCJ7zDzfovVEH6bREJyAEAfqlj4sFlbSi1alDPtSOvcyqFO3mZ+o7qUt
Rz5lFcPrjKtp2NsDelVume/zKF2uOiXuoZ5yWym3+OoIrUv+YisvPp7i48esRoCmj2G6QnXJVBYD
5dpJYiRIoYziZupLiTRXPy4SlE7b3u73UYLMFkkeSN/5+BeUJudcELag2vttH3fM1+YLu3J73OKw
lLZt5jBWcO7MF348vuh1BG7yj5uKujCXGus8UOp8XvPnEhVOuIV7inFesn5N27wjTUNsHPlNzd8D
MhGJmZJfNjkZ5HnPV3U5L6mG9aQZIATA6uuH+WLEPkD0U+BDFZzEsnMdb9Wm/GmV5euHPip0ZLfj
avY6sS7/zf3myhSRn24zdWRqeq+7ySpH0joXujM5/br9/CeDCSodO4zW3nSfp2G4VyY0FWjL9/14
0kmZfHckzde6NB23idLvfOnqgodBBHOn79i4+uR50O9nk4PE9t2BNQ+Is0trfoNVb+qSDBys5lcf
6P1s8sI4z34xelH1XnRfRmkL6dsRa7Cqb2eDFkqfamMKcf/h9KsisHfH+edBylCXtQcDIhr8kEBq
MC9Y/1HXmlCj9yL+/hEvQh/ETHdzyIiKmrM++tGYb101OczmrfmibkCfVQ4f9+zqmn95vqO1CK4h
lX1kBojmS2yS4yog1g08m0xqmeNJ5cXHK86vNd/xL28T77FrfzzD/MD59/7ls853fLy9j6eOSk5W
z6dmVjvRzft45vnBzgzxfn/vH78TJCLYTRrqdvkW5ov3hyi6Q9VkVgAVBo2CsaW7QKz2piBMRZ/5
vKMTrlumXrb4nMpY+1AQWm6Q7z6ce/k0fO6bJkAEENk7Im6XjtSH534erkyA7gs6Thwy85E7Hycf
F4MjzpUX6hvCN4nI6e8jg3bP3PAIBdN/P4GcnbIUkXqWo7Jp5DxcoKpi//+Hh1CtuodeB24pcJz6
IRx1W3EQdWMVIVsBNICgkUm09CKvmuZgpGW4D8wqcpaoS6P93MYIR+2C1cENl8zei0am9c3PwSyO
Wa6frGZbaQnjUtBtQ8ilFXqaxX83Fv6jxgIZLtTY/3X28zXIv33/x75OXrJvP/jP33/x98aC9osm
w2Jsg0aBLshV+cN/7mi/CNc0VZd9pS0c689tBX6DXGdbaDIvWueuD/e5ZlqqNvchrP9KSwET488d
BYEdSjUN3gPvy3Doa/y5o1BWflulroua2SHXAGTgF6oCNqJn0ehb1csvEBma9WhUHS4pEmJ6dwB/
lUUsR4gQbRPnHC1bP72IsnsUOVY83XpGTEJeSHgnasmI1BZ1HL+kXnxycnXTKyaq4FOQIq7Oz4YV
3lNuOmMrLJao9rYddhDXRaVe5kJsUYJeif8QB624p1uxQf8fowHqQR97/s5PkzOGkWbViBytrcGu
vIypwiStemunk1MJKu8DhM9SMQ+xkaAoi8DVqwY2HM16a0r1mCkgLwOQDYF6UyL77GbNhGidMAip
bItCkIsdRapMj96icaCdUjvnImHrqQ/aJU6SXWM63zpK3JUrN+417jO7NneukZ6kuDHWzRUmlG1Z
tY8N+soFumhK49/7cUQfVoEW9r+P1spBR4cvqlxYbQ//Xnlw6J9Dr+5OsZcffVTtNGaUFfHw9zi3
TmGTnPLM3LVZzq9QmimR0OKmDyvnrITqMUS8jvPt4nrqLVCsnZGNF0QYC3rcVardKgVPXVxhOB6B
wSLaasI3DfqZq4RPXj1eQ8QTemA9tzFNoUPt1WsnF2fHGLbpEJ/sOHrRrOk49vyZcXbqte4aqN5e
9/dujNwrbDfgy05MIBczGo8R+la3ig+9Gx6qiDSHKTqFtKMsLTwVGvRe4KCwehoTDQstAT3pt1YT
4/Rwzz0Istyxn8ux3jjKeFEn+9SMT2pC+dI1gzd8K6wM7fw4WMHes7WjV5q7PiPVGzHCQgFYRDCE
tgOqcEBPSWN+0FZgWwDMGM9xh4XZSu78fu0iKy4Ca1c0wSGiYgo286BW8Ul+w5rX39oab8YUfyUV
883yg7eyGa7yYyyU6VYKDmpzetTKLQvQ11FtWfsTMaQO21Hm5wjAC1m8L+N26Rv91c0qnEM57lO7
oICmo1I0XGS9/YWmCeuC8JAa+Mescz5ZZz3gEyyGoxaYO98fj2GQvAkfPawK6iUccGqa8cmwoLNx
TE6ltVNVdWkSl0B++Kso9JMQ6yEeHu1gvPaF+Yzd5TD12tIo4lNVRi/za4xtjPHauNR4mKjrk+Bb
+m9eLexFkg1bf0heHHU42ma9NvlWAmqjcbdENHLKm/HSyRqvGj5bbfRWxTWDRLNJwZWq+IPhHuMH
j04oqXZeDrC8wmALxSXtAJhG0yWc4lPcg32LOFaV6iFGpBUN26rsrmbSPlZKiheE4UB8HYLp5k7t
FdFn7g9Xna+kspOXuvvVHaGX9dPNKaeb/AZbdTwqSQxEM32RH4w8HjW/vzphj2Z/utVju+pAD3U9
/kX+JM9oMV5XC8MxdyhBsgVCmwtWx0uj91usyfqQ7n2j4vkqHHLxIcYkR/9u0ffWcz3Ua7jhO9DL
X10NSjJjAmLjh1YJVvLYjuPhKN9b4jOW9bgGQ20g9EnfRlF2ikKGAiTtR9tqV5Mn69xpi00meRtM
cx2Gzz2kXi0cHqnObuTBRKjMhhCcm9eAUE1viOe3Ruc8DwX8JshwN9Xc14r74Bf1prKigxJVm9xg
15VNF6caLoE1PKaqtWqydZEOF6Udb07UE+EOX8vLwxfhK084G+7v6sE6m5X6GkDpDT1/1ek+nUnV
PhvO8Opa3ucMwi6FwLcmG49Qi5YlB7Pih+tmZEUFgJUcQeXi9fmdQcSq3ZOCrDe7coolnwujDdjz
Ur2AgyyJi5fHrGVMR+MrKOF7NY8OTWXsSj05peW8Y8QYGXBI8EnbNGWrLxSVPrXtdHSL5hEXNtxF
gki84UgdA6NXfFLCcJMTiGZweA2A0i1fO5ZW+1p7w2WQ6Slm+1iixFxEZrH1AjgGDuxSBquw5rSa
SJxBmZccoCA8ygEbkebKR4vpMrM10XTDoPDSlOVn3buB2HtEcATY1hxe9eB7HbqYBW38EvFJjgmq
65zR1mzkSVTrnGOaBvO088Vz2xYlkCRmGtd8Lltrx5wYLDq1udom5zwD1SLuLnSxXxpeI8kY3VAH
BpRKpMqSUy19idye8yO4q4KzfK1Ud87zGacNIH9xU3uK+aVRFGi4nsRwBp+oZYKBi9hfBqOkTdGk
9YlzORB6a8gUHjCROOTwAj6JqHyB3IhjI9JeI59yQomVz6FCe4eJfGAbZx8ihtg7kIIoukZ8fTDe
jNiRuWzN5ySciObsqP8FZQ1DMn7G/X9x8bkeR7j9jVZ/QUVkLgxPNBR+ceN6eKsz5tlGWWbWgEgI
ZMA+UR8HmfOtyc3YHEgxX5tvG6dw3PZps28d+z4MIn0zVzo/ap7zj4pZ/VYCRU3B26aPLzecci8+
b6Ndx3/qQJWuOqO5g4PpHQivV9AWJN6S7URoLN1qwmsgL3qZspVGJDt6E9tkRNvsRLyDJ9DP5clT
EFLA9RskWQJKLO3+GLJeV25GNbxpjhbsR/wnIpgYQlp1VzY2bSBlPWXdqpvidWYqa9j+C+aARa48
i/rNrii+E4wzZtYyGpsVKkNSnEaHWxpksfh2Ma1RYy9bRZaD8+b9okXldOTNTTu69GeHFuGGRRF7
Esj8AWTXRAkuWW7ma9ZfN7FwE+tlstxdwCywLgPxUmWagCLXiUOYtV/oQCwzJQrWZJYssKkAaLUH
ZuPEvNmDA96+6KUiygZya0FwY+NDhhMH9hTpr6SyHrrMOguzAJ0NmjquxC4vxue2kNZrTvOoYvDg
FMjG9pq609WvRprcJGt5LHRQM/6aqGgBEMEjUIVojx+V4W/QUXePMdY6xT5baf+oV+NjbObnxKbf
54ntZIUvoYkprzqaVNr+tKj/jdj0A6Hpn5fJrg5E3aafSmPZ0VjA/3mZHEakE0U9pj+aL29lDBw2
ecRN9uiJ4QwndFLGY8k6anDK9b95ZSBTfyZDUVlwdVgL1GDw/AF5/YkM5Zp9myGiyGihaBdgwLTo
E3ufrGygqVSiFiES4QFpieLaZ7lU+jcv/xOYSr68AZHK4R2oeE/Un14eMfhgAIHId3rDIp6xJgua
jVIWlC2usdZfbSN8qfN9M9yHFimIJqMaC9sgGt/ZZ6/D//a/53/1DYh//hwMQ+iOzaLNlf//8Rvw
EcgEosZLIb98a+iuFiuTRDkKaGtjwcIAGbADwB1l7bLVqnWWtFcadKQwMPskLFhdk+gyc104T3//
Eck92s/fkIG6y1IdxF6aY8p3/idRVhETUxiNItu5LVsoNTsagXGv1BDuIEqwCLXQNcXt1/nwxll6
DJPxlZXYo19fgO+/qO7wagQMAPPyUFjTxd/qtvJEYN2tYeoizWBpjyxDWNvZ1L+cctjKJYjt9tuY
bKOAE0Cu0lVQqiIZrmkQHUSqXibD2lV8F70vVtBWQZB216it1pr5jHlhUzL5eQJcB9WuStTXcux3
SWNBhoYcibwq6CDr29VGpe5ZGnSPU/+m+LRaJ/XJHkz8t8bSQZoptPbqYUcq3Zanj14qGMXMYUsU
bDAuOWoWiUr6UsL+L80pD7V994iTK3uvUPzL4+OvDg8TXZyl2Zpq6T8D1HSyVtJcN7NdoNd4MtUL
GrFDmnydV9bDTWuq/d9/7ZrxV987QkG5axfg28RP37vbw7Hizmzn26hak+ghInQrMm5R3l9rJr6N
MOOXcWBQmyRIue0e2e4eSjM9GKzrk87aa9NDUGf7LAdv311dl06cnn1C/8fBoLIgTbrxYvQeGwn9
U60fwwazoZ0haWmZOvrsbmI8BKNwlM/bi2IDBNrq7J3JAlTuChKOBDeAh6QPR3wLS4zMt45dFXL6
NUrZ5Zh+seHkKLjp2d9vybI6ZbiYw/ordj2WKXG7cm16/4MWr3Sn2IWjTkOrB6yN71MasojYRBCl
QyKqEkzkwjt5AuMle/1XrWmR+3SPOkkjaet/yuLh1jveYxi2y44tGCtw41lPWB1X+TqxjF8rtqN5
Er7IRWtT9NvISs7pWNPuHl87neVYFrJlD65ltQ9BV7X+nrIvvP3oFKvpKRDms54T9NUdUnO8G5To
TdGLne5bK+G3G7RuL1riHRxQdsZlKIxdMFqEX47HrhHPdoenhO0eK5bjuFY4XTEyzvuk3N7p7cSw
GxzK7H7QmbT4O+jpn11bMlxy5ALtytG6Yy/UV0+YZ0ejTPD3R9pPUb/zEIzmD7kbzlIdOuCP48vk
KHkJ2T+jeqnBJhlgyznP2s3xiif5J2NV22X/ZrT9q1HfUllyCoEZ1tLl/X8a0iqaH04Cl3NnxWzI
ajam+b+fUv/ilHVs+ItYYTUdyNdPLxIGMjBTBfpvig7/ulVTxEmmx2qAy4CPB0zBAt92eZ0m1gai
hnsOBjiI3+Qqu3KnY0RQQ2i4a9fSZKVl5yr6OWbb0+nms8NA6GTJAVYeWbbVso6ir8LmZcouPkFj
oTqfEBvLcJYOt9YnKyRiqK6qmMDXaV2MKSwBlw5lezX4/lsvfoF/cGwaXNAZb5N9mWNMt8A1z3Fh
konGkhywtuVcp37YWWx05Ju0WIfQCDuPhv0IapBDZt2J4nNBhQEz/BQSZmpEJ7dvHzXHevbT4Sjs
6JRVxgnXy1qpx6PcNjVBeFInhxzj6o7D4zj5n4RH6aOmXqBXFBGo7i2GLn/SWhROXkAaGfilhaqH
bxbThTKyJwnjUzfA2YKVk/BNisQAOw05hZdTKwaaDgpdZrePaV2t49J5JvQTVWhzdQdIMLwXzwMW
xQhusl/7+4NbU/9igcMh5pqCXZFqmtZPFchMhxVFexYQdsL0maXdMi/hR4QN+yagaTaaGfWYY4Ja
agHfkTKE274m03FQHhBOJSsouOeKbR7W92Nr2ufWFAQJ3Sz6MiU7dLl167pLnQ7XQPHvaqHflSL6
1ZXSqYxGKF1dGuxPo4hfIp3nd3Q+0j5r9yZxPTmFv8zCSq4z5pWUADrOfFajclEBhunaetZZjqrl
1L2SLYcsrz6GXv/qMPJDDn9xjPxkFrzSKA6KabH4GLYaxQWqd54yXF3RXbW2XbXWsEnzL3KT6gD5
q5Rha03NpqA4UhvSk8Rqh/oLvdBbGagXNngD7k0wFlu5GvPibuWzmQNCdMZx6WvtwazqawrNaWxx
g7MIsmpZskAJStiHbfCf52zbvL+RFY3B2ueUMLz7ghJdI77GFmEhRdOs/v6L/otRjIWb/AcpPJXt
n77m3kd73vTwzntcdLXbLczCoa7ZQ3LhIDea4WLaB6/w/83xhdn4n5dnguUzM7Sm6egWfho+S9Mg
O8hss10TWLe0Sk5ynsNa2iXtulf5MpL05PUNfDD2KlG3gl26q1jwFCOFFyqcOieKUVsA7HV89pSs
WGTHlDUruF1yLYYI26aQYubVQq6XBIVShx401Q14b8+dW2/6MjrIIaMPT62ibOvO3qJBckCAkUrC
KiwdX9GLnAPa/ibFvWisEGclJytVb3LcjTjooowSYtYDubJw86/rKD1hG1xh57n6LHpYT+TlRDQt
k1HGtxmZdzbmANSWp4z8CGJPr0MyHlOHcUOew74Rv8i/2ZjU26SptwibdImhvo6/Kk5yGk22ffxu
HBJh5FRr3Wb0RXUhFzpYBI4Nh33NznUiF7JMzg3eAMt7ph4oVUPiWVYo/E7F5BUw3Zpn4H1vshwi
OrKNWJl/y0t326XDCdooNrE3IOmk2qUn22TVMU7TK7Qdw2MkipWlnS1BGgAx46yUy7rJyl4mED9Q
cT/5gWcz+mE4C0ptMQH4rtnukqh8GMGnBEI9FQmV2Mg5o3R9aUfnLKvW2DwwS0eHETojYom1LMKx
93qVfzR2rUc91i6lEh5Uh2pa1F7lDB9ybvSddfa98SJ/xswKSAXIZnKo2vCUUU7uQNejxUdjgbs5
jBE3eZgKmsTcydFXVtZIb3o0m+4TWKx5Ezu2j2LsX7U8epgozgBIfFAOctRtKZKrXnTSaR0Q7/1i
grbRspbNZvBi4ueoFIsRmupr2qEW8iLULv7RsqxnWWlLIYBVnL2Zaj0zheNlY/pgdVkED1FpY3zn
uZLxhp7zOfKDdU6sB3yC1y5gqmM10WUpIovoELjUEV3CwcGl+g6pyf5G1tqaJqG8WK5RVLG6PRTF
eJwPeJoechmJE3w39HyejF4mVQEzy3AcsAGDfu+ib6GGCKyk38vJJzMbdpDWuau7Vea/qgp1fXnA
yeprxKRaDOwdanB5eF9pQVBeqJ3ulkx0eALSH7qSwX/qCJaj6sxwLOuEU+F9//tRSzP+yXIj5G7T
Aoxg2Qwi6k+r/GQ0iD8yLeJmnfE1q/kgp35veJ+pc1HwaE0QI2xGRZveUcakR9NjYMMmTO1ZHlg1
ns0FZmw0opDBwHYm1wQCjBy25ydw9K9lxAK3Ct/QZLxGQqGlM5yZvB/c2F0hvfIXmDiqO+pB/RqO
DdLdhZqTFxAi1TA75pwM+udaTQA7De24M8oCYGTbXlKHTbqvI7q3CpbMYjpleYh/jiqSPXGaDHZa
bTS9fCkqN1j5dLgXDkWNKqcW2uTUNlWj6BfnLKdvZkNNHHQij0hWcqlyk/p+cyE5dt2bWhkFWWnp
mxxfgokYoCjCXq+SkGCfbbM5rnUGJznmPKAAPqtlRac7eFGhfoquv4E3ug6RuWsKyLjaoYOMIufw
JGwYh+uNdL2WPUs9Oe+2yQlN00aef7XjPmjGQ0dfI4nUi3w2uUzydbk1Dg/xJ7hA65yegDwqYgff
EU/iUu+vKC/LyoBCOwH7z0HuNEAUPGqxDb1mfB1T3gB1+3QEtedqm11VsArK26t6F5YQYrWx33Yo
le2MAMWyfkua9tFAciRP6Mb5fen/v37Y1r6jwl+pgVUAGZqffvx/j3nKv/9H/s4fj5nh4h8/ncLX
Kq/zt+ZvH7X9np9f0u/1zw/64Zl59d/e3eqlefnhh/XcMb9vv1fj9XsNuPt3xLl85H965z/+I+K7
gV2fE+1f990f8rYJ/rF6ifPmB0Pfb7/4W9/dBftu0j63KGJZlmnLLfrv3HfV/IUNjjBMlp6O5Lx/
dN6tX2RHXlDv08lacQw2Jr933vVfTCENfTY0eMCc/NbvH8JvNay/5b4bjlx8cMZAq99/+7//w1Jd
noPKGl4+rIUq1aMfN1oucTwN6TrKMVJCSWWEpJQJ0S5bptzlUMf7mkluodT1MzOslP17ByxAz1Oq
XJLRc5ZRibk9Igzd7Oh46N1EAxJRJdYnU0Id+osPJdQJJyIloShWggRalTqqkU0rhS3QJpf5J1ok
toOL5q11cQzk6bW222fC7bc+FNRF1ZL1OmTbshQXzYhzhh+iPYxKk+wgb5lo7q9q5TygIfgcTdO5
pyUiCsJKMQxs2nQ8mhm4QSIWWUvdWSDf4JDAm5HlI1WPr3kTfjWiCdPTLitQgZdqfY0tGepWhs66
aPEcNla+rKIEL9D/Z+88lhzXtXT9LnfOE/SkBndCykvpfU4YmVVZdKL3fPr7Aaq9VSd7n77R846q
YACgEZMGBNb6zWgdYTqBSIyXbsZnv1fyX9HptFHN8YDtYl5i8dN0t2i9oNB0aogQuPUywMYkYuP4
FJdea5pP3WAucZh8VpzQ8PCooAfH5yIdmju8WeATdJXtL0L9x6yZBN0ZkqSVfl+d6LBs6wGVLjIe
cIi8BEyiWyvvLbO9sso/2mXft0AGUWnVkrr2dQOkVlrMK2WsnzSVnkwdcN1AtsDqYNHY8QBwwr5S
HKcFL/SsJv1VX5CmR2yQoR9/bspVABabky/qb0vcaHzEmXK/BAGaqjs7Ke/bfASGB0dM69LjnFij
7+J0Dr0j/qgm2HnKBIdxdtOfxek2Da0bK+wezC5c2xxjnYpUFOCnekmmfakbqBCHfQi4jNxRIJxg
Y2v8rLP0qGAA7CEHE68J1uNrUdo/VAY7Q3ka9i0XYSqL8X4a822Cqepq8emm8QE0r4rkZ0Ckdr4l
7eTrwOs3g6BFqPjTumPl7DQTboKCqlStgaCITtFTZwywCmuBVdbLQ0n4CI4Ncm6nDuaRla57h3Gz
1UDO5GbC0sZWakq0lwx3A1x4+B6Hbnq0mT6utdovzfGugfi9tZro2ui1kkRvYPtRn79mbvmaRunk
5eqz6aQvZVqCf+9xQ9Qd7TnN8x8TbrALxv5ZimgfJuKVCZ1Hs53Om8Z12RYPxWDfz5mLsrAJ7LAc
9jXKcI2ddZgtBrc2DnN6fu2QG11qsXUPUmwkWbq1ZsD3llF3RGtnzyjQOkCtzTdag1z+34sGQu6y
yIU3oIsSDfCZnBd6mF4XbgNAQVuRP/vqUuZxqQtMZT5V8Kiq7KksuUU6HHM0ZzGYNN8qg3lWG/UM
EpwI3ycUJvFVuDu1PZgCVQGxoho/q75OlqiHLhc1OAqrzdc10/+9EeszWr9oscnSpU1hrF0gCCsA
sHLRmQJ+L6qNKInOeDWa7uvvlQK2WEnMbGdeyspcWssM7NHvdX8cLkPEyizxmyqZtu3HoYVrha+D
rCHd0BrkxhMUZ3WB+hkDm7uDO6UQC1sgYkbiENWaH45qoznTMd7YIjiwRtsl2maYZAOIJe2VFBqY
P0YXe2wz2304oxEgS4NR3k4TxPxLk2xHk+Y6HmNnfdk+FjvJzSa+JcvZghKtFAKCKKDG+JBvstnR
N7WEEMs2VayQm8hFHgZozKqbS8tlK7C6AI9hpOCbgNCg3PN8JFhqrJENPWJO4aJnzlnzdFt98dB0
VrBO89h8HDIFj4hNOYDXQZDXgURId+Mab0PxFMyd5i2q2N1UhVPdag2AzaEdzUOGamxXtckB19NH
QEr1VadH+tbW8mtboCa7tgo9SDjxjqRT3uM9EYXzx0hiIYaQp88pvrAKYehMDGIrOHxZYB7HqX/M
YqVY5X1hewEqxUskNN197egVAdriCToWHFlDJbtZdqsWKPPqBB64jdB5nV9HDaopDCpSrvNrbeBJ
Zilvs+Fiv6fU82Yc4b0VabNLdbXYl3PzUTWaA3vOaLbZVHyaI+yJ1qqibYSY51O8CHAwctJtGxPn
LRW8R6COvVVT95VHXXNvC8ibDp/TwApU8HYf57yL93OREwSEfohNYEH6I11lU3SP/h4KoI1NrCCy
hQmc+tq3ESqdYeWCFuGD26BwGiGJiM+rHt3VPF1o3CASgmhms9dyVDogyVXLAMFshF08XmPG3H2I
mAqs32hj68HBFC9WIhguUd1UBEtF3e39xOgXO4LxcHUli0QuMFu66XtkKBlNZPtRYsHbVto3mB1e
Xz3zL7NpeCMdBxuPU7K3RyG/Jdk8cwfPkiw8OHSB6JaLQGBqE/y1fzfK+iTA0SV5o2gsdIyfRsC3
ckEIygWkzxOKcUczYXXb4HStKPlO8nsktacWpJ4zyUeULlVnLp+xQlWQpuMYkmoz5Xzd4REOq5ix
AgFCJ/BiBZc6udYsi8SPdRL8WRtjQGVrDSG9Kd5dKGEWZutwCQRP7ExrAelu2727muKu2luMCnSc
YndaFbb7WSykHvOlSsQx84PQ6f2M6DFKXUJp5FyMhIqLrCsD8jJJWv4ww7lBBgUocILJB08klwHh
IcArp8mZttDY/TZykNeZBlLwSU+GX9zXOROEgkgUrRJX6QoVB3mXowQxz4I0Ri9Q3Ze7LOlEjYBL
y5JccZpSVG/VYrXIxt8kO8m0kw/ChXgnS3PVEZmAdXy+75JJJBex8CaRz0IpKWBBbYfrzK6e5LNg
ajNIaVnUJGg6VJpXWGnWynHUcqfGn5ImF6iBuUzDvPDkFb2IW7eOka66HL7kpU1e7zBptI01tsRE
oRVdFlKV+lKVJdk2229VkbQ7tx3QZJbXVD5uspRmtQ1lw3V9+ZRdFpdn8PIgkuXYqbxYm15RhXnf
yb1J82JeX0TETyG6tJZUOpKNQyx8SOPqS7K9zvfu/I5KLposYgNF15Zipvr3jXNCBWXlf7qHRrdg
BO90W3lvsHp1wOTJ5blsJeUPJwFlIm/M5RbJO/atzcEL3a/AHOJ2wyss39YzCUzeO1mXa3RIywA/
1GdNAOnPL2/dcAVkvZEgdqwssx3DPsjHJ4RJ5SsjX6VIsC9k6dKmhdrGaXRzMwpXoSZgeg3N13Ia
EFBCQNwUsjdy3XkD0VaEAIp7C+vfhUp/CFYJYPzfpW9tSl2hlcvY3SNhBu49Zuawdk4xPDLQNYcF
zq5njp7Qi5clAAMYIi/qd3kLMWX6rQ0vq5kZ0KfJO1rGub1tAKfKV1C+kkUTRWiWhxo9pZW6qy7t
w20tvafO/ez1QgR1ZdmwHXSv5ySAw8YraSM94WnNKULpS1Ql6UFuWBraXZ4QdZE3Oj9TpMTbKl/Z
QPJz6oqQZtqhHCEpmosLcfOPOvhMsq8npFomSXK50Pwk9e9MBcz6FvFKaOdnsp/ooy1hbySrsiQX
8tbLtgCxvSCvFgjT/tVdnoK55CKhJ00/Jooc/y1fhBgHp425lrwiSSOyp7TItq78E0Zj/Iv7leH0
jMi24ByNGuOjrSzK3SQx6VIlUAXzEdjDZ19Cxv0M2hR1ViEu32s8yLJ0WfxTW64o9KKXbUinQQ39
p0OMzFVWQMl/ycOc5H54exFBNeLNH7v9077f2tIIet/cGDyO4lzlWvXkfDgD0TpZK8bWtxtMtbS6
/akN4nOUE3UT3uK/F33D5b60DTDIcB9XlbVa685mHE6HTOmyjYH0ysmTu4VTTFHuIneWjd8OI6t/
7LOYnJWFG1wu/vioNl60SHeRe+C3z4c7b9uXgNo8l6uhGbgLyPVygRhHtT+v7WGhqBkPigJnET/x
gUer1JBo5+tWDbsGWtaqx9y03vZ/c1XQlWdYkOebWXzcgViW+1F+3Esjodch4Ag6+aEQIwJwZxUo
CTFKgK7ILQyy11oleSbpWLgAB4j1D0jo47kWlDpSYVkc5MdJQYWBTiY/c4gkkUhWQbfS856JRYsM
FQ8hPXfxwotlty3rJQoC/PFTe0eyknQNBN3MLEl/iK5DFQvJHZLV39p3+ZPrwCeYBBXIFD1Pr4Y5
ly3A5p6/QDbJP0guwkSzSXycNu3CGsttIwYDkRglxOLTCIAwAoXPJ1CS5BQ+DEz1VIYZaoL3CF68
kx+5MX2fFECTqmey1LRZtIerOosO1DqpbxaZGdJEFh2xWMiSZvVLM266bSu6XmmhJks1Smxwbuft
2Q5OdO3poPMInoXKRH0wTwSVAI6YqK8jcij6BzAx5T7TLZNeMnht+3mYfUnAulCxZtUKcVlDkMaY
tZXUygPJV+9lCR/2xTqZu6uksiJ9pV8F4jt7kcGzu6hb5gG5V0RFWrIaKn+3KoZoBXN5OB2CNe52
QbZMGqZxQ6SsIyKAG8zYQxWzJN7GSQlvK6tAz1sQ3aXlmnVmv0syfqvzWJjBsVqE8056rqnEsyZf
FqU0Ya6r0ybvkq10WZM0OlniHvFduDSqfaSgK1GhKCX+iMsicxNngwYO+Zm/2qU+YxtiwNw2WNGX
plWj2KDcyaNJ3TlZuixCMS4EOvvSYcG3kgc6yW+XLNpjxoU34dmA4CHZbTIZO+BE220jo1paYgwu
F5V81Kxoic7KuFXxeoEmKdYqhYG3W1t9SJFC+bS5iwz7D1m3pBNIBFWdm2t86L1+yLNwYjAgBsJy
AdsEaFGWh78I9lUrgB4qhwZoMOdw2Soh5bAQog4qiAgm+3/Xs7BCyhw9Q6lOKFUbCyQnIVvjppB5
sjWOY07Oyn9A40XGcIGiNxm4fi+r/6UtqX1lMSCYOhxhVBc3VZ8N112ABXFDjuukEihCk28BwG2N
nFXst7by0Ltzgg9K4Kwj3bZ9d1HkGwdFmRU5SwHineNVrbrzrZbd4+KMWxNusqeyeiib2T0kY/E4
mwHGRjGSoK1hv2GWEB2HKvJr2OW3XacVx1O4LQP3iuF2AitGNQ6jBrQqgUoA2Wo1kJBZxZrpn1zj
dkE099mNzXSX9iXJ2N65T/CiJwoDXqpXkVZNCVSOSR9sa9iyaQC5omocIMBDf+wNO9gO2IYoxWCt
41AdlzN+VZ3D9GNqkmqLtAFWWwNOG4uxMXZmc7rOAzyssKbJN+bEE21Xdrdru267CAEvhpVFwtOZ
j0ncKYSCp5cBRUl/cAYMzklee5qC5JsOT21Hyu6GyFZ1qBMDsV5RQu/oqzEyNM6rBvR4JAe5CEym
yki2iTinP5fahBQvxLLcApCTh8gCKQFGjdbJjK/RWCHwyWx8naE4dCI3S4q/2CanCJ1oXJfn3rmh
OxsejS52oRlA/oJhh0ZpTko/xOADtVucrvCNIQwSNkvY+5VfI+4/GWF31F0BcCm7fmmYeuKXRVws
Fde9MmDorJ1Ky7yI2IyJOC+hwjurVB5PC6PduPBNtZZAamZ0P6wYJ5GFPqwItW46DC08s2MRtFG2
NMbFygz6n4UwCZg0352HEnc049HKSXsHJV5HmJw8jag4raoERNHYuda+jGYXjZzuvQAOjaAXVKKa
yPqUqJ9IC/ws8v5nGaIhVKJcgHPHdkaizjfs7ipvTNJ/hiB4Iad0nE/JfWWjRGlUAh7SGJiNWqN6
15h8LIf8tJzVXEfyHs8Aly+FL0yc+jZEP3lhoZWMWdNYTYgtKMjFKdiMOigWeLgYGcjCFPMxnJAz
sBn6rw3A7bty1iGTj9iwDfHPHkocmD6MrDgNJflStTCC3UKMU9Vyx2uEfpuTFVeGoSSEmvjh0gK1
eJq06HpUUEGzkWshGI3CWduRzIjd6qu1xHgTuRkvZYKJ4mix7NKGj70e8jVHF5sIRLaJjRaTwlzb
BNZisTSKk44MIRL1VbNYjjygSI25N0hmHxbg1oEAtVv1VGa7NK0+y5FkSaEZvyEv/5u9e5zKr//7
fz5+ZlgKQo6p4x/tn+RXw0Qk87/L3j21H9E/7PA7a6epi3+plgoxVbXJjv2bW7MmsnYA0S1NRaZT
NcmXXWQ4VY0+GoT8gmQaCcS/s3aG8y/AO6oh8muW42pQaf8HWTsQl98gRaprAoqnv1FBBOgLWL3/
nrUrEA5DUcSdrmxNAcMjfazkgOiPIrkCiOG9iDOdi983MPF7w9uhWw9IX2VQHaEtRZbrNUSkN7nT
EaccFs99YQ3rrjB566oYLJdyGwEP3tade6xrBeviwHRXijb/GgsczrFUq31tmvBfH9NkXdSK7Ssm
75E9hsQ0wXVuEie8zmYhcxAlbwyiXkn/OcgeD/G2NPkIpNDu9KyroPItTH8hFIxQ80iJ1ePP2KCZ
P0ORYeznotpV3MiiohXu/CCLZoay3cGFo7vsgxalM8aEv3eQw8bzpfjjMHKvP67SZXAJ9mETN7O2
6RJoJCs59ManwO5fZTHohtPaNKNHOaKSTXIhh0WXwfq3NnNomfbLxvMoShbPg3m5p6zL3S9V2Xb5
GdTPOIas/5fif//r8kCX4zJBtHZTjEwEcSxmGCI9IEu9qMrSZUUjFE4uVVkKLTEBk8XLLpfDyF1k
lTBq5KsxQ4F/2pg098zkTfzoH0c8t8rdrVCIGsgipn/9XEXnk/12Tpffk8f69lOyGomHQiHoCtTs
r7+H7jdlGinqKKnqPmlcpE0mIXSRy2UsomiDTB7JoswV2RkxKEyKNrLpvGEuYuOXTc7HkFufNxKr
L9U/VqM8za/JRNa5KLf6djhZ/c+r5U/8cZaQwkKU/uICMP8JkY5EzE0ZlPw+w0pOSxeDUi7rlqz2
uV4IRR65kdxcVpnWYfx8L1tlw+VIs90yiZH1kzi8LF32xOSDfONlH1fBZ7fLdBRGIuXGKAnJtVi9
8TBfil2Q1/tMhCjk+jFHoqsEHeUNCllFS0uNZd85ZNAVpV+m5l0G8GynCX4dbBJ86+Pm6Ey9snZa
ZdqCcfZLOeeS5sbnoiamXxZXE+VYMTM7F2Vr1DoHE1jaRtbkQu4ot7tU/zikbJSr5YaX/WRboMNE
KZIcE61wJo3bZ8VnP1URrNv6MAuNGzU/mR7GRbh7nNr3c5JAdG9GIwIhhezapT2RlkGKLVDpQBBw
HAShfdybJJS3+awu06m6ns3qsbBO01KXMkoyqGdbxzprpp3Ue3PF3y1Ll4Vsy208kMikkLAX12Ou
gWf4WZXQsROowb0EVXQoaWTGK2MTRkympCTeydaqdTxrj3E2Ymjnho26D/rgEarSHYKenV+CA9xj
GmF48VDFS1nN6sozW/4Kve8SfxqxJhKw54yRllaQA0cNToYTZSTRQcJQKACu25jAjtY9W0b/gTC/
Blk5rA5QBcsDHjopYlMksDIs7NYjnJbg5Po2uddtVc3QLkVE1xKiJ7LUuLW5dXTy5DIgG9cRApQN
oUwh2CdDs03pkmeQxUtj3Ks3BtjKtZRRkwsZrr1UZamesNwyMhNUIS+SXKQivO9g7L1wThMDe1tV
90p4U6nER2FblkulFFmEKYMKY4eYGSi4H+d1d4u7M/hLcdMMsbg8fpe26lRjCtCbJ0A2eKkW+BSA
3mn25YQ4vSU1nS51Wap00CkeWk7T1kXaWHH6cZ+WyDZ7DowTL88jhMxkHTOIcT9WAXdl0AXr3mnN
VROQLmQmOnudOyiMqrEi35+LpBwgoOm7aJ7XwQABNsRvFaYvvp8hsA5MrRf7tNDITIpFBcAdauve
xigF4nUDZt4Azhu7OD/iA00cDFcV3CbAyCLRN67IsuF4gfJsH2+16a5J1tODitNDtGsexnfU+YFA
uwWpAh/S+1b5VUSbEBWzDJAPstl++jMmOnIb95syfO0yjrWs1e3Uva5+GOV1RcK/2erYP0SrftT9
ldNjTN+s0FuAtLTFUzSer0P1VsND1fzZBR/IQ3NoJvzGwtfy1QnjtuchWtYkDyOsI7C4wvpp72JJ
5W5P4RrsQ7JY2sVrNO2y+UvXVwlE9jLaY21kQSQSet7kwhCT9nu3Xw/mk20yQdsZxqEPX5wvu9xN
1pO1WBUIa2vbOrkq7OfI2FSnYxCtXATVgTmlxzy6qtVdqW5BHTXtquh9M9rMIHA6sAzGpuFy6gqe
nCKFsQWWq2FuuSD/7JO8VH6NZeM5OkSY7rUel9oMafAYlDdERLJ8je+p0h0n9z4/bYbuJVMaYPu3
ZfvTxud17x6cdIn6qNtvYILBF3RGjHJ2iH9ghr0FRNEi+pXeOyc+cX6gXof93na3DalNd2t8DCFO
a8VGxbch3enpMQM4VfmFeh3hsNF7EEpOxmNsPBOAy26ncDPhK7rYqIXX/tJx+Xutn11lP6pb41eC
hzTjtRvtKmuWymkbWEiFrtAWLhab0+z3zwl09tVwI1AxT3jmLQ0X7rSfQrQgX9TuJns3Gpsy2mUY
btZfrcPM/4ACMK6HWrwtgrU9H139M5kZUtNNdl4zH9XFXaEsC3vjYrk7gyq4TTush/b9zHsBMQZ/
yyT9VYTPqK6HPEcHfEO43kg/qwir8rdBMPkFXI1pJ32YwmM6Rnt0A0NjZXMD+81cHizQrTCTf6IZ
EI1L5NTddq/9Kuo7xD1KpuCquGBcJ4UQIGYqPJ26s8VfEbHhDDRu5ds9XhB++150B0Ba8Yg0wxqB
dQH2Xfg5kijdKl/4cDoc96C2W21cqsfy3sJg3HyExzirWzNaNruMFGm9xPLUKQ4nlMRrhg5HZwAm
hrsgmh2EIOAETt5qfB+fotpLALtDrrtr9R0BUux6jla7npL1uOHPhN6Pq+m2a3F2w43I076SdxvA
fY+jc7MBEjbo90N2dOy1+qiTb1Le1Pwqdm4Q/AABN29sGPo2I3A/e1sY+4ZXIdxkaKkgNqDG9/OY
ebNZeLy1dUJuuPTxItPMtYnJAHY82XIYDjoKE+ScNA+BGMqEgwCKdR2x+mNSY6MFkMJEwfaxc2/a
07JOtjhczqCRfyKbtXjCgMZaGddAq8koo0qMx0iAtzqhO3M9vCH5ZzubBExjvi6zDdOi4hVRY7AX
HUAwe6lWS46Cvxs8SKTpuOZYFPjO1eLaOGSbfAvtXBFsHGLMHrIQXsMFM/wRP9nTMlaAbkGueGLi
hMFheeheLQM1hy0s/Xbb3es/A2OV1ltODQhficEpxlIYFHBOQbNxs6MO/RFvFj98Kl8ayzfjjbE4
4NHbEe6Hc/SQB36r+vCBPY1Y5nC01XX02cXX82LZdTvl4yTMulqVKOymia97b1HryIT68VP+kl2R
UrgxH5VVO99H8XoGCVm9G8ZNhIBfQdyGpKy2UpMlwuUG5mTjUTGv6uAQYnRYPk3FunLBvRwWp7s+
8sbUz+4Ixmqg+3EeRN6Y8M7t4gWk0+JH8ewcYDeMW3NVP+BiXpq78G4+oPBMtH98WTSYw23UfDmk
sN4Q/YYkv0xeVWNvzyscFbx+sW0QkSh9vA5BoKezByCt4u07Em6z8DicH80ZfdG7gUlp84FxIVYV
IDEipIdhUpk+m1vJOqz9aYYa8vDYRY/TjIu15eFIGSf77rRybOL3mGr9Gqa33sQBqpm9OHrJgNH1
LRJNNzjT+SoVdW30vnqCi3SvIhWE005wtMdtT88S70t1GVcfQ3nUlEMDOZEwPJ9C1xOK7njBuMhH
QVRAsxqspYdHRf/T/eAsb6LX2Dxw9PTAhCYyPAO/BNuLHhGk3gz3hdAaWs7ISCfeqcMibHNaYt1G
SKz91JBR30T1Bgbuo4o/p2/vdR8H+7WD8OgS1WC/fCmnpX2bruqdeWek63kNiO8w3QJGMt4DWG9+
YfnOiicNZ/fBV3+WdAfP4WMS++qDENxaceYaRpJe9DIulgSxF40XPpm37s9yi3n21Vf90kEnvk5A
pwL6ClDp9xWeWCrEjP3Ws+6b5egH28znmnp4RXnR2rr/4X1BB/7RrO0l8p2efmtc51v9dqJTYADw
ZA7ijclfkhfcgQmz1i/WfR/4huNl5nIsV8GjXeLoCeTzik1xyGv6HcjZFP+HZXAbOKteR2Zk7Sa4
pvqAmZCRxgQiHH2ICQyhiiXWtYg67U48cUC+8LB4bzblTbwaoSOrmxBwsZcUXh7AaqnX0yrem8ve
J9mlW35trvv8GrwjFrja8nPhVYCSE33V6WvtZYeT6PAe4L12RMcP2RavuVZ+gJ8oGBF5zUfIawDu
5s7aZnfqU7hP8QTmk4CDgB8k14REi6dik3BWm/jOfVOYGdLjvmTpCmfv+dPhrKE7ediyRMWu8Jlp
RS7DNp+22MMh7A5mEXwaoMLWC9wmnjMa1CftUUeh80F/bq7zZb7ub63jiJzMLfZyvrHkYV8Tdze5
aL51NI7NdX9b74LNuwI25zgfq2tj7VZ+uFWoLqLVFa93NvOyUR17r35EmajvvfXMAGHKH9ii8NAN
v56P1jp6a3dWzx8+rdx9sH9vPsZjdj0uLSyhNow+jvo+P0a6N68xIfBTX1mdllgFe52XXAHB89hk
WVyd1ou17ie37Q57hvIxvS4fldf4HhOUj+Rx4SWPjqf+qp6HVbmzPHxiyeO+hS/27FnLxSPOlzYS
+bhA8PRA3l1qa74aL/RkPDpcYZP3imSHzxNLdJo+fLid7+uji1HOLr1WttbSOVqP5dJZBn6+Wdzm
PoCSN4V9EeK9smt/fut83cdswaeHQrMs9Ow3xdgCrOfj8pbxV23CDYOS3enA4/CcPLbH4Vd67W76
Y/WBJAcMVKi0v16z6/geW+hf0Vv+M9uqXAn6GOtgHXAAVPwZTbCH/IEovu6vu3f1Kb6zUdWnb/Ea
XqrYe1S/IBQpGN/70xPMt9F7XHx2763OnU0P1R3Aiw/zqX6brukI6SDNj/ot+WH6wzW21eNDekgP
+pPt97fVnfmUrlSfi7rBkMZTfVgA/MBnmfr0PmswnbjbeNbR2do+eMNX8dBtlRdsQejeoOPSw1Xv
wuX7CvsdGkcvu9O2+Q2fxH31xbNaPAEx3sHXWTdPsAzpY9qXIl0VV3yd0i/53LcvyQ1q6/wfeYuW
4yHjfiVLwTqy90bgx8DccdrJfd7n+KvF9/mFdbxMMWqg2kFo+nFpTCTc8aj1bXyG+GZ8zp/JgxLg
C+MHA/LLa031TMRh4SC6vCbKp3pFv2z71nrcocXA23Jr78PtuBu5IdP1+LN+g3nYeMaa5z1/HBiS
/whtb/KLZ+VmXgMH3hZ8kRJtS95BfR6M13Sj7sJdvBtXfIvR+5lXxl65Mq7aIl4599nXxNCuwbHv
Z0qSC5UEcAoL+N4vruMB74vupnt149zMx266g81+YEhhjSnvivpW+ItVvw1uv+K7gUsNuhH9qHk5
MFTeJzfx3fwyyg5Q9hKBwBqCTveap+ILzoXImXnWJ57O/EdVENp5zGfwc7iy6Qie212+HHcaU7WP
9qbaLz7hGSiKjzQdUtgflOq36NU69jc2cHUyOscw8Zv7vvW72ue+9w/Oi/pU3+CnmwJvvhPjg3ft
s3rnFBNM3Kxl9dVPx/mFD2L/OXMb8ZrIRWdMx8YQYbhq6JaQWPD02pv20+qz3zLCY655b1zjaYOc
BONoHzHfG/pSPpPvc3Y1TJvm6XRDl3e6Ga64rvjl+NVKOXShp93o+4g3lCGQr72rO9x57eNi5aIh
BYScxnKFoegWM4ulvVncqBv1uthCjrQewxdUw5cT8SpobLy84fYzWpYrawMqMtiOd/ax9zBi9JMb
znusVlgR8b5A0/ayl4ovzqfzc35rB9/6qb1ZNy7f7mS9uM5fyoO9aw8RTqP3erIanFWXrPik6bcM
B4nD8NA+jVuD7rneDX69VA7aAzDsDSNUjry5xd4PxUtv+MKMvXoP9/2h2ADN+OrpJ7ZwEP3K17bJ
OnmI79I7DJPXw/261n3tRecRADcItvoJlYPmjnc2eCa2yA00vwwcwuOV+jx9TB/lbf2Y3mfX7RGE
6rXzY3ETPToP2k2N3+ou2Nub7Nq9w6pjmbx9Jkvlfjz0vM7GVvxD7CtC86/27Wf943SrWKsE74bT
tmo8rF6VV/W0BW2dMoSCtOu9utEVXxr1uQmObrtmXLy39+kq3iwI7+6YL9zB07hmmMlTqz/hlHJa
008Xw258DPfmbjEv82QNSGl2vtQphs10l9oTd3Ful85j+0iWL9zbPEfwrh+L+8ULJ/EZbhjgJ0m/
luA7ZB4Z8eqOwdyI+ZEMu30DxJ7bkF1De8gmVgBOQ4ICZUliBmXpHI1C6wbwXnLHLIQwroR6noG6
AqNxqcpSKEC++mDgJSFCUfJ8XKSeuwgIweBoD+mAWnkkvMuDodxBtvS1toEVMzAW7ONDo7z3BHNw
3EHorl9VvR5vwfciHcFbLRB1MTrYmoMklaqGNzoxeey+QibAYsHUxVYVexdWwLcl4FOWGiT0trMx
LCXq74zylIBPAkB/YT/TVo35Cgx0lyeEnfLI9vTYJYLpYuVRZ6s5NIiQ5Pl9MVcWKDThHjoLpbbJ
qG5rk9hgbBNxuEi2RZHWLNsp/dRam+gLjNQkYkRdjiEJqnEUg3KUklJY56XNMEicMVEtMgJqojq+
leI5gABdvBnnAil7gw63Um4I1G7rsD7RcXJORmjgwFO8jL3j+B0mKlgjiVyKI9IjstiNNiGN2Czp
TUOBcBMxXhnXlSVHJuuGCu/wIMw2WBhXe7mQAFdABL+rsq1UunhbR+E6hDVDSEXgqVqBs+ol2EpU
ZZtaErjqB2ZgMg4qF6WiVPpKFu0guGs7EBIyLnuO1eqzDvYPqUd0nSNb2YLzKz3VAZU9isjw9HcJ
/Zvi3CZXfKvK7eRuqVKS2Mjy6V1zCwLdzVeqNl8q+m7kVukA0o5XVeU702rFQWt1HdG76xNOmPTJ
QnB+EkYPlYamQVLM11mwGzr8/fTOoCcyuYSlyNqMAkUoS6m7OMw5Ir24C9wWqp0DYKuIMqLo6PRA
Crubrqq1da/Y1X7WAchVRNW5G/azo7vd7lyTKxaCUxOHxOz/aJT7neuy2I+rRe6UB2Mm5mrR4es1
QeQ2rIkfN5YVkRuTZdksFzm5yj3K+LB0xKayellbgdsbq/60+dZ+PorRCYeRyyp7yO/czmnXReUY
fq/Gmt9PqnUVo/IOf7GZUqIMvXANt7m8Ao4t2EGK2eurhTa+FSerxpzJ3F3WyVIoKBfuLLD2cgfD
rhp1JVfJRaUr3DTgO4VXlD0oB3FUuRPR63b2pbuC3HJ0Tmx5PtSl9VyXO8hd5aa4PvMZlsXL8c5b
ysbL7pd9zof/vjn2FjDI6v7h2y7yBwcHYuRQE9O+HOay3fcz+6P+j2d2+enKSk8bfZGQeRbXTR7y
j7P/4687F+WeweUa//FL56Lc4PwHLuBU+faJqO3lnP/jNZG/7EBQ/X3z/vjly9/57Y+Rh/0vZ3D5
ifl9bs0n0nRvjfiS5KLzlyBFufjW9q36T5sQ/ieu9e0wmkxaXTaXpcs28rCFhKxftrms/qe27z8j
D/HtsOdtkFK6b8m3rSXq8mxIIK0RqgZRWJHXlH4Ecu236tlT4AL7PYN95eZ/4H4LYk1Iw3SbfzqE
PKJcXA5z/hVxtc9n8x/3+3Zi//EwcrvLL8njXdpGkQWTgJr/xR79/7BHlmHD1//PygHPcY1h67/b
ABvnnX7jjxzrX7pp0wR6GX878EJ/qwa4xr9sxzEdc4EiiGstDAQFfuOP8Po10RgA564atq0DYrrg
j+x/cTQoiY7tuLoOSOl/hD+Sv/KnaoAJ/sgxECawDU5DBY707/gjt7cLLP9CbdvO1Z29AFBqpnmy
IpzRxoyCw4TZcweQtapIuzgIUaPq2GsbO7P+8ns/G53gpr1D0rOAXavpI8PJEQhIgb/Gtk/5SEHE
22el8tTU8YqU/tOs4QVndagCwpk/GafR71Q8iGw0kzTk1mKi/R2ZRbV5sPWn2SV31IAWJirH5Nvu
Vk50nf5CzO2lDMbXwCmJuS40cqHh+D40t/FzbTWkAlBHj3uFTFj5njTh5ygAVBmZKL4f97FuYyrQ
aEvXNla9spt+xYRD0ZcL1mHz/4g6j+a2lW6L/iJUIYcpCSaRFBUsydYEJdm+iI3QQDfQ+PVv0d/g
TVT3lhOJ0H36nL3XbikZcTWaIyi9bVm7yGXtnEOyy3Ana8Nb10buw9j53jGGIFIHd+OwD0WM7nZ8
Wn026ZBEWgam5Nok5KRabftfBDYbbXN4G2TCSSJxyP9Uw1d1B67qunqR9nuT/PECmlGlhuudvC3Q
rzjtYw1u7rp0bt9LmWHRze8lZXn/IYKNsCoPLgtcGynuuXgKQaU/MQjsipWzsd0ae+ve48isu5du
SR5CP2K6KVuYPdacwzwuD9OKVLYu+fwUxeFO8ti/ZcXwswtS5Te0gqPxvyWJ+ktfhudm4GuTGGU9
uBAdgs4vn1w1SjqoEKZ1YKmNU+h8j7Xn6Jm8vAl7+oOoWOHwxINY4Jl+N75x3s3qnHrjpO4Atdqd
BbYAYkp29ZoLwppD5xhXNKMjBqLJzCSh8G/ayOzEPJ+DvwSeVSdP5s52VpZHl/E+ce7bt95wpZJ8
GQHNwIdw/Pysy8UFLw4BWC6xc5KLxZ+jMOuS1C+M5qFxPlWmuv/pxMXovgclKo/wrjUoF4kzNjyW
5L5t48bOU2z0B1M1f4M5+TEXzmHOuz9rbH0XmJr3s1vPOzszpFr7ZG9hHBh7mt2Bd2jj9iLv5bzr
tN3+bmEBNLYp1xHnOl9ro1v4FURWIu/XTBGFmFP4QUSm+t1pMcW5lj6jBdk42y4Ur/1aAbRxzPey
IBr+Z4JIlL7ckwwP0f1VCxZ/TomaQD57Fyr9+yHFAiLeAlfm3uUSAFjdNB/uTee7teZfFoxPm17M
gGD/ORyW5lcpk1++LS6ZDCywQxtfTL9r0jQwGaNCku2Ujj7FtYCNAzzIXndu0Pwnykr975Etx/zC
8kI8DtknTSQ+pLCzfdbscACNu2UgB7LqIvs0ZwFeV2Qd/35kVnNCAUV8w91V8M/ZghR99ejOiKxL
4ePgdi0sCzRsDAuE9BvvfmEsMVyxxL3V1XSsJLRBuw5IQNPh+pC1FXoWkcOsvkuUujIfz509PksV
1gcw34/QC8P9VAePwxAg5WCKZ/XVUzSQOzwGdGBmYBGQENDqeN384PrlrpmIlZq6ZD/l9n3arG5F
lQxgNYiGwtsEcH4GPdbMcidHqztGyqLVMZLlrH2p4LDF3l6iQxkG4i/LMIf/porj/z5nGbwC95n3
uqPkbm0mnyDwD9mAn7mYi6+4GNUem8Crc7c+QdXADlwyX/hj18ny4N5/ZKu3iZF5zUyvZnUfj0zb
9i6g8cgh6vOIS8vwru4qcVoabzsuWIr/5SoNltOkgugO4nL7h2SW+SGyGAha7RfWG7FX5AflM/AT
xVKwle34bSK33PddZNIRsiHP0vAcOKw0VsRdAlcWPeBH6rauW5mXJo4vIVLsNBDWephOcP7lk+/G
NOzsOwUiWs8OLS4e3n28SMbyff5D3nkxDY5FMrHniBUhTqvZOLi6/ENYjNyMgLBSM+c7IuvaNJhN
d57GpiTjjUmnqU//NqJF+tcRMFVqIN9d6BS8tnWWHbKxfq47LACLY3cvMkGhRLjdu5Ed69Yw/vr3
f3mBQiXyAN9408fcus7VdUb/EUi4xB9r5QcMZ2SDKEYsJNZz1WGPp3li0z+rHf/iDO7fSRcPQjLk
r+PL7Pvw++Np/XKL7rGQ9T0j/O6kmOWYZkPifXBpGRWb6Wzsfrm0YgLlW09XBUx+366u2sikBwTZ
eHT3wsxBbO/PFbMXulixcftDXGl/QxgqT91C8gJg+HlvNxbeEo8R0toheODBH/fJyBxtRKP/lBff
Pkj6M3DYZm9k76BNUE9yXWOW/KHksTMGFcVCWMeSf/dZdY8Sr/HcOPEpCLrowUUJ/xAW5UUitT5E
cu7Sdqk/xsm3LwFu0L0Vtt4Fijzh4utYp3HslwRpQBsjyj7cjDnAaaLp3kPT5JsKwVw6B5nCaNUM
JABAeCCA+CMMRHvJFXTKvsyg/vdzeFxM7D5MHa35RSfTa2BSP2vGW9aidkm6Dra/HWJdRfSEvxLM
kEMvRzR/Wo9dhBisNR3q+DyXvjqRE/OjnB37OFORsU6o7rzGTnBsLDK7nTZvSE63SWm9/wKXsN1F
vTqwKM04C+on2P1PWND0a+u15CSP+Yuysgmi+mQew6RtrzRlMHba1QuRQuUec9QP0t9PluWRxFFn
n2OAraDUdX8FhqRJunzVHrngka+RHq0qdRZnIi+snL4ksXX2bD0U60i3amyyQ+WDydkKsMmLGbK9
LavzpH26proPl5fZG09RZD1Vc5c8+zM6lkkP8jzCMKOhq/R4T8+EcNEZ7uqqJGWckxzneAKYo8RO
k2HLY9V8WSp58awQMwzjLBXo4ZLHkbm0/QVvIe3oIHMfVLRco0mHaSETf9/l/o0IgXlf1je1ePkp
9jX9eM1vWkPqsj6bf6k1zp+cqT207pDsgomwgJ5HNtNkWDfjw1qEF6rT6cUy/bpHIv9Tl0KkcDzE
m8j9a1NVh7yu5AWKLU6pZVzPtnzFxG3h15mbRz8r7NQIGlLu6L8GNjqVUkjrVtiGhnLI0hp/mjbP
nygiQHbWsKXA8JGsgtoDGHsHgyRSb9rHw6Rk1T04Y6neVFwHrJkENK3rgF6At83E3fAmnJ+rcuQx
n7k9dMhEIaOr0wXBxooNt8ON/CVtvCo8VsH6OpWlc5nqsj5Mdud+lO4h9lR4Tqa1xX4EnqqfYB8l
LpuvmsSlqtZr1mrroR/dfquLZN2rtYZoSANw41lFf+j90rvMGlJdtiQXe7EJjAom723g+UJVGZhd
EeZfksPIrazmdpfIPjhWOeSb0Zvbw4xx6dT4In5etLwllXnWGN5/rIW77GhKqWsNguih2FfSas59
hfTHJaDuTXruJ0vfxuvL6a1cpr2Xo4yEy2U9UYXR410YooqibC7RIH5XFbMvz4Iis1Yq+Fnvgzr/
dOtW3wpKxJ0he3QrJAlODjvkzSjvhZDuYMeCH+2sbqyQDxfhPij76UDdLA/WGN0xnzkKxSVABOVP
8uggUUzX2nO39M2c167nr6vbMXteOuZ/Y8EYIY/6N9td+GDaL/4Emoga3cdvciUbhQx0a4nkW1sB
fiJ0hFV9WPtfYwU9q3Ws/CyCBmF5FNIu0913JCROQoMeI+zaYN+OwxvIhLh3im9YaregE2lpWOj9
zg3TDHg4ECeF4i4OI3aPfsV1xEGH8N33QoDiyjw8VUFASAJw/ANOaeQRd0lOZo8r0q6/owjx4DEL
gunCdj7VFMQ65OngulpWkexbQZGcyQ+TOfLi5zlHOWXpe5vUOwXCoL4hfdetivAM97pOcyIHOeBF
8c9CZMQJoPc1RiM0i+Wl7kambQke4xo47WOXVF/8LdkZ3EC8jaIu+CLpx715BRFDZTITNbDMuzVb
nJ8TZ8NhzV/yBSzaqls0UKLAz2bb48lxuO5VTnrCFJmn5k65tNox3yYrZjebeMZ9gy3lEDTTf4vX
Fa/EH/mIOuaPVuo5FR7FoZ1Bt+X1P62rd40djGli8HmMCbXFOJY96SZ7VkUQ8Oagx8MWfgqtk+q7
U16pZIcKHZDTBJmDB01vCYxxtyKH5hqbHn/laAFLNZeK7XNksb9FRFYwGC1MSjJjc8ZQOqQjV7S0
sURSfd0ggHAychErkX1wYpPACau68tQGwXcxr85+rFAV2AnNaZWPxKxrDKPY8Lvr0hA8o6Yfc9LX
R8pfUrZ0n3AKzi/90GNbI/eXvxkBt8xROK38zdHg/QdiTh0G175HSbXVjeWGeqN3xhdZLeiqCGfY
impKSFzBDThlVfbQeqD3oxwetkWFkYZZ/riIWD1mv2hBQBlFeH0UNDEYwyMRaoXvnSYTPZejNR2X
BbMd2b/tJgp7Iux13VwgX67BUKLrVe5uVB2wryL6abziIGTUvLWZfaM3zbNYiEuxEsEkhvrgrxUe
Bu5a1Vd8N1CnaTe3AKVrxgqRtFF5DB0RUJpXfWbLn+HFJatf4P9cucjYVa2qVs9WxINZOei+bHcH
Pe8v4NThrN2aT9+GXzIHNwdFZ0ijdkKdDVlrM8dzcnIA5eVVhkICJOFzvfS/wBYgH+zLnKrPA8nW
YaOyKiQ/2mgIX02A2rPyjiYLvDTu9XLEaFZuBiMwV8H96bsONU+IfrNf49+TSbpzgI15q1r3nAUO
gTlDPV+ibL757cT4dk2ek6ZSV93VPyzxEniqeIXJWl4H33myLUZtve5eLIn4ME7ykcw35HSL0BdR
UegVfnTpipARa0B0bqv3CfmeBwOE8GxFf2xC1M4uUbJo98CUCYYodvc6q9GDM84vZYDXVdgQKmQ1
5Sl2GdsNbn4ecysk3t7LfvhoE4so6XbL2n9OAudz5Ty1MipIlN7QxRn2S+E+jjpbuE6yJV7KrhCr
SrFPCABM4/uOG2VOyIopluPEdHHb5Op5iUae3rmyj3mMkcyHRFmEEUA9qaCs+e5Zd/GExNZLHUyT
ly4efxis2Sh5kVaETTKmGOKx9NtBuWtr0e8nrzlCbN1UU1B9slW7OwH7Cun5jOA7V6di9NOKU+DJ
8cO3vGgVwd8drC23JWjdhnMbvjXWdlk6Khc4hPsl8cA0jhGQlLp4D2VDWdPwPkHqjvZsAZv+e67z
5XmBybZdtf7jLPpH0Sn/UNXEIc5DAP/J/zvYyd+gWVxUq+I3rH6JdH7aJ30VXjkMo7AM7zlLMnTf
PZ9BbJK8uUn7Vc+IptcEOcLi9Pk+VrRUwuE6tYwgfaKZzsppe0A/qv9i8PnKlfjpj9hku5KomrJ4
ble0pWw/tBKan8X0OLit+chykJq8c4gjyAd5EV58SrrcnKyoumit3h16H2iBE7aDorsFvOJny5rd
jZSo39eJdOIOI+KYuKecGIXf/EhXRD310EevReWlUaP31oxCOYokT7zGJU9yAIK7Or+V5ejCriAk
KqftFFrjofa5omambZiF8lcYIfcsah9QqOdv8giWeGuVr4um9DTSyg7qJ/5yzfEdKyMgOlT4tIRo
tOGkaPs9IBPi1ud9XiMNyyeSCaYJV7/F4LpwUZYImitpJtD1tuscp9wmpsEhDT/tfA2r6HZPbrR8
6BklS7R0d8y0K49qtbfccvOo5th/YukPnhoRauhFbJSh6p+zsYvPoY2L0rViKjLi1gfZl7/cQp84
UDWfwuQ7P7IcCJhDcRWJV1Kpj+iglgEW6YBaU0o6MeOixptj038B9ZmlYZH9YdaPVEKGYutLEgiN
JaqTrqbnNl4JUrQ8bzvElkgXj7aHnQDcID14wtds2aQNmpGyxilgCYnfA8R4O/I3UOH+ipxTv5MP
SKTBYQ80WJ+gusyHuZETuz+sbzspgyvO134XGRXtphgFxpps5JBfm7YBc86GzqQKwTJ60tAVDMvR
sGL5685V3B7IERBYJTXvf1julfJfyxm/xjC5Z4n6XCfBDwjyWQqpp+b6E7Si7z+KsP0cokk8B4IH
lFNfmPf7ZgZqE+uEvXF0bomVRuqBqFeNbTwzm7zARWHyq4uoQhg0zxOJPZux89CP1rykYSKwtffR
trN4wrq+/LY0Oppk+HAUoGZlvpbS/SSX9iCzgGg02d7kDLq5X1mxEqR5jfbeuMqaSaK6BW7/a8n8
Y73Q6xaoo9gHqXOQ9bSxdw1W7Dle/Y1GlL3zTQbJUx8jwHXBF2yye/c5D8f//DIsN12Hk8PGX95Q
8WA8dG9L6JIrEhzUrM60reUGTjiiWcCUvMdvOfHkcLHeisbPEQlbb22j0fIPqqB1i1VmLQpeOfWL
9IG7zP0alRRNXTmX9ADCYK8TwmWXSnzMLoV13ncfAb0Ri3ojmMVhMPqiWiSgzsKf6rv1l1s+FQWV
Qt/85Jn89AUYWt16+b4Px18TENKD62TvSVb9rpfaP9SWTTCcmo/s8duZDcD1HTDCNUW2a/yNWzkv
gZkBuNQ8muEypzXI3Oj+8PoF7RXrJXLwkwSzF51pvr3nJuxQObc9HQKEsFK4ECP6BNxf9eZ348lt
8B7Q0OaQ2VlrCj6HiYK17BRIrG1Hz7KT3D67rX4p+oOb2iezatUenlO+7CTW/xorvtT5ijCFfdJZ
dnF/CeOdU5NVCEgHZf2ItIv+5beKl+8IXRPZHfGm7llqSSE8SmEFZ8Coo5OHaTSNyXagmyyX4W9Y
Zp9rOK6pXGruU/Ooqjja5cAuqRlcFA5RMhwdPzi7PqAJf60vpMEgezQAIoQTPXU1XRotfeYN03yM
ZxAqazd+ZnX8HDmASu2V07uTjGfDOAQ5DoSQh2GGg8tok14ZbaOk6tztWJ5l3//OIwq5lZxKOej2
6kTEMq3fdiOslG5Ksrcr/CFz+Z37M0DLeN7Sv3uqbONAKEQ4OJRV6ivWKJhDl5Bf8kInT7OiA6vR
j3+zIQDDgf1COPnvGY/tTyoVdNcRwTRldJhJTo2oube+BXjEzqjsOo9LK/sl2My9Gj7rDF2qsqL6
NhlaDoO1xvuY74buE/1sQMfbJLwB3DidukDlUeS46G8RBpIxBs7Zdx/zOsIHxbwDetH7PWcn1Kdo
UOLTBviQCus/q3LVg1p54oD25qcAoOdsAWSyJzxUVbzAZrmn5JrIQd2v1VuRLMth6MenJCIuBGHM
ZfKs+IHkKPR5uBWvzcSDwHhj+BFQ0i6Oxc7Rcprt+DO+7ogGGjWBuQWnz9YfPjiSoY7Fnbgzi7Zw
KK1eGli4/pYM8w6Zhi2UzEUdrRrKVSImklGCS9L2z1R3yOWfrDVLUteah4MT0YUZbVFshiQGXFEM
pxHCSrsgIm978wIqlMmAO2wNZ88URMdzOCNvg/Zur2BvRRKX7GGIVoqZREjXosM+dNaT1z06Iwuv
SySzUt1tnZuX1Z76XTXX9bZ6FBLl652akBZhXJzHqrjlQx6eRr1+Zq79rVyUZHLhkMQ55pvlxpmy
7mDZDcr78TsnuHCvi2up1X1T12Yf5eC1x3EGajgO+Q5IidwnYREdRp6/qsmbS2s3ZJRRH+BshEw5
fxQm4/aNZDCQVHHyZsR5Uyt53FsAyjL7LyvX/0zt+8+wYRTS3eW5Vpwky5pN4d618kPTkXPNGmCv
rZ8G0voRDZ9Lz8YQrPnPIsjpumMDGJZnx8SknbjuVyjz4AxG9qmtR9IGye8A6DOlfsv8Lhu8x8Tt
v3kiBAxQnfX91bcQVMa2U1/bhIqCwRK2g3V6mzXSDKPW6eI1/WmeknSeYguo9rCmopPvVUIU64D2
NB4YygmMsUyCqNCJHG6bGgmrQkbZoUBf1sFJFZFoey1NeIn6CS9H9DYOtgN9spt2od2NR1m6Z8+u
Dux17cGzku+kE/PPxv7sCE/Yw2cZj2ZoFaEylnNcV12wNI3ZcTipcOaYM+/dOvrwBvEjoue8y5Jx
+ZjnarusjDizEtGo+zl3WYDJunhz9FBgl7Lqo4zILilLN/90ZLyDESVukciPjCU33Ig4NbI4tuVP
TVl5rZBWG4se7Bo2pNjRNMtoI6wCIyNc+G0Ck0WQlLwbPKaEc0y+iuO+WKyRnA+dH1WWsR/1LVym
8MEQw8JMd0FZi19u8PmXoMSGmD27v20ADr4L/8y9oHfeY2fraov0l4XSfxDIwrhik8Ec4jK/wxon
mCUdVYe9ISASx9aEqoist5jeqJfJtT8NH26faSyNfjT/EWEhHyxhm+dwip71yLo1LMPelwGbWKju
w5AZXZsT4Uk624Wrno3b0aqCNgphaS/rU8jo9ei38YmW+kp0sXvImb1t51yYUzD2ZDFpgvRm9ZHI
Kian9n0ctdlMS/QDYM6bO6nXEKZT2Y/HnCiJXMxkR2u7fuq1VT9VlIUPhAG85r22kbDTlytC/Riw
rHZeaN2YfYX9VaBIu+iJTdaOylNUWHTJXI7S6BHany0M9h5OlF+P8dMihidK7SGdC+8UW7nzSEZW
fSh79ipRvteB514EXRMZZPYT7zAF8N3zzkazHck+HgwKSFIr7gd6kzEjmFjOBf4Wm1550D/G7Xyb
V07dbKxEa57CZnjWgIW2iz/8VL9LYWtc7+FnkAQgSWxBLoFqXo0bcN1KhNec03eWJumbVNpd3NGi
cELG2CtGJLQCg0k4/azgnURlb7PAuM/SKfdVW+YpGSlMKYQ+xBa3ZzyGWULI64JPghGDkMrez1lG
36GBP1Jbzk4RoVRWSfEwRoz9qwE2F+ORofDf8qTcsqmxZtTeuYoovWyE6RYT0aHCeUUllzKEhMTn
sNQVwf3QkdTyavaCZf0ZZjJrewnL2V6G65q4mEsMJpqVKQDjA2p4Hsxi+q56x0mjokXIOgOkdlih
O2ecH+cEjiXBmdVqfoQdDwrx74CdOVT6tfu3MZSx9cp4srDCd+K0VeX9nVd56aPQ3y3kFOxiCHF8
GZp6cSk5xFbLZpid6DnKo5PBnC1WOrTJ8E5/TTxM3vQe9Y5+WILgVnIqZdYivBtg5x3pkX/qyL0n
8QTWabAiL11mspAEgetD8OI4rKPjnL3Fa/yyZJjZTW67lz5eTm44+5yMNb1P2f1eVcXRYa3zowaw
s23dCbS4x92g3B0TbNulWr60E6aO7kXaR19LpOi3N1+JY45LPCT3XCSxJe2a0GWFI1aVaw/8xvG2
nodvoLMwSQmsmO64Mm24xXb2zBXcI5J9gg84HHQ9HbXKUjmv04Yo3HbL81unjZmerPw+uQpiQ1Hd
46iuXcZh4ApW79GYLjpEsfpr1R8Dpt42IiVTht7jWi/lTq0d3iHSJGHi0/v9iR97zCIOl6O3iwnY
SZMm5F8Nntp4Kn4uq5yxBPf4UxvE8janeiLU7Zw4zQVAQv9YLesfC9jExjbzH75QALJMWdj4Xjq7
fUme1zWf3xh47YMw7q/hFDwGjBBNHeht7HOgDbLspRZRTLOzgx62BgjWB5o+9YCVHgPHIG9Ma6GF
T8WLU+bEGOICd7yl33pBRP4NShhRVTu3TJqTKscPEMg75hykMilu0EpNwqQ1OUyaBnbRgnks8KZ3
GUaOEJt/3GCiMFHOwX8JN5Vgde0aYuhD7I70gDZVFMZ0x+RMxDJ2MOMON90VPxn5kcJYfnZ1YiGz
iW5NFjwPDlHVtveihpoi0yfKLEfG4Lj0gpTIfxB4C/K63PbGRZdBOKzTcAIMbU0gWRKSU+DwvrVs
R5bZqsm7ZzUY7FJom6hdkb2qcda46+/mEiP3iifiIG1b4Z5UfVpEs3NYYvKQQpJx0yia7xEIgOcL
3e1pmsQppz2c9YX5OcbTtWvn5jwIcgbyCegEHqS8xGHhcOzylwUJSoMuOpzGvSolziLHf1SCUIWQ
+dN2qZIOj9/4qQoOTwWGJdkwXMlwsWfokoCC7GWMn3leoNf17df9V8t5ufoyug1WcubgtaO1t8md
94pPfg/m60M6EvPdVo04p5ifl2l8J0xvtxbWj27CCtz07g/7OIJSVIW8Oh6jirFO2pOCyA8J8yUB
BvIja3COF3WVIn6q9sNQ7PNYaPyEHa7nXNMf0Dmd2cmxsFjwASPTX1eoJrDo0C5F/2Z5ZcrR3Nx0
WDAUy79gkJRbzyhQUmXaqCDeT4t+XRyKpDzx7Z1vN2AN7RAL7RjAoKqrBI8ukqaxzvFoiPF+22x/
58ylhRlzXAkkUddopimalUWZuu5rgOxjR098SLusvWbFWDAvcp1TSdklHMwUSDVajUCKHO4blGy4
bhzv57xZLy7RZDX3ZBvE8z7O6WB77fw1G8bOgU8zZoyX7qTj7kTvO62hDnhe0u99tPhbz2mPY1Pz
nskjoFhE58lKttOvrF4+VNbUO6/yLWoiwiVCcO4FnNVwPudtfC1MsnC6KrLD/a3dwudAErTY7a6q
stvUBl82GXlOgLVrvR8azEAzWwb7TuMlN7YOT/eEO6keQ+dSSFuQ0SW/FgfKFuf1Zlf7tTy7WDtU
RWc3zpq/vlmrvW8vf4qe95qjmldpuAo5Z2Sv1+oZv0CPSOrYuSbbVU5zrBjC6E6q7dThbYwIt68t
j/C50EZ1ZLZMJqMX2w8OJRVXWqiy4nf3OrVjp9yuwXRDzFieCG6h+I5NOslb69EX481/db1766Zo
j95ESIMXH8aGoYJeCt4Tt/8XXlLtqo5PBvGiRsWzvlbZOBzC4U2trUltEyE2LyoavePVHs1bIoK3
yqVdaKrpgKAg1RFNI/KP76lvX0nnFkf9PZnwp2H6gP0P+c5cOi+NqMJdYOiLJGX4XcSNk5bl0O1U
N4Bs2C7WfXjbkg7TgLjaDJxGok68jQubLPF68W6IHWZ1gHOOKllPTRnuWsbLVFrtGnzV1YJVjU3i
oWLitStIyKD91V6JEeF4yfuUeU37s8YM17fVnzYQD3LOo7MXMnVKKAIXtquRPigBZPWpo1x8N8N1
lEZ/BkWAJbu2kVmeqMUS/luv2yXorgP4RqhCnAWS1zbpnj3ljhcXp0Im+QJ+3sHayT0OnzA8OSRH
8bFTPE6UXXLjmb77khYes066u4DV62SVyUHB5YgrjOik1xV5aisrOAU9ws1QuMW2RILAIoCWq3bX
fV4QMksuL6WM81+5ZPf0GvUDDCftg5CsaV8dShE6T46lnCe6c3jdcxrDHmNhRnsrUQkUDfTXiQuf
GyQwmqBCEqUZfmBS4shdtGxSc/BLOOV8a9znJXksp9b9YJ/ge1f4y0rs4SZYFT2V2N3lEWqqGoTW
zp8G3LzmUHfc176mF+uMitNSwkKG7gzPPsnbk/7MGBmeV1s2B7OoZ54icdBTmUZ40BpLUpxG92Yt
g6axh0azhrtYTmAHON9tall+wJFwrEm8yUXcJvrE+3YmBp1tZlcwztvmIbRWU125BcMryqgnk5kB
fkRBddq8mDC+6qH9NUVxsw0Tua0DUlememnxLFESuxAFAoMiduobwwDfSwHyoy/NoLdE8vdYNUyn
zZYy/CHAvsLCUNBJXa1nvQD1yPuEYTfemqXz9sEk5q0fNuXW7e4nA+wgh7YmNLkTC5CgIWJPTZuB
KQ+lEDbIbCViHLmm7WPNnJyBB5vg5fEegh2J9SQKAuQrN6C5rFhTNYLD7RTBymLDf1hjrJdWUmKs
o73ru+1HzbpIbzu7oUbpNrNdkDso96MUx6YgouRfVkwd0s8Ik5jCnkCsDu1LMt3skXfCI1JlY4aA
0Vom9iivvkUBjaJ2oQBIoVmXudyepN3kclDfrpE1kowGSCYqiPIENUU6A37kGj1VauKeBkvBK2gS
/9pW/akjbDjNdchKEFjXcRB/s7sfkJP0Yv+Sxcp0bgU+JF8CZfRZRnI6WeCtZXc3yYs13LK2ESsN
riZPYv/YIIwxNHAr3aVdoJ00gM2lwyp4LCaNiJE+GlsqB7gWWR6P3aZZeCzF1OwYAXEam6hcVuZm
Zqle+haTnTdmb+749f907aYxPWHQY5SOJRPQwqdYMX2ARzIa0E7cNX9tWZ5Kn7xau3L+rgZqQO7d
pcoVIS+GPtVgwvlk9VNwErJ4RN8W7hFwY+iRtoRc6zZ7LE/uVto8L/8GahoBYb5k9YM9LGmtyf9h
KFvum2YoTkEy4e3Cm4UyCgfsQHNuKd798jVynJWJfPbiAQDf/5N4tkO/bbLRPQYkenE8dOnJ38WW
7AQ3f0VClpDMGHouMZ0JvDTesCutZ5orU/9jvAPctSHdqbBH5BPzjZzw8ZBlNMA3IzlrD5JIurXI
8tO/j5PdcxYG/jetq9dZ4jtjhuOnIjLEzvxTf/9Dj5d6eqHZPez/0cgtF2qJrTObcLY7ohzqCtNU
JhmgfgL1rLIelzhFACGx22GIu62d3F9NwV0NTVFuQwfksX83E+atG+xja7gRoIaO1y5/93F3nGde
jtAKym1TlNjUYerukuQPmabQozWScbBtc1XSmBzBGBMvvB+FeFH/x96Z7TaOZdv2Vy7q+bJAbm42
+wD1YvWtLXcRGS+Eo2Pf9/z6O8ioOs6IrMrEPc8HCSglW1LIFLmbteYck3kYt9UsKs1n3a3mZG+5
ngqCvQI8lZ1U68ntog2w699mJQZtGud50lsX1SFqzpVR+XLnWPm+DdJ0U0/aJ4MKBO2V7NYYnrXu
28zZcNle0KHj1gvEp2xS+pF+ETdlnx/CkgZxkNdr6bOGIbnJuPNkzMLLcte2eMTUB4hYApaicfjj
poyhIhXFsAOjNx77OPxoZ0heDf1qN/GpH6lrt/5wjEJjO1gZvTo0Jz4/2iB4vK/c4GVy3kzXh+Yx
S4YTJXemBS6qkNYhNsR3X+sU0+yI5E95xkomoAvQLANgLkq5KZE4scyMWUh6cUMYvMjBMSHbhmD/
agoDEheDnHKI8omoux894l+OmDjWInO0O9c0jBU1qVlLG4z250SIWcKYYTUfOSUaH7O7aIo3trgf
3MGAspA6FybA8E7q7XjMZ0Otm0dyWzblI9Jp0ohS51GxHbDYkaR9s4PMThBiRlVzHGFBFICVLcqM
iK5WxhPGptcpgDDc59pHuwZv1oYeeuPkbVEOO6w+fmidR4qoOxmpGxsHFk/jmxXP5oBmine5bO81
pXxIUNus9a+otTNEmU0J8SC/9/2J4C0vG1Y0miV09JWn+N6QnW5B4pbblima9pax1hSlzMICOV+Z
ydNyVRke1ZBeBPWm0IOTJr0Hk/feLKflonpebqYqp7Pv3fsDNohGuzklPhMq4jpukTLFpD2+kgMJ
7HugPulIQARl7G9HK/COGo5qw2t1QttT49h66O5G/cywjTB5/rRVjnoF8LhPS0KPTnKEE6VH1MYH
u59nh/G3JeNAK0lK6y0sLwsdcCGp9l55b01sV8rc+5iZ2sWzo3BPAu7K7tLHBH/C1lgimZJA4+/r
/G8q65nnqog1BgJnVKPptiP/QEZC2zflfHZH8ge/f0HANoEv90THrXSb5g8xCBTMfG9XThLlpZke
FOspCnMghLx2ulMeAcf7cPaCV+3wlQI5876V0WJkQl8uQKzT5DuKnk6mRrE69OXK7+ZBTsRPrdFu
ZhJ2HV9bw2pX9TggDAv9x46kwpXqEh/5x9ZB7HOnCpjW6CDRXjkxe9Tf2aH+mVL6f7I2fciJIar/
8bfZ3vSTu0jpJshj9J9U5Qx8L3icii9vj2Hmz8/+v77qWzbmQ4VCPfo2WdJbRxaszsymmTQSsnAH
gJ7oN9eSR4QnghIKXbPRflOU8XZ//ll40R8+jDQN1xKS7FRpCeuX2Pgk6Ebb0uvZ5Y582rFktYXi
iOQo1i8YiJ/YkawDrwIehfqKUhDUM6Mxgecb7oRuGe5bnj/FXFpnJySAdFZCU2p+LII4vtpUyrKu
XkdyDKg+Dd6mDwindwRwVMlyEvMmZfEwNI9NkhJEXMX12ZMOIsqGTqcRNtWqcaMRRz4Lpz4G7WPI
+LFpBNzk6Vp4Xvidzv1nvdPdvSEK2IYkuayYclouePqxejqDvrRWvozWFkuAv0ITrN+0ImR07zvr
kMR0Dayctb20WP/4GLOffQl5qo8MKIWJ9hvERcssD/lcRelL7SoGmoVpMBCQWujhh0mxtLQTQrgV
DAQt8A+R7XaHVjYHTy9sCPrFR1FBefMDLT+FJhub0cseSe90j5QhsBVUnXHNXM7zooLlKizylDtz
njEn17zX5/5iNnhnFWn+K0WUxKdnzq4brpAVXXsHXpFd05VAcmvuksRD0JZH7kG3crhobHx2gqF0
Q+Gn2SF+MLa5pn9MrCl91Cz3UZbJdMkpRq+bQmKaD4uOczoC5olwmMVG9Tn2Mv80oPbFI5GBKROJ
dqZy+JWpwoCiy8eMI4qIvZG6J+mZu9Dph7OTMQjmYzNcUApqq1Ra9xjg889DEPt37o1ZIntDaEDQ
aBDs6VpabwrR49oVxWvoDcSh0qVE1SY57734HMiJiZ7SYp4K8Sw0fE7JFP2G7WQPfcDdoGprUAjK
6UOq8mqFof+7WQix01NOJvwoI/rpuHpVTvPJSEiGrzpKYf2Y6BdpV+lBeulDOz+K7K6n2DHfzTih
LqZokq1b5DBW3DIpOV+ciYog3X59INaAzDoBRWl++vIahgIqRuTp/Xii7mjO2u7Gce/ZVCWQn8VH
2RQs8fGy3U1wwumbhC1dHcs8BJYaHuuhqvbSQOY21JR83FcZoR/IaEQHriNXue9MaGaTp3zMy0uu
bH2tx5HOVUktdWIlhQokJseR1cxT3Z/QDqUPeuqQjWGD/Ivc8axUr+4SG/FY0NgH2yjJnteqb6UW
CGb2uiaphCpGFc+ZfXklH1lvoqr27pOSU78l5mOVBkJu/dzDDsWBvW/mKFzVx+5Fr7KIlbgEFkWx
8BH9eU6yqooOngSR1Xq49jrgS0YRFfex9b30u/7FRUljkfWwqWOqdCgzrVMY6dvEw/gSu81Mx0Dh
69gRtcDR+eySerZ3RSehILZPteYXl6Gz6WMawzYszH7bFBW2xRY03pRXyZpjVm09OdHKpZCjoanA
SjRtvMEGFs26OMjMa2Tr/dHMc5KA4UZGZrXUmAhG71JQbfmcjDz0/ckB0bCmOV1tEYyGO8eePlPi
hXeoRyQjj/neTdxwTYSDXP/54GzM4dS/C6+WGEAtW0pA/ZbUscX+MlHElSE8uyYRCEXBiqUvjCAj
i466SKOz1QuPDUr8reI8xjGTIBlwyWim9U9UqKWHZ9Fp90bJRinLMJHQa/lONfEvPqKYnbB/+IjK
lrh4yfoWv85lbmVT5EMDtR+MyNzUPkaN3qWBh9ZLnPQE7nCbptE3j6FcxmkJ3VGwOiWS4qGL+rWh
35KM0ntA+XDVTW6z66rBudiI1cLchRjXmwaFbvpV1AxJtmBBT6kzF38xCxpYh3/5K1zddJWyXakr
U1m/5A0UGlJ6fRxyZGNZeZG+9YAB785m87G2DCu71OmxyLuzzxhIDavchUMm6WgiyGP06dG3Fy+y
IjRbDW+0k1DN5SUMvz7FE/bnp4T8JRmBU4JQBqG7iuR0U/3heGND1Lzcq1DCRzZCKPKa1nWh27jv
+3Xmlzhk6v7L4Fe3snGrj439BWozCFO7rnYNiZGu66UnGzL0evA6bZen6kNWOif4JcPZRcS9qWKm
eqsqFQtsIe4GL2XDkhXWsZN4yCwaoHdEV5q7rq8ERMB0J9hTfPDs4Vs33WujO9yKwkcDDbjSD5WN
Wxapvw5YMogdhBFU9kOqSfuKkOofy6r/NeT/pSHfnaM4/rMh/8NbHbC2pAb9UySItbzsX5Eghv13
FqSWDZJHmdjsGYr6b3Xzj79Rt5B/n53ws0+fxeO/0kCIENEFNlYDbJPBLWNTnbdN8I+/SevvlrSw
YZsG5h1WuMb/jxvfmK+99xFGuhZX5Rw3oqNixGT26yA4gUFqtbq1bzF653VWxeOhbvwDDtN+5bcp
SYMmhFdXUPVTRryz+/yU6XoORwqMR1245VZVilyjVr9oSfz9d0fy4cfH+P1aXvx8PS6fTilDObqu
pM0B+mX57FuDTJygQXuEZ7icctxXCl0BkhfrECbGLZfeo2XkNgDoqF2juoaBaxs4I/0aGHHqhiSO
IanxpuouYEl3JjqaXtaIFMs0+uC+9cJtSic/n8Abm7n3+S8+/jyD/HJwlTLxM7hYa2y+f37/u61I
hWW5r3JD3iaF9r+a8uhaTogcYqeg5DdJzNBGoB4AjbZm/xu96+ahMcSJhmZA5pRkkvGTI0MNUeyI
dl0tRjfbGC8K8VqYa+6apK90G4qyOnRd/SgcUZ/oLdMUTaO1WejOmWLR7S/+pvmQ//w3OfiJDcZI
RnTT+PVvEmboZypKzBsneraraiBXsFf8rd77h1ZQGnUCw8Iu0RvbghLI3mOwPlpGMJ4H6dHMdcsX
F8/gyUnNrYpK4yrdZxGGKJ2jWD6yLEFmTSr8oPzmB1Pky/Bf/rf835xN80Xzx4/OtSO5oriqzF/O
pqzIvJYytLgZBTZ3W4seR8z0aVnd0R30Vo7fBacM8TQV+fjStcnwqaCOTEvOsjQE4iE0agIUQHkR
m741W1Lk+7gPdwABViV/wglx4EXr6AyPTq2QkmXBvauZmybv9VMgMRagaxpXURgrWEqM15wblNhk
QCvMhXRrGnR2mlQo9goTwMkeCS44sXCn9XizHPPe8nOymGXu7ydvCm7s0AjlajBGa8o4lKN/DTFr
XJYbmqdOZ6d4roOWVad+GQfi7GjmNVuD5Zf0oLCCERg/zSny+LbDD52Wt5dIk8mGoWLY1Rie7tzI
mFt2DYKG+V4fg2aNGhicplY/mjiFrnrpHXJD7dyS+arv7bvejp/tSVZo+GJjoxl4pMaoKikgsswj
LeTrSGT3IQ3rj4At+rtpcOUtMIq9leIH+h+cqgtjBBSKoZtS//nyc3vcjYMTiBspYOfOof6YuFWF
A5tmSUtysuuIK4Q7lH9j/RKwE93EqYumwCdCbBKecQnyYteCLjWYts9Ja9x6be3HpAiYM2FjqtRF
WZn68Bcfe/5Yv15htmJgdkiQEvz/549ta7oTDVZl3CYw0gzcwSOarHvTieGy2wgbSiALfPE+mxnH
zS4SU16oxU+1etOVLrANhN+X9TzeAvNQAx3XZIBtt8ym9Uib9K9Wd/9mQKDEYbr0XRXDwq9jdKdU
FpfUcW4pW7kHfZzB2fGnsE/OAcRuCP5ZuY4y4BMZxvQpi8+GH72EbEIOf37czJ8Xy/Nk4ZgGi3rk
2Xwaa7n8fzfaeqPTMDXxLbVZ91TG+OArSJ4Rbt7QvAt0rX1Nu9/iPMM7MMUXXwwKAbcQ98uhHOtm
G47YdwFMyPU0tivSBvVIHIoSkXZVG9Y6jLQzX06P+iTbd0PqHETYUd+S+TUrKSp7htqSb4dw2yn1
M7HxI2GwyccoDrS/qHGJf3OKmKYuWVIYjmX+YSQTUstVScHxVg/hF9n20al3SaqYKtNZJ5H1ONbx
dzt3b+D6og28muRTZJsXY0ShIMiaRw7YtLsRB9UhcMRJNEjiSDWnfqgybV1qIGf+/Lux/ziROw6L
C+YM/nOoh/18TrM31UPN7NDK1Y27FilJGgzSu8lpvxRj4wBElHRHErpCrRNbGyz0+SmtInmoTUFc
nvVgYKXfyHz4Yrmde0YdEq8tN/8kdQPw+WwoNF0zPgQiQvpHHVLYHdJC+cFufHevB2ZFbEhAjiD/
wn52qAVsutZpUQfbSjchwxpOeiYAND3r4PWVn5+oP9BHEC526Q4ia0RuBhbdFP4HPAS3u5bUoZgV
3HtkUw3WAPGAodRCH96usrAwblrrHM2o9Y/4Bp8Mmt4v6aBR3BO5pDsKXmNJUrRNDTpQtZHzHyUq
jKh/ftzlPFb8MpY4gktCxwNgKgaUn4874kmvdUdl3BReUHjOU/c4BhMtZkh2e1vDq68pKjYh64vz
OE4Y8vqRrdcIw1dLMfXppI22taSJauwQK1/b1iS3QFK9iHS6IRG6TN/Nx1Phv7RdvfLYBtKpWNRA
hJiwL1X7bJRPfgY1uIui+1jL7GcXxXKCY3FCHnBxc3jJJZLsC3bW7dTHexpTyVNHyW2lGrlNAyIQ
BuZBqoZOsUmtWB2ooLR/cYYaP1dql9HDIauPLSrFAGnpvxwpbRBtZ3vSuCEH/iBLdlluG3yMZwNS
XRoSZpM2wgOpSoD/aYrtsrkL6ABgBhmKE/VL6MsFlhqTWtuff4fLJv/336GtW4xpbBx0A7cnhK6f
v8OUaMtIR2ly6wsTN1Qf4yawKMyr+MUrMZ5UjnZGKpJRrQoRelIvBdyC/M6dvbPL6VuYcUfrviJa
QGjmpXJRiYRtp59HT10mWvAr9M/JTopC20r4ANu4xqfdtMG4ycy930r9sTc/9DbzIuo5424qbCxL
TvOmZQlKRe8u06Zwh3u13OQSGdOQFLuxxN4VlDiCZI04sJ5PfpNusN4VJirfgi1yQDMmVMHWcCgt
ZhLCQeCjazIxB8HiMNc0vsZrHL9F8diecXkVCUMza4+ctbp4jVMDFKeLb7ErCjyhfl+tAiX9Ve0j
WwAShXw0zH08uWHyV+Ovkj/XNKTLdknngjIZ1QSErl8ZZpMbK7pIo3/T4j6/wpbp0GMlAF8zapi5
dras8iv1VjI4ptE9NCS6KDMLnptJg5wM7nEVUHUbqvhqja3E0eRM+I4KhKYsvWFn0HIEADQitvQx
IkZ0/WqfvQ2tC5JTezDQNS64Jo4fdOO3pimNRzASL1Aw9EubP0Qqvtc7jaJ30ui7IKq+hC1g5LsB
05ULV/Sx74T9lDbaMSZNFjeV6BAOUeYl2QUVMpujPITnPvInddJgrRr56FJ9aqJziws+MVz2BGBa
QhRrwCqps9Uer84qciuQqgHNFtsds51ewclN6aqvagJ3z6YdD+cf90R7G1J5dLzBJGbe885GWG90
nF/3Vtlv0hzQk6lVSF8T1JRwm7DZo0tD1msgTxePauq92zhHx54zu/fWTRl9MHqnIu0gPw4VjuIp
plFXTeSxpCTb7oK5slQ64b0fuOQiREW3cyJs8bytSfM9AvDbe2zGcHXfxdYQrfUc5dbAohc1wsex
MoxDSzNqNdU6zJ9BHLsSu74qDAho9aaGtUKicT/cPJdKuhG10RU4B0k8nrJJnkqRHwNMyqqAv9OS
VyxoZ43ItvtklbZ+dY8WokRCBReuMzH2DQ4mHghm+KINF3Vu942Es+Sk9/U17RIADa6HAKQlSGbS
2pvsOXv4epMdhaOvRoShtQpG7TL1JYpcvbsisjMfuib6VJvTG0gwaBoxDIAxG++YMwxkhfaDrLyP
VRRMD0iVtjJPwzWVOmhiUkOGQPOqRA2ztfL6q6T5fBgcvFdV5+rPKP5RhunTia8NvoCbH1kYG3t4
hf5q7gSGGqr5iCzqOz1OilMy2g8Fl8oer0xzASNd5d5OZcHZzdtv5Le51BLqCNoeQQDCNustsp76
Skx0fU0qNAVpWx1cw01PQo0byhkl4g3mW1UqepB1n5JMXF/akNqiLimVOZju14XQMFTxZ9lhM967
iQDA4QYF9pJZ9m7lNOX6tKIzgTCSviCnw3Rw8N1c++R7nnCBDYmj9oZezsqdi8eSK/fr4TKaCDla
EtvXoaCmg7eN7FE6/O5aM+1TY3ftrq9mbUJcVffB5Nf3MkH5PZn07qNAT054AOhqA/1FMWNzqunD
q+RVlGP1jNKA5n4YiIT3umlPt5To4EnqD3jF9IdxGvuH6GBlhEyFDQdpoYS0KTSBVBWobYLQvxJB
CaFIWuc0sN9aLw43ljPtw2aw7xErYzXNawDrFgFbvjvRb3bMYiMq9WWkKo8/9dPgudqui2qMUrBC
5sRRGL4grEgXgZW3VUHzzWmi4armG6cgSa10KQqxt3NOHlmUu25IviIV8x+mpkehJLyHHI2BRuv5
Oc/qC+oo/xLaJmphVXV7I6hewTWIJ9sXp0Abp2tIvAC1B6TtuBk1TtvP4TR9HT3N2eXTnCjQqO48
FeRTT4yUhlENp8J6CQr2QjEiM9pixp1Uk/OwrGX8KLyvBy28ek519QMv2PtF6kHxcTLw/Sbruw5j
IQOBvQnqLiexHDmN7TkPbT58KqH7JeUQPMkY3QVhf3QQp49WgDw6LR11ZyATX5edkz/38h48DaEF
pQE8AoN6W0T7WhC84QS1RxoTed12mpLcbvOyjhZ10GnfgsYwD22FcgGRw12t6KcahnjRggmdp+sh
yggthFkQs+FZv99l987j3SDI9mM3Wx6XFNolj3Z5KBBuLPvc8uhGIBzceNouSiALp7e+WcRGPx7r
AfLysJ7NUqCYSzysP26AS2J4q53toHFYW2SRv7up1FGf81+dTHJ+DIyyG/S2X4FMVUdpsi6ivYhL
xHLGYzjfOP40Hr0C2bYtun2JRHfRb4Dg6XZCpIfI18ZNOnZvP34M1iuwRbwrmqw9VvNNOpPa2zAV
VEwITUlKIjtTmvsOW/p9OAwjvjgNjvZy80NzoZNi2CTBFzvtqy0IZKDGqh43Ai/NlhzxF7SfL5Xd
Vju3o7kH3ynZRC6w8mREDG4GATncnRGenIyLZYKcdwdb8wmtibEmDyNhKXTM2sE6dHP046KbWG5+
eTj1EbEkWmndOaomUkFiru7q7BUTJlntEByPy83kANZ7f0gQpNyjtMZ+G8B2mW+Yi8Hj/fc9vwfb
gzuR30Swhytj7t06mM0H4ynC1H3QGqZkJ3G0Xc9gj4xqJDZVEMFlE34BdPvZgMqJALat1108Puhh
RJ4DZIwKG+fGMb7RYL9g1iOuSrfg7jkdXlTX7u+acipX0i+99SBtyN5lr6+TvidVJsqviXpumgoW
A83ljSaSt17VOwA5FkJ25LFtF0Mk6ostzFPtLii8FcwcBGsj6CrMe6QHlvBFHeoVRyRy3zWlvSkR
r0ONHq0fsMONm+RQRfSZG38/1LFEKokinCXO2Y3H7DB7aN2SuT9BQrcPszdQD9vezdp1A7qMZYSP
zIxWkxiSZa8+eze0J9sKCYn0ECtUfgEc0yCFZjTrE6Wh/ZKamyxBtHRW/hluy/R1UD65nMuPlsDa
5XnLveVn78/98dr/+Ov3d7ACioNNpwWrX//NdIn3ff9nilInhWIcTr9773h5jpjp7yTVk+A55w+/
v3kxr4rgq36rauA+iID5U3KGJ+TJ2FY83Fv7H//K8pv31y0fZXkY+4VgzY8x3h+1tVVFLcEXwzaK
uEJoJiKs19gguXnzFf/AThtmvCCSxbVQ6MxhBtKOX24mgcqyjXRzZUUNA/5obMUISCMzXCSYCp2n
a8VsLy1HP+k26MVYdew4pKAYVogvQRTah1APrGNGXsEx7q05m4WA363WBE/IGbmSl18vNy37IASA
xMOIksg1lZmhXC2/YRa0jmMUnSooZ7vlecuPlpvlYWpl4Dosa13Pb7L83Ercf94rEmRfnR5BTprf
aHkBK3miQNgtr9JidPeWl8Jw0ppDGjcTaapMnp6m12KVTNrKTSdAaB/93nsCTeFCIZtF8r4FAH+5
mxGROa3qRSy2/GC56W29INtkTvnI4bESkmOSfTanuy43ECv/eW95uGSDIDkiQ/n9Oe5/P/v9Z8vr
lmf/8jaDT8Sdql3GmJ5Qi3XrCIoIYsa7xtJ0p3nN/uw3fbgV76HBChzPcbkB2kXk1fvj0cJk8B8f
Lr9oZmj5+1P8MXBHopT+9Y6/vMPyC5YD3Z1DtDoeEGodP56dprn6593JHPgU76+sw7hBNJseLMIc
zUB4e88NIcovb/b+tPd/dIlceX/47563dMPeX/u7P3z5zS8v6RX9azBiyiweAIBScPzxjw8tBU7g
vfNhQvJeN0/6fNdL4zTdL0emiLss3U+6g8bXsfbLd/b+jS4PVSPYgKX5nE/94/7y4/enLveWLzqE
nD1RZJlf0HUGdrUMNf3ORIXY6YJ1fz+pYgNra12yEW9nkn019hbE3fkMGCYR1R+X2GK1DD52xe7I
mOGyAwGFVoakPJ4h0hky3h835PQSDfL+2LN8EHJ1QDiaYSPenyx2GPNbz8PTko9sCcOnLuGdEi1F
0qRVMNAw9i9HdfleKha+W1Hmz6hfugOGBKIx5i94agjaazbLAfzl8C8/+91XVCyn6Y+j/n7XiwtO
m7BtP7mt/8XRQrpYVpifxhwv99S6eHZKJ7u1g3caPA2gwGQNj3kco8Iq2HHpeLg1jNxhVDg7bKAt
glB6mDImT9JBLLMpMOkiK28zjEhsNiMxVRdaEJehFOUH60GzPfPsZjfPIOE3VuPBhyAISBXsYRsY
n6cZB1vm+rMFEeAgmmsb69VJpfJWupXYU2j5HG7D2hqv0omTjWQIZs6jS1SX1SYXJYwo8iYhaDks
EeRz1JcR7ib3c85gddcmSJ/CHje/FjLXD6H6VFaZcc3b3kG4ZnoHfdROyOEojdn6JxW4CPZFNO0b
lzQpOCibEXBDK1INYVWDKGnCSdhm8Jh0b8CSwoZek+NbOA2fMkinKJOoQOk6myc6TIK1gbK3VU3y
2MLihsg3HJQxfEGFB+461dTO82v/Qa83AaaDTFa3yB9fLTvHW5w5XzMvHbc4NRR0DFzLjq4ey8wP
H8GClbuii166VDYbmsNYg0fAn+aYoxZPe+tNdBTMTGPyd7UfHnouhns/p1oVwuzZlmFOJqL+wRqx
nBmZB8EgHVB569U1G10QHVX2RcvImO2KgeS+LNpTB31gQCpPcrID3FnJNUIGd0js+IYQJX1uO99k
WSQ/D2LUX6tkj7AVzqvmOFul6TmSvXHX2vjQm6lD7OX6MCljpsKoVMfapGbA9/FlcswrvmHkXRje
MwR+W7pD30FB0GXWQe/qNTGZVonn+pjSB8JX72avLnROzXwe6sp9S3wcfr5oxd7I/QTo/qpohvYc
2wwKllGXD6Ie2zurNnBGGupc5qiPGm1gne1NED86EOltuXeMYXwMg2pvtajmHLwJiEwpoZgjPcrU
jU/+bH91koiNHhOd5joEzmONwLqFPjeDRR0ku7YhUSiK120n3XPSFa9w+YyDhGtYdl4CCJoaom4B
Kaw8gHtuhzdl6LVP7T6J5Y0seHVOgpSgTPw4p9D4rGGXJWWVdsJY+zh/JjyQnl2Si21b5CV2KAUF
0c8C77OiiL3xQMF9TZUfXiNlvNK/YQXLDn1roGvk6s6vQ8mJBWN7ZaZVdjIq4GTFjCp4m2g5vzbq
s4CbMoaZdzNC+cks5QCP1LOO+TheaOGlV8uJGMSU3h2qfICpmdev1VBZT6KML4moonOtD19AkUAm
agP7ApurX7c9fSQFtWmiuf7sasmm16MBkzVEyazOX3vTJY2sHA6IIvRdaA7nRUvkhN2hoG8CIbQ6
dcakNgsOe+QAk4YqtX0yTi9RkVTPhMFGnhgeYnNLpnJ9c3HKVrl91EIroVRMV9SAkr1rIZDCAxh2
FfbFHU0bIvZQdcMA8NHDB3a+yxP6B2U2+ifcjCu4I2CbmFeruLHWuBzkqZkUGVcwcNAt4kISLUyl
iRrhqE9kx3rSPLGOGlZZKkh+Lk0ACA705KzF2BThnOSTs9snabBqPmp5TzIw0M0L5pNv6KM/BoWz
5SnZ1hQeZ7feFqdyaNtHpAdPohLUE3i49qbCpNtCRKbjfFbJhDq4cK9tAJVldIiIHqriCuQtRCku
VoVph8c4mVJoRe4XoedYv+vnxh/drV84+9yagL8XH3OtutpWNex0j16rGn7Tm9gAGRWPm0hVHnQt
YOjmNz069Iaq3oyPwsumixZom6o6FEAEnsPxU+iY5iHv5KdetPYeL8djA1nBgjO8x+yJrjOnmpsG
64697HNNh/qOTkN1SMdHNyz1TTfYNoa6bHrqOyqMAKFXmWmjNWbXmtiR9mIIfe84UDQj8RyY7sxy
q85WCdmbzgOJsRqJo6ML3mP09UMeVFuE/R8mCTIfEERztToCOvIcXrJynkgIqFDrNRT6yRMfwObu
NEjpKKcdMsmpR93ZJOFlYT+zd7SL1a5l0xZPonYpaZlQsts+Xbuh0Z7T6XPej9XNpVzXiv6JpZy9
6ekeDNDxPpp1fDHN5FybUfCkfDvY4bktj2VdFaD/++BFM73u5oDMCCeF/GeysUyOX0KBtlqrbczi
Jc6SJuakpRqZsY2GOeg4w7iqOgTOfhEXt7FhTnMTMhPaudHHBTHj+W5dQwjc8hPP9KuTOWTfsIQn
e1u2sF2Ia9eH7OxKS9tPNWsoMYUEnHtcMEUeATLh35FRV1z8aIAqaPVcFzArKA3H0cvYgNlE/7oa
3TS6b7yWAMAppeOhKm6G7H6A9nskA4y4aIBmtS1Obc3EAAoVI2EzfrWt5joS3HDnj+GbplfOwc/m
YTulFj1mxMZWLCpZelVqmzSwhNsR0UPb7CfWUA+O3eyOpp5bh8HVZu162TD1Su0pIdvZlfJ7Bnbt
tbCiYwxpD6FIEj7WSHrBifg7PY+mh0DFb2Yw5pe6ywDj0ac+NjfNoQlol3IbMdDvaLuwlZcOqJYM
7CuA53VDVVTYhy63+xdKK5y+WjPdVZa5yk1Qyq5tz2ul/o3ivL5LIrbwLqaoC34ixEOTIH00Hq5V
f/PBIpvmdOg5CtvRmD4GdoUnR8dDGWuYIaj5Yw2XlEw9jgzWZuelAdWz0jWrwg4A0RXKyQesCB4d
PTC3QS9qkBojpTlczNvCI9hYr4PVxEr1o5TJSzdbkgQgZuWVzXoMe5v1wPAcW5lAXCbjbd/790NF
9RPJaLGKNPKXQzfZ9+ZIMiYUjg6m91G332jeGVcdjC4H0iRs4zczqw0cNv43v6Izl9Nnug3koaiy
Cc6OehhwgeIAQ5Pucyp3odvhCmH4ZwnDWTFO9xBCoqNir9w3Tn0/GSRP2P7wCiQ4poI8hc+e3V58
NPCr0hqn3TQqfPhyb0bqa1gOiKs7LtcGAdEmcmoQPE21HkZzE9WSmFT5nVVdsleid9aZlXG6tGAe
B4nvVOhfTS2kkKzsD8xexSYenbUh0VUVECKCKZ3eAh86VhtNRHmamHkHuDgnAlaqu0KU2k45RnCn
AfM41NC9C1N/1cvss1MUGxWSruCFBoQOSd56Krz2PPmBOhdA4A3bYV2PemQTJkQY1jE7DVBR/4+9
89pxHNuy7RexQG+AiwtckRTlFd69EBkZGfTe8+t7kFGnIqvu6T4/0A9JkJQUKUOz91pzjtmdmIqD
TTFuhWYZefnpjmiVxCMo4Hau8hpnFOUScSZ0V5bKYnGJllsgIQ7uqI6yMDH3YTYggIhJAPYR/r5a
QfpmYk3caKlenQapd4ZhDI5iO4VkHAziDpKfBVtJuTHzzLzR8sHzDSoY6RAdaQnuKGVTV1Hn18rC
6lNxMWhoxzhSRxmuUAADoG3zD+BS72I0Mzbm/nZXCQ2jZT1J9zSrePVIwy5lsB+mCv4sSz4hSqBe
rOKfih9LA1RtKyI+bw0RIZJl3pSjNR0SWXwds7R0UokbikFTFZwbaQ6M6RtufLvSGD8qTbqO07Yc
dK7VmeEfK0JtUIFeZYlii1SRqjgbiQ2P14kyzbiBN/RaSskx6krBEyW5IRbFAKNF981rBt4Ow6oY
TUTb70Mpu4snod9bZofPWzA/GfAoR6EGpQmcfwZvN+x17m1XKJr7uhoYVfSLY8kcf+gNDRiVaMpH
TUyumdocxtFn2AT7cBvVVeImrUF1SdE46dUWobt+yUMFRlryppWT8QvY+g+1eI0UcbzTY/Gadspr
gbT0aljlMzwD6dDKaubKZTMx3hx8uoAa4dBSdywS4HEh6CtYKFIGp4YZMDcW5JZ9dkGLdQiXv5lp
bWrLtl5Z0kOfljhr/IxO22xCrtFofYnmXcL1N51gNqUFevwYxBezlSrzxLKXPUkdiYIt5k9q43dh
mPNlFWBQDegHeqlPuzmQXovBPzM8ag6monu4/OaLGKE2qMebPjmB0n6t1EG6kUlg3UhVVRJWXszX
kV9iUyq175oCdXyl2xQ4yDx/am+mllBKkqIOhXqvY0I9S22r2WMgFWdAsrcpBtak0KOz5aeTXaKa
2qYSTmEL375hmqG3yjODKJVdVQjTLddXm3pJQ5NjISSMwMnAwAHMXQbjiTBe3nv4Z/SHSV42uI1m
IflFomhchqn5KWFOBn1OLrE57ADSYsUmBczmWyCPPiJ/QIGish7jyGSdJMig20XDJzJEL5QImaf5
QrefZs1mlGlXRyNjSlE9Vl36C5X+7CDDwSRN6/hAaiflxky6w2H+FJrCiS5NcSGlSygRapoUIW8Q
RAOXqbjfr4sEseu5yqbnITG6HSO/DICctsvMivkZtAwMliiRUrO1Q3XKoKZrDw3w2TZ5aWoVqaQF
nM/XSx/sDQjCYWAOsradCrk/xIOvnGO/evqzNJAKyj5IhGPBTtxYPK/fTshNZ620TjnzkU3MxNlJ
uNnsEsv8oOMPHFbvjlWT3FZJIh2DWFe3fjwdJ4XoAF8EE6DC4bT9Ctq/NAp36jD9Yn7d7OAKv8sj
cP9YyMPdEBYwVAUm7pr2QoPP3JtJaCHIFT+KGeiiMefCFhNjc+y6EGSgBZkebjgdMThNdFV8R5Rb
VLoqRs9cpS5UUINXa/Af6gByIwUOTrbIJO/xGSfU9sGNKMUEDt3AjFaoELuavOhtvKoDXHbuBRkn
l03ZJj3mmH3cKZtv9IUlughtyARpCLeGvAEqBDGSm6O+cpse3qfRK89a8QGF0jWmYgCoCXqbcfgz
x0xzbJS7lqrGbZJYFzIfSi6TIlbdUBxvJhl2RBsSJa+g7gmChfBoCUfqC1hf4hwUJ1k3QUZOtAib
iSlhuJ1LiyGCD15NpvJ6kGMMkH3aMJ5H1kWALrbKRo2eyYZMzlqNHVIL2nYpcBHWFBqWF05g59Bh
Dp6Aw80uUf0e+WMTGSG2MVXTTm901G41ZiNhKZCkbfNRRr1/HsvgRg6IqFiyy8ZWQqKci9KR+25L
VDk854jZoogw8JCrEkNSHOY7C6GgqxgpOjmtc+n6VpcsLSqvTZTYJswkcwUlHp0C2KfQynfqFP8q
Bnqs0AdGL/G17mRlibXTaJTZeSt9Co2onI0lT6Orq+swDI2jR9Fh5ii1R8hQu1ynfU54WnMN/RSI
X7ZLmiI8lbS8EEISr0R/aDxAtBhuwjk+6NRnhBA2X6M/lqVw1hWgnKoBBrOzxD3ijuncxpa6abMF
rRSkV6GqIXovE5KA2K5LNnfPcxduDeAQH0NvQBOwSKlQO/mRNAOKnXr00Nd429TeuFSNXL1ZxBPX
avpTlq2A+bh8X2lCtAP/IXoyyOxNBlX6ttMZkbTEx/mEDbuFNTeMzEtYJGl+g/xSIdmCsyHF/8pg
rNnErU6+BbUHG7VO7KClXKYMA3wtWp6NjIDO6AEXVIiiCtk1fN3f1SVZdwrXNBTf+cwROTFbXwYl
8QKwC0rmCLQv6bSX9a4KEV/OEWJHbHcPCnhBerOtQsPAl90xxovRAiRaSEWybzqq3JHFg/eaDgYW
hqZVI/p3Itg6bEZVzXeclC99kgiHTpPjO0mhGQKdD/K3vVoSTJPJC1AVwsVLkqz6IHgHTNDTZrwL
uFxcQiH/zBZyoMKU3Eww/zdwwkhTRHDZdDnX/TkVyeSKYLbGsbDt0+gQxHDIjXyIT+aEZwlqO2GP
kPVDafbM5lGIc8tNzEjY04JXUDMRMN36cgujgJ59k6nGIWknhmlJJ2/bIpJoOKlbzmiSHerVo+a0
vnCVsa0nPZF3QSx2RzEx8buibkpvgnYM9+VymR0mFY+hEZZe0Vf3EKJNROBnhRb+Dp13RsNX3X7V
18TmLrYYUdelNV2nmekC7IMYlK//PJU1OC3ZDDZqWjZXZbjhbhSdCIF5WUswqTGooM5kaZe8KkUq
0cNFEFTYLafbrI40EXvRaYKk83CDRrUG1Ska1JscrL+WEb2T+oPbxCJK/XTQbDJ47rUmF+yq0JBN
VBOjg8K67cEQ7pMSeF2gjD5V0vKTj32rVNFjlgeyQ5aABUUPxjdeMgZHPVUUOP/A+3zxrZXi2DGD
RER222akmYwcOyGhkHInHqJJ3UIGjLwSETds53zeCqFf7WQDYD0tOPrgSpneyVL6aPbRnTWSpREE
0eiqPQMQmHfZVrQKcpcy7TI2Rge1285Fkmf86aCVyq8OicVJyjQHAyN4AQv1BKwnDjdLB8+bCeMm
gN+CMsUkJzCCzlx1UmLj1WGA0aNxbErtDOc3O8aJfx1ycWsuGTBDeZbn0DwpGXWkLMZ9osXzRyLU
0AxFaDVtPYOgjSIoS13xaxXD+6P5ngMbf95QqyIURDN9T+RDuqQaNVd9AC4oP8J/GD5npbDB+zCa
VtR+10vvDLiiazvL1P3qMT0rZnHT6xHFxiJVtnGBPDXhbAYFOkDT6OpzMZgnDcTjHXVbbLmRbjiM
ph7bmPAM2s2oByLNPCE4elXLsj5WAR6JziDfr059eRM3KYiQqkHxYI60Pmr9pPu6PeG4vtBhP/p9
J9LZtujtW0H4MNGSQKqLPiQHFh1Xuub4utLtGlE6zWmpnn1k0SNOFXW6n9KwJIGhDraUlbB/LqXH
OCDLSWhv5GSkSi9MCQLQ+KViMnyKdeGpJ+vNM9F8HoOkvDbRIl60SJlTaHqSnxwcBuuuNGLjuC5S
QeWYa4BXGD4+40T9FTJHRTiMem4zEOg3xRdGycUpx5X8nEQGutPQJVAAewP4p4dSte5TToRj0Fiu
3ljLWZ1QjBtTSlxJ2F5RwjVXiPOe5Ysp13hXBGxHoVdxDSv9rKxeJCJt5kbWlGclycQjTZZ2P81k
KoZFSJ4pmn8pEU5V2qUkR8XJbf0uA3bLoyJ55O4snfLF7F1XnirI8b2Ist7NpImWjaROZ4t0JmFO
Gm9sUhMRR02g4FJbkOo7pijCThxKmMYRCsOQ/odo1tFO/BhDITxWxKt7iSLc5y1bcqc5gIOs85Ql
e6GIDCT3dXXAAPcWVR3ceOKotoUJzXAwqfKSJboZGNQaaj7u8DhQwwplmOmwuSnYRLspzgouQZK/
QyGyMFwAkU6Zado9CSAOkxHdIYLnXmyU0RukcNuGinGXG5OnAC9SClO6ZHny1s6LgqYvm7s8ISdl
GApkp118LIHq7OOcQqEUFe0RQ7tXjLJ4DfPiia8Alt/MEHxSpBsl5OPndChtxO0Z+amxbkPyIRKM
EbGHRhcgDxWWEDOyVenyaUqFd2HodYJKCVoziHjZltFTGxDmEvrQAtpc7ymsRmSQEbQWpH17Sk0S
Dvyxyy518m4VuROZcvYj5moKTZBImMEMzmXSDm4uK/GWQByuRnpUONqIiUMYJOVF6ykOJ+0zKRg+
7FjhQSnb8tIEXLcMVQKOgs89HK35tsZUf+OPnzlNebcPmV1Q8pluiNCIryNcULj0L7VYNocCyxjS
PCBQfTSDH/RzchPzEp6gxvxBJgQBFsYZ05F21q3kZxZU6b4gnO1Ks/8etzxwH8uqL+MA75tYAYpB
99xzLBBjmXFsgCo1YboRcGnueuuOundyLwifgGMLj55hb4NYkO6GMjlhP0c7CSjdJuCHow1s00lP
lGusFsXVkozskjaPXxtyz3GBJNsWIgR7upobR0FBsCrkg+pGqsqXzOTsIZIHDhIp6E9Kq7WbvgOr
MBBYtlsNF/LACEpumFHSKio8U0TeCJ7jVPW0rORAKE7DFD93A5U8URJvChpWDfhJNx0rcntKqaYS
Je/WmSIfAdVvLJCT0PL7wqo+mlqLwFY3QGzMnW2IMCHDiOLdGI83WsCMM/Bv61Aar7wDRujQc9NB
BjvpF6OL5tcr+LFsxjSSgzp08bxXP+YMftXYIeGoAglGaZ28Bsv1xDD83K7AAgUNMAmxn8YdOkbB
YRhp7EA4ukyqv4z09A0EWE0krVZL2xGAg7QD+9BYKnFdxDVeUSp2OyQx8absuDlQ7DKXID5rk7cJ
w9KmOIrAzcgfyWipN2iyyHSELHmsNHDXTYlsru/xm/GZ0CS2cKQ7CnLBKD31BdOyavhJATPZkWUc
bv0hM22prI2NGi1xrXKrnMpBOpbiHF+ZJ5dMBSLNhshFLyIvQQxnAQXXVpMeKOj3VLqpse40Y5ge
1FiNb4lYpaAMPE80pvuh0XiGGJnoysiGLJfhWSS5/iyfKC5gNIrJFpyKyXT8GghJiYVmItrqAcQZ
Oun4nKky9hqFMu9glr90JVH3AuPiSz6UNoU4JxEi/U3Bo2gArzI6peXC1JlHabl4ZobY7UR+twVv
WhOuzOBPSpw6juqdXBjU77Jjj5oPF22ooZFe7JMRJUKaWIciqOKbnnqGrY+Ueps2JikLuQU9Tf1S
mpAUZyZcp1qXMdW/jYHePvFjQbU1B/oVCxJL6VAX6MR4SGKobkNVfuyV4l2Vq+Him56cEZWRakyA
St9i/KFnd6Bt6XPWXq515atsCC5cgvtMJuxQ6PT2Zi6goFSxXWhhaq+duSTlVC+lwdy1EhxRVY4C
bjiydJHV+GhMD52KAH3BanKBTKdrEY4ItPThdYEenWLLd+RC2QnMlE6p+i4gx/WCjoxowCXcNjuC
kS3YvlOqh8e2ELlySIn/lIWta4a4R3JyLzeECwIBqyOqIQEK5nQmAqaZlNLLM0qw7XAELTjcPASI
lY6aCr02fmLoVDmImWNuyLXodvq8M32FVsmS8UfQ1SNS6fFoqeNwnOgUjY2mQOBJqnONYMWzzPnd
UIL8KMpKdlzXCq3Mj0MiPQVVXW59pZgPgcpiXRtnIvxGYaKWlDZnAIquDprdazV0ArXkT7YsIxsz
owDldFfcDdiH6CSvfN0QWWJsiZvCyBeGyyw9THVAaK6Bjb0OTHUz5uF4rmnfr/aynPbq/Rz/RIh1
rVRff22Yr4SW9FpCAL9TYJkfjaHC/D6QXaML4FGTxVQQUQxsivksw6e4VeI3ZInafasSOAcdHoFZ
R/rKAlKDGl3IYHzazyLKXkJG/h7tB6q6qNe5Kc/GlrHtgZYZ468sOkTB+KKKGZc5kB2OZSpMIrP4
x6qPGIOJ8jSpy+dZJYgDpTTq8iGnkGma5O+GRIRZMdxq0i1cylA/Ot5IjFZvg5riU2o1UC0ap3Et
6otepT32qvqUkXuPPM9y4GD+jKM58yRfcCDhSwdt1s6qbxZO0+LetSC8xNHExNAEOkm76Aj78lR2
pF4OJTZetWDUrbQddg2rONAzfgzwvR8YJulOS5eb6il3h9aYN18S2Vq+ROWkbKNFuJwLZkk7EOBq
2sEKLvHRuei7zW2TUT2JBkUgzzykl1w+dKlZucS6cUEF6mqjCojsOCdvIQHMvWlGCua1JVFWHFof
W3pCkFfW9bT2Cu02ivQUfaq2j89oIP1HpSFNUONqb1s6ihQAw9RG8+kH0vBqJ2qHQBD0M6Ushv2y
4EaNKD+aqfErq9BFcd/0MjovWQcrD24qTOmYmu6skd8HR2+HsArgGhKEPKTwXPWktoniTsjeMboU
Xk/Uc0hBdoOzpNk1je42+uAlXWz8HHZNUbvDPHR3hVxfzXConVoTUpiI1D8BS+jkkPQwwxJLYqQt
S9eqb8+xim05K14ySmob7EQG1xeALnJptDDumeUZiCYmi+DDnZW2+F50Y9yOsBNR9GXpecy7n2Ms
UZf0k70yGY+VRIukMhJhM6oxbnForW5bahRUaVcykgaaZlrSmQnKbU3m56HU6tdAEUnoa7KbVpO3
SjQE58aUbiBuk2Etpj6xQ9l0CAMM9WIu0g+j/8T8b9E8DhdBNcR9PTd3q5+gVaUHBJ7FviWG9KKq
8X0M3nQ35/oTEKSUqbUx4VIRPrSBO0UWJpUrTJaF3WbApkfXydZTgv3ytv0R1FV7jPppEZBqX8bn
/yWi/Cciim7J8Ev+ByLKhEMoD/6GQ/l6zb9wKKL6h6gpEv1xOlcGtstvHIok8ZDBpU0BT6sYvyFR
tD9ESVG5WkHfUukm4kP/FxJF/MOyaBrC2VDoJ5ggAf/v//kbFqL5x/bv0JG/UyJwWIqaKKlgiiRZ
5f9RFqPobzZyms1NUlvc75WKgEMbLdOmErb5iFQL5td/sJ0qfzfo/v//2z/M/hWnTTkOy+jiPH2O
0LieCkq0OBVuqX6QJKU9F4inzorHcLzcqC+lG/0KvGiPMZZQdhosdnganqTT6Bh7ccPUagBXJ8Cc
cIvjbz/iv8FnSLr4d9MjbxYQDb+brCiqBYTmn07USWokpueqRFVYROa4EEkZSzQHa1BIzFEXNGof
4H8skZTicH5AcjfuBVwdlCcW+wi80z89JHFAhx5IIzFQ3G2cSqUuKndRwtyYBXqlGLyY+FaV+Xgg
IGM8IMujvBKXhb3uy/1BJ5ZlKp0qJoM+iRo6ZVXVb2eTgJ52kaquC3NVpuYI6FxVAuypLPLSSCyY
Uq13onW7/8vAUYo9aRnVsE0WjTVzz5lAlJLkgFqoDt+LLy+OEevbYC4uq91mXaAvkLxSC3bfu4BK
YoGdGcFu+JIsGjR4JMUU/G8HYI/vpSuhuowGIeHLf8l4XN4tWOLVCqKiXkM7vy7XHSvWc1b7CLmc
BGrbrH1PIYmJkLk/DSL/sIqsm019KuDK7LVmqvDRhPAvVvzxuoC5Vx1oG2HHEyOGFAhKDquL58vZ
871NEIbF5M1/hte39NRlr5eS9kDsT3uYNfEsRq2/XXdhcmXgCdJEhwgcvZpi1RxA4XzCBK5cfdla
d62L702pil+0AeqzULXkay3OGG1ZxG0wUqTO8/ILbWrWwYmuROT9wxDj94shZt0pmkm5zeb4/vsT
ygkgta+PbbQDfirCTT7KBazqVw2FibHkIP3+sOuapKbpjtPBXT1FJII0X+4i2lIQoelnQ40Otpah
Pa2PpRGCxqZUNr3cgNpfGvpj1FXA8FL+a0tuSSnpiqevTXAFOfYteTkSNM0siYRjbT06ZE2UobXi
YV72r7v4xU27tTjmYUPyFVWrSctP4YsTRQ0juOlRWQSCcWgtnEYqUEZHCKso20BAGQ7DYLAa5Mxl
abUGwHWgWUeY5g6IdGyQGPPu2zi2+sjWA7ifu9tM89vtb8crBjeO2vVNNQWOzcavz+u7Kf7yja2b
5KUXh29Dmd+gQI4KTA/9xEHjm1wqsoIjZ91cF+PywPfmP55C0hxSwgbriVrwe4kTPrMAYQOBk0QG
e7pVeLBB8J4tj87L2j82c59WimU1kYMyC1NHquQbRfEJJ1lfokuzwZy4e/n+8+vaIrvfdWn/9ax6
8egM40QShspvMzQMX6dlsa6t+0ic4vKdo5KkPxEifFieOEtdQEPGSt2vh397Ziv+Eijg7uPlmpUs
wvd1jYFXWb+sqxNVDGy0y+ProjK1HyG3DJcoZUS63w+sr66+d37/tfU5gplJtBFNggyXbz756+vX
kRVw2sl3XVgN+4r7LFjpgetUoC2XKCmrLKwAAIPWj2YEHNPr510XstInnhWIx69HVX3mehdOy1Xv
6/GQoIqoVp6LaQkSiJUToBYXIxYXrPW567PW7UKS//zL6+b6wLrv68/99pqcLHMPWgsiXNnwFEJ6
x3g5yf7dn/neR8XKRKtXtx9GU5SOAike3QfzFRR6i8j1x7oVL7vE5XhNwxmV0LI5SJgi17XvxT/3
ZSM3FV1T4DXxbSyCSr6B5XX5HH5Oy4f/t69dX/b9SLG+7nt7Xfvnf/X3t4RtPRQtvoZJ7uHjy58F
VzMXW1J9UELJNcYy3aFMf1H9SHPjhe+8LoblrkclgN6mII+l18sihyhx3slcYAWZo5p40JbEX9Se
HRcKFqYm3ilxBqpzuRp/L8TFvPi9ua7RvP/VRGi6VueSiC7SBpQ52qt7KR9AzrjQd3DgBF3trN6S
dbFaS743f9u33PUIBaftt3pbYsMXoRbwJecDjsxuolrUaPMuxkK4lS3oTmlXbJO6fePr6PeCJNLQ
CFOPdgwpuNxb4F4eBLG/V68qro3D+j/1i/3IWM+gSi3QMCVMxs0R71yk8fXUdeJOWmWQPoi3RG4p
DGDpqg8QTQeGbMtqiMT3a1EjDNqEOqmwJu3McZh89BQ/1+9GU4ScSWJezvtGvqTLjX/9lr6SJ4zm
Gltz7AVNo7n4Ej7JV6uO3RL8OJo/KlJQtgPoWStppp2VOx26/QNO1iVta98sI6wRqdjBMrpMpHTn
32HzIUp92bccDjjQ0109xrzhRpit/SCjcOMW0lRGgwkyAbVnPbWMdacpSA7RcCxqKTn0TaZ7WhDu
Ky2QD5KgSF+LGQkdwM9k17fTDo2HSZUt34Ty/FBlfr+Np+zQD+VdJDHAKSSjdjRhQH+eG7fw+Usb
k4DkrH6cdfHt/vreJ1J2sJM0pyu45EWsi68jYF2N9IRBcDJQdUG0wmxDuBihIeN7mJk5h+qJ3Fh6
+TIeMSyg0A5Qa7ajJm20IWG8jClmo3fGVZ/JoC5FjRwbKZM+wZSjFVuGautCWu/SS4zCupljC/Zm
3fTyQv0oR0LrU6U/JAjGDutaFWdE1ockmoUFJ2HGJ8CJPfPL/LYNqgvn7tfuxMJgvT5mcunoNeJf
vnetL/z6G9QyMFvjqaLmHBQE1C33lmpZpKmpzFiqWe1UrJk+ORKOoXaMiMTBoj24PrUkGeHr+esa
bazqsK59P7A+7+sl8xh9IBcHcLH8WaOqwLzRmNJL3NjmsljiT/n6llUOdmkD3StzGLO1h3WfIaCf
3ZT1ifm3tl93rQ+GwdAtQ7v2UAhJYPcVby/talzypujW9K33eafdjD4yJ44Ubuky7hn4GmT40MW2
v/a19a/ADGoEfYzM111aRh4YzJYYOQGv+n7ge3O4Yr5GYSIRb4ILe0AyB8lkI5Gy7UlAnVIviLet
cgT0hydzeM6hUmTnwcGEL8ge8peH9MK0404gyhQxEXqzu4kc2tFrF/nSBptapR/wSU71XTOc6uiy
zJJiJw4OU//UyT/6viC11oOrncggW4FQX6XYo+aVIQiLr0bstTLnDOiDo9kjtPQ5v0850Mjx1I0n
DJ/kcGX+sRX2JnFe2m1A2BbFu2ifYLWbCrset2Rl91v9gDidNGju2Hb7cyZhwM0+q9CuW4/AQ0N4
A7Ko8fnvW2OvxfQ8UD2gx0qeZWKY4k3ghI96sKneJQEZO0aNB/xqsNVVEoQJ/abXAPZ9iztOVTxD
3OrZvkMjATWo3VTqFWVF/FjHN434np7Fbbk5aYfyh7mJL+TDcYrapHMdyBO147fpBL3+c9oqPyBi
kYnnCDckXOK2H98sb7TNvfwh3ebusE9eRKd8qhx8CzuL+L+rsut3CK020Y3h6sJGv2HSiTlobzrZ
WdqV7/QYwvaCLg91c4IdnOBLYd9AJTgR/lwSz8QIu3UKMv+cd8hNV6zj2xlwoU3c1a1wCX5NH+FT
+VmcqtPIzN+u3ewl1zY60+zHNne0i/zQvKjOL1T1x3335u95V/R+vcjmDTMOORQ3B4VuLUYZpMwu
xsiiIIPQAcukUGYnUOmljXcRKJ7AlSvyfLZ6tfO3FjlxaeZlY73BlKHf44tB7Cp+qMVtSFP3NSAD
UHR1BZm7Q1OfjKah2+G1QOA1GgjD0EUeSGUlTG8REEntRqzf6uPJuEVyc5vvMYXc6yNdWNdyo700
UIJ+VuZdESAOd7lCzhwcj9129k/hzrol9fkcbMc3bFPNh3yClY8mGIFYEDnl6Ew4BhyoXu24o1k1
+HsKhYV+t+SP/VDKozhvX+lyxfJtDtGruAxb8WcpuOXsuiF30uUfdv/p3fiAwQGBrNCOtJ0N8egz
FB5s5QqrPXmqJvuoPfTCRjiCE3VImf8IuQ/CRWg4kk7+HVAi45WO80SAyRuxpIKyPKgeVegJb9OD
VZ5kdSeeGHvdpm8wDRAwmhvx3crt9ND/EDkqqxP1YkY/dK6d0raCPUHoNK7DERXYJkKRROX5Offa
3qErajzp7/1tdmO+QLQ8ZxAhaOXkJ05/VM8mypz7Xifod9N9BHb9i0hJVXKx4vgF+pdtWiAQ9XiH
/PmUgiqB62floNzSqBxH18pI2tlEvyDe/xB+pjeqW9hM0h7kl+AjeaBUjRay62x909r+JXmunukl
3lIdCLah2x3R4uqXYkca4/yS7tXL03Sn3Qs75Sb+ReCcEdh06DRH/IxyRz+MW9JT0RFOXv0IE/xW
3hGvtk/QPTwBLekJetwk+8YZN6orvIiFbWxhLG06p3uIhg3XQslmVhDTKkzpYjptCBdiz0FP0Ndb
tkeEJFt8RNqSG4L6HK6pz0Ckkk1wX2D10+3CzehybmRmv8NG3shbIAu31itY9afR1Z15l7yhhnKF
EhvFVWlwY7iWzUXTCQ55Yw8kh9j+pjhxuqGvvoAnQ6j0zHF4QiiCwNWlJEHSZQDWypsvcWib41bz
xtuf/i44MfPc5Tu8EF6a2OZNuxP3A1eeGjLKBkZwRgo8BC6nuuc73bfHEbk/7TabCCNk/RGfoXdS
0Yk5rW+sFzQ/0wgt1K6Ura8jdkX4uakuBr5T2+Q49AD4d17gJnblxa/DuagfmXvFwNb4ixDAn0EX
IoEuaTCcTIeYqJO/zQ76k8p79sgF342JTfC1bRypxqM4556C+s9BNEM5EnJG7P6arsnJ+qHeJI/B
OfDC98XreRnBQtjftz/4mxR81lukwmUDhlS7o3h0EFWj9kLFv0gmA5t2man4YEEO6jI36gZIVFGj
d24kmy86SdqNtlN1rAxKWRJVSgXs0C8vWdeCZUKyroFta4lVXB4eLDECVpD2x0RtMEUtz0nX2c1/
/2olqRjFNDKTEuxvTtHp9M5ofZvGZ1jkBhOq0MKX9dcirsXuQBgVOutlbX2gaco3oRDJC6lMQoaH
Wj0E87yFGCnvGypX5iBI9ow27/C1SuTlDBmkJFRPVxvVbUIGnEPlF3Zg9iP+FCMl7j4PY6671CDw
c7PtGzxkKKkzJaC99NpiOC3mIGmwPjSHda0Nl0nB93ZN0dGLQvGo9yTxoBqd8KOAbhCXhRExtl3X
vveRSDR4pEbfgPFyIomDX5/4gZmeMNOtcon4uFgSMENfgyWih7ArxiCo3/dxCJqkW6Yy66JNtMsS
0L4dlurC9yJYpoLfmzIRx9uwF69r7XNcZofrWr1CKL53qjqxA0ZUL3pYZoG6TL65SqTQWg5ul5Lg
ukazFC4tjhQ6NIiudOk+FRV/a1qUpkoMQfZUcpsg77CioQjJT1W4HndPeGyHRfm/FdBqed8FJBGI
iz0l+nIyRl22iSqgGtlMJUZpa67qFvmKIf1NvesJfNM65WtTHKJF86/dWr3/sGZVhdlIQBs00Yey
hl5OD2A80AcYD1jMFU+JzF0wL79wrWrP2USQWJ+OxWyvYCA1UUBNQHlzzAW1YS2/3Pfie1/fixPJ
oycUcqSur2gMtSsmZ1KrBxGkmcGsR0EajKKHG/ZaogMiBliz77nqLT1RdaU3fRWPv4vJOB/eNMhx
G1EAmCMUo3Kg+Um7HgxnrFfvU5tYnCNw5LdFozz3dOCYubEQgYXl4tC5Ta1L7lpWXX/gdfG9aaK3
PagJE0ORMfn688LCKQ/CZEhMjCoL0fM0mEjMTMo71VJ0/losNWQN1RK3owB9I8FSG6WiBSvMEhW6
tcIay3F9+NoGdpZ9sb3/txn3H5pxkrhQrf/7Xtz/S380yY/fW3Ffr/hXJ062/rAM2STI0lBEVV+Y
yV/BBJIh/6GCjaVBp8mWTNftr3ACQ/pDIY2E+wPUVAjECwL+z06cxkP09HhUUYDOynT2/tF5+586
cYqxoE1/Q5/yfiRZ0lSuDuRy0N37R3fMRGdPZKCo/pqb9rMep+AUzlp0YRacOuR1zUgj8DBJbfxR
5R1kMLhftzVyir1kGL1X0B8bQ7iMQdjPbteRLWppWnFf131z20Uo6820vF8XQYeOrUszzQuDqbwP
KpSznWbeQDWOmUMRe75pErGncM0rqA9NTLOJsCUTHS5/mQItjfrgPCNea9JiEfv9uTCw0JzNsEWb
PkUCA2mqU873w+va+px1re9BufrkFSyvX3fnsv9UGxlJKAGMkSaspJfUkC5o+7tfEoqbSeq616ke
0e6Pmk4pKUkx7ipogsgbv1fFnthgA78U5h5CEsSiPuOpJIOl9UvI/P7j9651/7r4L8bOa7ltpGvX
V4Qq5HAqJjGJQdknKMv2IOeMq/8fNDWmzc97vKvsrk5oSiQFdK/1hmtfYceLqjCcjegHs1XtuuYE
VNBku13k/ZZMVb/FIhspqqnGNw3KaJn8T7+tIunZZTm6amK2KC7trI8YEwsFdrcuY040KMnRZ1yu
gsO4RkwAY4Gyakl5VhVYNSBOOmQSQXzZSm1jTAdrYIPR4KEUfFsVir16jnMmMHkrWpSpjSH9pMAs
amOXRUhXVVW4nUbFQF1wKkqN2l7KoeQjYlAW78GISKjbtoTbYAe95dHMQ3Lx3XFzb9WDvracpn/w
+2QyurLyd0UJnFla6mxfwkZ/Qfp5ZnV58d6rZoqcPzBsMQ3z41OW6dqZfGL3y+WF1+qodHj+Krca
AxaupAQbG4n1S9MNIv0BFTX0LDHBWpmpLEE6tw+mqbr8gWCE3fYFYt66Yx8sJXMO+GQ4B8dUtn6D
FsO1v/FTd2Op3kl0iaIZRwfBSvQKgwTJe9HnO8AHM69PllUadrtmKloCZlDl2ngh9Xy/bgbElGtf
FSQg9fwqWwiseKXp8Pmr4lW0mlGvYQf/RJL/0valmKEG3MoW6B/Q5EbX5teZaYkP9Nxo1U8MuhhB
65O8HieDtg7qsyjkuF6hlGwBdm7qc8PheAtv5VQkTvi9VaoHKOQJB1dOfHHueM9DlWjzILNU4Ob+
uDJ7Jdm6YQccDJAWpnZOs/XkXOqe/RrzroWL2M2DXyGECWmDnXs7BMdLQeRyl8IL+aVrGpTswpih
lePAc/h3bsB24Phd7Xv/89ppJEGFcxGmsQ5zDscJyHWo1SjOU8svdBYF4EQJVT9fX1z7AnecXO20
fdL09RkOFCxpW7pc5AahtyYhyKEmU/Wdg6X5Dvc/0QjCMWgv/ZeqP1T6bnDYB3nIk19GuumyUJX8
9k733X4B+Bvr40r2H+zB41Bc6PsQ8909Gxn/oZ76oUPQ79pk4NMh0leXec3ofo4nFZxy/DWH1q9X
Uo3edFXGw9mai/ql6NSckPgwGd1GhOCmSRCRX8rIJb09dfVewlHcit6uF9U+PIebRd3LAhnsOnDA
Gh+jnx5tSBejrDZ7jDXS46UraqplCGp1JpqxUqVHZ1A5/P8799pvDGm1JOUDQZa/afalKQdxHR5f
F6oOsQQj+QaUTpLi8UOuQVKSvor29oB8SWd8PhX+PmE6EAEu+AsChezdzUPWwZRLVUyb/4aukZX/
HfCSVQhT1dVo/DDJGdzXvLG7XiuVHdYUrbkEFmeuiqR+llCmbu4S8rCLOhizVT695w0R1KFXjQNJ
KPmstKC2ZDQoALQyKPp8jzCUBepyM8lA7pUkXCdAr4kYhOEHsjo+Wi3lKh+9rxHs1yfk9DC5GuDU
TC1RdJNmUpN8NvJgJ/tjcKz9TnoyavyGZcdBr2ianidex/kAWRXRRFWAYHnm3FmhnR7i2JCQrx0I
QsVy+DrGxdHzk/C7IgdvUdQoz1ChIYAGkQXF3EY5tzVneRfKxyDUrVUZa8HGrVplrydjvjBdOX1W
0jy/86s+Wg1xAECyUaMNwF+E4dtWP0sNBWClloie5a6HPpyabQyP0duJlphmE4SfxzkvPVSWfr5M
WzcK0QZYHtig2pW+6pFwgaQYWM9wsg5m6bUfrocWFN+u8TgW5bhFnxtFi6TPPlyMKzFjVRIsuWEA
sf2pI/Phl03kH7BAECRvvzSW5SgGQvm2YSLqr9x8aaxQ7RNS7d73zgKrHYO1PLeeMp404h3oiRPz
aB100uriiBZ4shzcql7APk2e5DzBMQ0XYPxnwn6rFTHfALSgttxPpC17UefOTSBJgbFwt9cBURN9
Yp5o3vRdr70Z+NPkax87TOyMewuFLhWR8UA39rkeSWtloohFrd4eEyIJUL8l/W2wmkdH6/R/SiC4
eaV537CwVoBpeZqx6/yIsLZVaZuulImCi7bPFiG5s6beS1X0mrVRrVREbi/TpwtFP3IbxJw4Ae66
0AzvC1Wu1rmb5AcnJNaQRJrzhsLmYVAy90cgpSsFFt46ccxkpjiowsdIKi26ECOGqk1o1gnKKaIK
g+oQImgHKoJ5omtwzWyBshKPuchKeDQYHz1aEPCp+VsDrenD8G61hYv3wIm8S3SS81qmj11BSW70
pLVSdLJ1P1lB5CoARNAn5ukSXKjEbgF4TZeJorNxgWrC4e3apfdtsrdGbY0mpzFXS4BPTA8JqEba
c0RyMEHTaCsKXQPtAMUYfuO0Q7gOiJroq4Jmoj/+YbgpI5z2VB85kZ8LilqtehWk3Ur7OsZduTMd
74ce98pDbzfGiwWv3YMn/oQcXPeI3M0iwRzwnHPy3qHvh8w7Ga8P09LvXc9WXy0EAwieePG6Q6cW
yZb2m5igRvGP3DCqR8cIirU+6CREJE16LRt7pUPX+HBcjxCG6nQHtE7zHU+fyQeAAeKmabTyJtph
qmuETd3R20cAofeDCc52Dud03VWq98DW2H/EBwrxdl/eF7rpPyqZhCeb1foQdxkURSuVR/DG8l60
rjMKyBOP4qqfa4gZnP7dyxp16IH9UPF3L/CVwAV1sie/VIVduQSqAh3tybn8Uu2PYzdIK3gd/gJm
i/Tiwp+ac4wz7jUEGV5kDeyNbvM0EKMmukeSZUuPfpRK5w6umDHNauFV/cWraMKI/nqetGQedAie
OmA8FcfkXPv7o871ox6h9hgxJ9XBjVdtITTBv/nII3/bRuWk7/KgBEk56SK3u7C2wHw3OLbUWP/4
sT0mMwTW5LmbE8sXTzc7irVNNfjxJkBl3lmGdTcs0U8hLRql3SXI8RtS9Vdkqobx4O8/vqGZtqEY
uE7A7TduDa0kBYRXFlvaN0+TtmYJDuIuBw4+0ZmJ/4u2E/j+sSr0ikRdnRGZnCbZhY2h6ySYUA9w
Kn1f84+jDLhlICw4F5cgWeYi+zbq4GO6EC5E0uIGqA5zTTLDg+gThYnqz6oKZGxypgFjKqxS9Vat
PbpD95fNya1lGx+Yxu+pO6YxWUzxuf3+gQ0x2KMRLs93qQv3hQPnsB9SDuq29lZpebNOOw8HTfCq
b6HMGb1tQdJOIYKnAt7N6Ob6G0C74D7INNRXpqbbZN9jrSqPmi1hBG94j5erEYqC+er76NyxduFk
pwoPY0SL0+5L0INxFeoSsrAWFtVLGwGXrahFRoEJiZEPFbSbRlpkQ9rOsyxD7IZoNdFzRNbDxuCH
0NFksY22vCMIam+D2LIuRdhXXXkn2l1oF/MxV5U7LLcxepie96glLoK6tt90BfJ/r06imFlePnLX
+C4mlNzPSKBJ9nkcY2vtIkC3rHqneo8NcsEBql1V5UfLqOemboy1+gxKTp7MVTVUwMxfm/pA9jeE
rZpYurdH4Nnfi5oofCRW0Yyzm+XNQAAVafPf2wzzxtJr+vg55WsY39iImeDJ9PvHr2jeIDt9aH4n
ilmaD3g6k4Ixy32fyJCRg+EMhovCckj3Bqq/NKamGIilehGq5nCZ5lUkKH0vRphliskr8pp0FSDl
UyhF7ikqfWcrNwksO9s96cJdRMkj8C4O5Lc4s8iQpx2MWzMk6TRdISaOnvfKE8VA3xM/EtGP/fG0
quhIPd0Wq4qWuGKYVk0gyiET9u8q/lBqqF3DDRfzAmLyhVcttYlhTTA9QjlCVKdC1ETRwevbgIfg
ECeqsB7mcqkZ900Upcv//hSsaS/3SxTOwmdUxWfOsPDF1RRFnhDzvyDim9QFKCuPw7sV+tqdFDfA
tMtUfUGn8X1E7gHNeVl98TVkx8KqfCLs0D8Cd+KZziR02dUHvA6+Xy7x62ETIgfIbYbBIbbjlcG+
ZpFPS9g9QS4T82gASjSTRJsgDFG7E6NDMOkgKu5Rqd0W0F4UPGSZm977sRnMMyiLT60xBjvPiYkA
hYbxlMGcPk50YluJzScxw+tfswzQlxjnPvjEa9cPohVgl422nxxvBsd/sSvHROdrYkrL5sotNZ5i
pMEwrwNCIpqVhMZrFIXhQjQdNDjnauiQ/psm67UJ+BYg/Na3h8emb16IwqZnC3r0OfKGEfiH4i3a
vJGIIoXtdyVIYcZNo6pdNfv//gQV7cZ/bfoINcdBqJ9XUWxrCtn++hEC2h3qorK7d1QwSfsiXUm6
0p7O+m5S5Ysa5m5IwBNFJbNMScXzu5LcREI+Mwfj6KYfqmyH57zMonMRuuAsIgjBkHFh4DuGeyf3
PqwiLN4WQ5a3bzJWX3dYktQHD8Xnxx6cGxjD9m1su/F+NCa/YnbSqAyQxR8hDz2AQHWfJG+4XI74
RL22q8CYEyJs3/IG2p5jm8UeJf/sZdB08KVcXuVjtoGDlsGWZFoxKujW6Em5SxBHf7U/XxPIb7S1
0fpAbpVZngEEVAnbeivWwGTMtdwB4wOgiT16i0eV496RlBfxDs9/uHbh9EiOtx+tlegThRv2eCRx
Lr5cGsPS3+mF+SpD4NrB7IjuMy3pL7Vr359q/z3PCp3P9ZyftZtVosBBlhiDr9aTT1WLDVDoB8Gs
ceXxJAolQcLLICwzv/Z5ChKsbaPgUTpdJgZawkkzPSF8fu0DHI5k86AWS6Mb0fe3iofJEZG/PLR5
0HmFk4ia36KrAvvsQ5CbmanfvKut8cQTm1xQKy3oAAIo2wW0mrb68t/f71s/RD4XE2txSJMOtyci
GTfbhNQs0i5Qa/+9UIcACTDrvoJ+UmtW/cO02U8OlfJF9mwMxlRLOxRVX6/RbjNXupdlu0xvVcCJ
4F9yx+BLPhVovw1zM3L9pWiqVf2XE7QGZeq3myoPJcOaOFAcn3Gdu7XNNBXZC/y8qr6gqTsH74mI
0lQIlZnMsur7rq3gjMjuZ5+M++C2tYCrqYnevmNKsq1kO34ylc5FjLVCdWESlfQS4CeJkQAj8cLy
URqSg5nI3Xte8gGpmdKQjp3DFoQar+6HutQHOH5uiHgvkRTSRMo+nUZETRRiopbW3YwwavYXbzs2
W7+/DfziNml1W+akpPC0v6UUeSgIxnHaqs88SSfBxSLb9TWq4ZeqNbUT1ct27qTNZGv6Wky59oum
mHHTF+PtBKhbl8E3s8jNvGvzei2Wmi0gOAvxYSi2Z8107a1vOO+E6IIErCUSTb7lGUtbrxidpsgh
cj5KWR9Fl+7m6DqNIVHuaVAs0mGgeFfZASCkJurPcl50pyw+GiF8YLSp+W56ZYNIzHSBWASlDgjX
ueJtxSJ+H2OB5wZ4WfKiRtVECzdHcSjO1RZN/BCh66gGYTEVolZXILC8Lga48fsAXtEcEsREkz+V
GQelFFV2dIy1ErlKnwTWkxWbwwNvyLlJ2vZJFEX/riGu+XgZN8HYpJpd4ZXJBBIanBLrXRaT2zaJ
TM8Cz1d2canJu1gpPmuiTxTRNHozWfSJUcSrQCN6WjzrRg8AGdL4q3SITwZU1q31sxCDo93IEayn
Id+K9nVYDjV/iZE2XjODY88aaZSW2vTkVaZCdsd1qCAfYk9PWrkyEN6r00N3eQxnUrbUiL7ML6Ny
kiF920ymNE66EYuAVZVPRrNEUy47i1kkNcq1g2YCG5XpWf6nV1XaYR24+uerAg6WASUZGLAgX7TL
OgfdtyGS3isnJpyo5M6h01z7IJqdOkjvaocZOyfDcdf2anpI0vqrENhRMFp+EDWMK6M9Ug53JonL
B0MdUZYXA2EdKlhZVcVCNK+FuKI0xss00S9baAojv6TNzbpDVFCpOUSqqb30ZRMlsanvWgBsR5Ml
D+JN3MrRtmudaCtqoqgkd8juRNV2k3jZo3QcNn68Cz2IeTXo4YXNx4CoQw6yUtY5lGZBZJPl7IND
1fzjoX91yrs2faxqv0X3XpUXl2bVNCenAT6m6SB04P6gmlrg5ydGfadrHtJw3ElJHe893Shm2mDY
+JDq2mtP3m3RGNW4Es0sJgSpj0N0KPzKe0G+DKnBWH+NxwG9k9+vMokBRqXGdrOG+ZOr1Qd/zRuk
PgNkJLJyhShLdY97V44JanAWEzy1BlXsu+YR+4QWfF4moVHp5B/pZQE7n/zbsSjbZtC4jw16t3fi
QtfNTzoQ7+fW9fL7SnHrVYR76gtKNxsxAY4GXnsggXHuaxxkjxNXb586x1rYrmzdh7VeLi0847/2
81zOoq8DopZLtszavYsy9ouOkr8YDkHNzyPTzVZIipvIQxggmgC7isioCLKKcKtLvCO1sgAFzlp6
93JMdhEqeU4A8mz7DAEA0a/27Xf0v/KTVbTDQ1mgfNN6kvte4cKpBLV0qKfTGtaVnBFqCWlLNBLP
qhErp0YHuMeY6CkVK1/Fk0ajaKaYOYPNMTeaIfnrKtC0ZSQr2duUbRHvhdnD7vcB9qN0WCj7bjCA
6k6fT4i4SJpm6buCXeiysUJ5jVZ58Wjo/ncxIVXAO4Y5hBa5csKNpJOJc/rB/4JAyuWDUDEenHd2
Fu61LvUOclyknMSd9oBlxchGE/xNhdAlFe4Pl8ogKp2Mds9nz2VoAKf9b8///5z/fQnWSSvimWwL
ri8hearxl8ey+r9PZUc1NZmwv25pJnGA348LBjKWTmI2/bOuj/YhipuD3AfFu9Io6bK1HGklmqmZ
zM1SRYNisgkAiuwW78OElvdgrPL2WPkM5S9nL0lSuLrWYPs77DKGcCVql9HC/Iv7O0Gx260FkRvD
Mi3AK7Zpa7dnHs4OVZEruvukl90yaxJO46Wm3Ft6+1m79jl/6BPznOyAqgDyp0k5q3KOluvA6NtN
O07iXLHjblo1x3VkDLWVguLMcmh48lzaI/c9BGsXuMDG721TY3FQldamwE/plYBwaEkxuzIzXQd+
kHB7phkO7fesL5WjP4TasfCD72KW5En4t9sGyOhpVgmSLc/N17xlM3IJjMR9Wiw1PchfVSIBYJZr
d2dMTUCXc09zyycvGfHIcDr2fEr2Og4WoA6S2LMRNTz4M26MSWrIk8eyrR2+rEvRGqIG58Cpn3i1
vOgyAA0RAqMWFuh0SmbyXjVor1wni+sjA7T3dOllrrg2bngai862h0MZeFq9zDUEt7xAhpWKBjNe
7ZBR+zCPN+I3gdd9RvIbrUTcwp9bdGtEtznKEBnapo8C7IqM9zwJvvrhmHwLxvBdLzOdbX+Ptl9v
R/c6ASOSgsHXgOfEc2AU3OomqVCxNbpUxR5KHcDNrZWhqWa6xg9x3ViVSoNJ3XUrZTRAWNAH91dj
oydI0CA0yH7cfsod/6RpgfY1N1zcxngAP2gIoj14RcVDaBpACeOB9G397MjplH8v8ZTpuOFU4Tcx
HqPquRjjVNroNeHVukAZUmP7/xDH7Cs6xcm/qk746pht+9gHKhSDSpLmop93fRbWdfHmxYm+6hoL
44fckd588LpiQoyb0QL6Y7kJQj98SgMCNNOCsqeXM3sY7f2kanuocqzWxEDjkuAKlFY6qW7lbsck
QR0yMZxj2JHaxs/opQKJg6wrxt8GZ4PcU4ZX9LLy3VCCpU5wHHx1kFhd1oGWrsRokPscIkvcScUo
oqotinavbjUJ+7uwScSsCJ/P1eCh6Nc0wfhah01E8C0nETQtieThopG14kmqOulopdnj5YXBH64t
x2/n4iJbR/O4dm1z7fKk2KMcRTZ+gMBqVdOpKQi152uz+NkscrfcElr6HBVNMQp79fPaOlHV56Dw
njCgwTnUwXSbDLaLcM8kVimqPPpagzRB4W7QvSQi8j9jYprkGgstMuV7T1pHqesab0Vfle+dJmM2
48f6WosU4xmf5nUMb+4LGCME6AILPb7BNR6j0T5f+gnHE3ULh51d90QyPf+H6K/YkswSZIkfUq+P
j0kN88b3B/uLNGT9XeLbOpQ3YuUpbHDEl9VJWhnLJw3mk5XWFry/qQp819qItlt7yB6641lWechC
edLxh8Y8Bzup6nDpKwpzH8gjNlmTRriVomV6N/V5ymmoZkSUkne2rygXtWHwQf4UvJMb/Gi7YhU4
Ns6nefKRNE48SacdOBmjNpNF4bLJvPFHNbgkve3uo/Wd72OZKe8q+O07z9VhKSiYCSCT7O4iF9Df
HYl6fJVbE2O8THZ3bdfaBLmmqpgkapVWkzWw7QT+LxdKZcaF6J66u0SsIemYWHjS+I8Yvl5nd8HA
2zhmi9aF4ueMjvSUqJG3kMxCf+CMK99XkqKsUycEScK+DLyhXz1KPntleyzbL2hBHlxvhBYmzT1U
C5HeQY0qyMp+Dz+zvzQ9LwGkNdaoETFYD4W3NrVkoin01r6eCoJ9mGfknglfJWQjUqFPzfJH3Uja
jedXbwrpq6MogH60x8ZL9gVynlvRJaaaPpbbrl5X8+tcy+9DYkj+PTZNZGTVwTsgGTveK6Y5rMcW
Afk6lNuFivDik5dxbzE6zfvQeg0rTvbQd22UzyOUx76B6YMroyn6sxN4nyuVoAMuK2UFuWzNhFFn
SqWxJ7SVGaQY7KkRsw3dJ90Yj3d9VwTLyoIvI0asWCfG3aR6MCOHTNQkrKF+yMkONn59HypFsvPy
sr4ncf1ZQzf+s3YzioNzt5B9b46PmLxxBG5eVH0THL2E7gmyRIyIwtDs1FxcJgU94kYz0W1HpiK0
QY4tiAVyRvGrbTjqxtbxU1XNZHjPEtsHA0B0wND0CTUEs06fBgB7ILbhNCRRsbbA+KuZxabev8e9
Bjesa5EynJr9kMHJyYwnFKEQrNUbXgaT3sZIEdgHkLrNgsr90ptqMEuyxDxDyi2XKSaqO2zdoq1W
IUdWjF57UpxxmPk+uihyjHeeNukYe1OsCeNGfW2n5eu1S9QQQNHnQYlcgoxQrUJ2cafbrc2hv4K4
kOJ3oE5N0SeKMWfngjJc1s8S23g0S6U8lQTA0Fotm2XQ5WSiRXuc2n3ldZ9tnuL/tr2kfNXllMwW
VHW5ck9JKaf/cECcm2pqfNi5yq4j0s2z3ajm0rfzYGtaibdv7L7Dn6Aun5sMElKb5s6P5iOOo+yf
VEU2rCxV+xldehL4blzvva5EJtBKIBQVTXHm1OmjQ1zEHy0UOHGV0uYHb+BuBfrfnXFr/VsS2vgd
cGVZlg7mWiYs7BgG5rm3u2tilD7u6bn7DbvaYZaMmrdNiPV5cvGPWnnVRxKNizcUIbtvoU6MJQr2
SLIl9woWGTPJUIJDoyKro3XR3C1c0lLYG2DeW60bDIstNFiTPPPPfnqOo/og3HUwv9E2RAvyeQ4G
dxa0jbbCUNxbcGrS59ghNyikxjK3DpaLywLa/LJ5VUC8zOsBu0PidsDyJJ1wslauiar6KDgqGzNu
wqMlQ+EN8+ANJQ27TbW38EcBPBzhw2egmM5Kt5FbVs0WKqVlpztZQSIHUsuz5IzJHsgQUhwVZgt2
0yazrnKlrRU+EvTIH4TWrzGg1IkLOolRPSq3OAYUWwgQk4ah1C0T1VbmCJzNNRt1RReE6xL7HRnN
M8Q3R+Nbo6vpGmB0urCIj6ORC+aWCDiSk2XO3tto1u4YxPdqx++LDjkMVnDEhbmzHTdc4xfOj4wL
JuoAxl2UJ8g8ysH4iFfuDkMFbzf4PPPtije8VSNrkSqkfdW0zpeDZuNUjBD8yozqAk5yie2JB/9W
6tSvURal9yjzFovUw7JPkgCEJ56an0M9n2WRqu6Tqahr7qVK0AAD92ddEvabvmucrZJ4OjoKRQvo
MvMfozDi5tGrhBzJ2qMbX5RrBArmKj5TphvW6zFxtloALp0cujMPx+ZbIhfaLsqqD8+HveuzZzKL
DA9dF6XTDdFwDwHeXaLpL6RdNWR7ZGseGUYLc9X3EBR0QNGG4MCT7IlTXbLzvSjZFdykB18++43d
YKjr5o++nj8ZRp1sjGBtKi78wt46dJFvvnHvXfuTPk+cbW0/3WeaGb4it75SrA6bhBibwIx05ElX
cX8voe76lnQ0cx8B0hYQa9SGZPnRvGtgWssasKBGDpahr4A2tcc92nTBAYOOuafzMeWuh4ZFlGVL
q9dhIRfhS5a43d5Fj76K1GFtK6V73wzqyeY8esct2V4XDVxkohOPSlg2D6JQLT+Y9UWK7bFfatuq
kLWthjBG5WrWLo9wm+lMNNYHILh3CgqgdTjm6K9PSv97D7WWF2vyrvGRgSaKvZFQPV8jE/mOPwpI
fLVHQ1HjY9RC7ApVzRh2nOiRjArxXW3LCYE12uoK2EOFHxLeUpL2Te6KhUq+G5x53+9hmx3rit87
bZqKtFsDFXXQMF9Pm5hNuw83NXNWsWdlEOogsffeV1PV2r/c1pTfj9vc1QCmWGDsNKIGlqNpt9ia
ERlhp3TS7wFv6Gs2ZK+NX86sVhoPYLclDl0++ys7XORu6C301sj/wUHUWvk80XaJF+0UGRmOiFR+
g2LfBmsd5W9hjd8T2fyIlk40QHVkJMwAFOg3iWxFVuMyKfLwR59LFhLHCBh3cnYqYhxxkP7vkL0f
8llOHGiWc3bEDgdueFeu3NSRUSMetz4PukVCjHqpKSaI36Tj2BLUySmTcTWQR19djtO9No26AFnJ
GK/BBN+xKPNf60H+2zuuTvCHXxPz8vQ76IrDmVRF/dW6ecvVII2jHGWS7zzSy1ngFtEhKeOzg5jm
xsq96CAK5BeiQxjAEc8wRFmKPjFX1Moa1xDOfC2azFxxHeiLrl63/vB20z/0ZfSQd4833TjWRAfV
C3d1Nvi4kdISM0RRSSFS2LEmXV79OmChHrSomnpShP735/28AlEqFSuQu5uBFDOFPQGmXy64vpik
IIWaKjxEfv4uAeqVG99GUiNJixYQsk8heHKX9m1VTHARQeFPcJr7S/WXy9DSLWCR3i42tWspx8Mm
l5x5M+3VTTZde1GDyqvqTb83wuYx6L1HjAVRyyaIeGd3SNUYQCOIa2eTr8E0QsbT3onmQChryWat
uIsI2qJS5nfPlaq8jk7lneHC9A9WZpHnkkb5PUaheKa0Eer/np0+5bG6Ff2k+qFLE3kn/xdwfjLP
qAWVb7irmGu0uKW5mPWHVRUU/v76dzj9of3+xXUUDciAaahgu/4nvhhmpFu7Vk2+Q7/gEzbdfoTc
rtr7qCuXtVtGeBDRykLVl1EITOIF3K96Jjp/GenC+96Ni73o4g8skHFEQRpDcXSMU6cVRNGPnnOp
VTlPqyHEPA1TnxXk0OZOxZojUPr6AYFB+0QoESSmZc0cK3VOoiut02qDKwq799S2TyRE7FM+muUy
CaVkLvrEvKjGBVg2sUUTfV087eoGf21PgIpU6YytqF0L0WfiBbYEOuXdiQFLLeLyUv3Tdb8MG1E3
3EsOsHpSS7fr/z9f7vrqRQVUbTDnf5rq1IQACMMT+JF7aYeWsrQTtSCoXjDUlVY3/f007dqnlWBx
sQWZQJIw2q7X38zrUJqflVg5zm8GsqxwkaOYVq28lIQcPy1c+Z+dYkUTss69A6OHJ4i+daNO30KW
CbejgxA2NhNLqaZfDNpECyd6f2Bc5l2vgAd0cl15mB5Dn4tcLxNr+voqcB8xWMLmlp9lIUt191Kr
xrs2kfDw5mKPnOpfCWu0MzZJxcqFL4V7Y7woTbv4Yg/2OI+HEqxzU1g7v2JzIk1K0w5JDEFAMLHl
IPogx489O9F7q+A8m4b+vIsL96C6432Oac+LVFXeIY/r98TNipcQO45dQ64F9hfNJvCtNSkqPGvF
3KRRV2UzhpMefvHSlWvJ2iVBVmBx13RHrQ/ZJsrmiFalFDx2GeQ6yPXWd9l5D+2+gtunQI7E/Pts
F6O9bkMbrdFIm5B2zXjOdYuHZ1hK96LPCKvxOARk2aYLRBe0w2aZ+kUz97xwPIsB19NODgeTvZjR
9hm/IGSbhecW3cx0Qvhqk1L3/HLH64myw7SGjzIoBaQC7oeiEKPXO+N1AHONpaHCkLt2dWKR6w31
+krXPjFb+bm8e6+sBZ4OxQDwdbUTTSKBIO8u7Ql0h5YR7ErF3V+7xAxRKH9A6Yl5YlSsfLPc9Vre
gvjz1XSl8/8C4hPbr99uuQagZ3P6p9oGKLCbvY9WxlXphFH1TS+9tWoG+S7OXXXZFOyGSmeUl0ZR
5btL1XNea3ZIG+6U8jfSeE8Zd/EXxdfkhdsbzrZyrGoP8BSN/xIx6DIq/C0+xiZ2EGa7H3vNeTIT
dYnYgf2WKinnHUs3F73lO2/46n7N3co8xriNnzzHIxzinP4bDjRxk39/vBi2YpC6stkcyYp5y2hS
nMhWe1VOv5lhr+NM1ZtnN8Jbg/PHUbRQElZXKYwCQv0Deb3EzE6eAkhajCadWW5iNSnRW7L0ZVSg
IhK5o7vth8IFG0ct17pDK48QRKYWTGT87ERVFOCN8FLC+67zDBeyoOluCqkluBzVMurfdY2vW88j
F3bAk+0XWPQ6uX7XlKk/8yuiXXeuEXg7z6SA4SRtRU30jboarhuLtMk0eDNNzMW02KvuxLBUTmsF
QfuAU3DxzCbMWFp2kC7HsJBe6gF9uFh3q41o6pryKkmOcRAtGRGUfqxfnF7WjrhynwTa8b8/JuWW
3m3JeJ0DSTQxAFGByd2SiFxE+XqO4dJHIBn5qkmlL0h5pCdRuEQkIE6GR35MzI5A5cuEl9HiHMz0
FBhheioJawIITWaOVLjerHY984hMahu0wUD24KvRSe5BrKVMqxKZg+Knlw/X1zACPlObDZdYT/RL
QfmMd9O8jlSAc7nX8PG7zrYhuIBEVz0uY9dUz3GIx07Qtd3XrlbucdnT/7HjbpXGpv1V7Uz82w3H
exzCsUYRN3XxJ7MwkSlLHNvM7OFK09THgh9VU6JfqZuleXYcQ9sJ6iaq7c0eMM0fLwqaWiacwwWA
zbSdWFey+2Y/vUqNRHCMXgM25NdX+D/Czms5chxI10/ECHpzW95XyUt9w2hL70DPpz8fUT2jmT6z
uzcIIgFQ3VIVCWT+xlKqW2Th1V1WRfNIVac9i0hcokRtHmWIL8W4rsDyrmVX67xiA70hGIpVNTr2
yfTFzzwpi1tvRN7DYLhP8lQvZp/WduDtl/ut/V6F7bnrvPhpAHV4FeA2F+Uc7zKcEc3RTffIsY44
7qbRCkZNcQRctfkEl8irT9SJaIYXP+ngvj2Femcc4Zf9bvTZND5tLdQ/yMri0WmlKxmTU8YmM45h
HWrbRAXRLvDqetO/C6cz3tSmGs9Zheuv7CpKOWyEgdeILSLjTfCCXIA+CS6/1+ArYj5qQWhvwz6s
Lq5RAcHiv/G9ts+TWqpfIvLzPULNp060xZM9AsJX4/xLNVoYi0WKeXD6ZnyhPrHL4EJ+wRlFw40R
2bYCm7L3GHkAOT8LNYdvZ2mywWK5Zy3mxR85qpE7CFbt8v/4Bmq6+ienhG+dY0k2ieeSLvszGWkF
fSmyVhTf3JoTjVG69lWbm2pCAguVzngjY31bYjWDuuhOkPI6fc4jE9sf/dQ/Vb3RHF0oCpiZDdo2
GFvvDRuEddzp09fYQzusV93gJK3hjDHfB4oubrll80LK7T0plvomQ41J1rCzagyv/o7JAWuy+QKn
3dn3WVkJbEVFVuCKoOocjTIDOQRofP0R8wwTQjj6DrIbBGVcwY4ZsRWTlzJq27WORcQ8/x/REhWg
NI4HkoYMNHNznz2v9oSYFrGf2HhnKBCYFPJc5hDOTtQuHJwxVx8DYaNKN2EGbcWYFMSzHaZsfCae
xjLHiSYy89VnTF658+j/GDOSPjn69vPnLDkV7uqIv27nrYCRqlCDW2dNNlFF/ix1cMS2fRS/58OK
Px9l7LJBq1lDOmIOjU5aXJUMa4a5J0O4uacHCIPINOs+fiQOiOyCY5lR1ONHJdJgZwZGtWkxK/4I
o/Cos5169tPEhI5rUOKep/GHsRa5CzAfYxLjkfTdo4yjUtGvxegEe9nVOeFQsf+wYneBsMjCi9G4
j626XnRjGD43c9Np64Eix9M9EmbGIkiH8hDawrom+NSAzGyO+tAK/gQ0isnfJg37GKllW6D7HagH
EZO+kaPh1KE6oI7lXmHjsBrjILogHyEO9ZAW2yZP2kd9QvmLA6v/ra+aZdSY/k/brt7gmou3vu7R
TpsXVQiGL+3AjjdpEIEM1EXCQUleyjLpvVHgx+OAyRmK+r2/LWMxLOCWVcZKt0wXdigaeth4qluw
tfXCxTdVci7zDiYwWdZxKwmZapb3e4QpDi5qGTje2mBNJy89+6E7PUE0wv+agzw5ZAtvbGVYgdSJ
MbibnFtoNt5Js5S97FUk2W7yykXLzVML++KmEWxBhNESfLWmhXzcuqiU7ho9+pDPXSv3UTT8fA5n
04DmYKkfPx/Scl5kGY99S6U3QzaZd1SGTZdX9A9OEQM8EXr0knoQsJskCz/Mwv7hoED6fSjGQ4eh
aYA614OSYGLWJnTspvMvsnErO8PPyV6rTmcZ9wFFsfxLkWvvEdSF/X1AaT39Ulbd1psTdP440SBy
fZJdt0knhFDnvqjtelc5iLbJeXPoPir7fD3I7s2NnMdH7CZvNdTpNRJpsdLC2FxOlD5xCqLRoMwh
x/JoFzBD/bjCnMVOxFaOBUVIKlHrXmSv9fPuqRLxNysN1aVmQM0pXcu/ysar4nrlIg+x/oy1dqJc
e9/bBFltnz7jTuLMZ7juJz8J71O14gTGsxwn4cFC12sOyslq3sV7EecXakLNHoGG9H00vF0DHvyp
gPp0a9v4mwzH1FO2Sda0+H0yq+ODvoh5mF3t3HefvUZBP5544zpoE6cRMniam74nQ6ihwoU8l6sF
HPvsQvtSKJjlFiUPgnwYvVuZUyghnyi+gjkpF8hqBA+2rSMnYPQ+/96u35jjrNE1mxDJJgGKVuLe
8ld/ULADD3BdWnVzLJPDQVy2x8TWm6OGANu+TfHkqSjD3ECjAc4WSvSjmZbO0Azf4V4PS8Su22sR
1zaM55Z3GPavr0M2PMiZka6+xr3nvljaOG6U1E8PXqj+cS/MopJlYpc3Z7a/7EE9VRt5aQ4Jaory
cjBxToWCsldNV0PY7XtLDho/OLvbO4FdvVQZ7sZ22ke7bpjEi4qVL1KZiU2hKRMv+KfxiwxrbS1H
vaznve9bs9Mgo44rUGG0Ia7Ibp3xSDMxaljILkJt+ant2KfILr6SKyelOhpM4MfNvAt/eh6qKX5P
XV71SV24rvMl9vNgGWkulld1rawtX/P5zHfFQXHDAL+iJVpuWpo4yMVhd9x7hf5s4gS9aJxy/Fo3
6hFbbuVLopt7mHvBs12H7m0yxjX2PUiOoub74dt1dtZxnXgu1KhbW60ZLIvcpAoXpOOxsHjDjNlJ
Nho83PuV7Laak6FETfM5RfHtYQ1OnVRQE4wbDWcxFdmlo2zIAzdHM4wxJWxcG9plhuGtIswWy4Ye
hdi5Kbws2nfgpT9D8mpSBIpzUaHtlAwP78g0xi+Z7l0RyEieGyeqjjIezPFYVa5KMj4NHbWfnvLH
SmCUtAzHsLiQXi0u8kp1RHFJu/H36Dh3ZUyOeikSFb0vpnezDpG9HlXrYtgD2CSImUsFoOK3DiTz
VFJ2HhFE39R61u2tEsvq0gi+6hM7YGScdqHXiEsxxuIir3SyXysO2faSzBF/J8VlWI5QdIV0GmCj
K7ufA3LxWGMHZjhjvpUDMna/g6VHTw5btK2p1yeP1xjKWdE1lhV8yrr37igL+HPXJ3GN00V56sXg
H4pJjMem7CvyI05ym8quJx+r8k/nuIzM9tDe6saJ57qmRdkEGFbuWhUZusxaiH93FWH3G38kyZV9
xYWMD3GVGc+qXkQfnWECM8hR+jKb1N4MVWMei1Stj147Rmgrq+WDB9RtOVU26eAoxBjCqdJr55mv
eZSrlK/pyRAmRuk1ddp4idEp2AkLijq/FoalqRRuOPxiRXV2Szt8xMUTu1cgPhukxtqPMEuRebHb
Zy3qKAKqKVyIrOo+GtT0MaWLQPXo9vTU6ObZy1zIUHmRbYDtIeowL4cWs1C6PH6ogMZKQj0JCvcg
SfSyccLcu3flQCGZ959zzNQPV7lVrTWlNZ90M8Z6u2veoF4oxwwZlKVvhs1bbPTlpg8V9z7KnxI9
26p3TnJURVEyNzL32QRreMsr9HbiUT0DlaJGlxb+DfJwfC5sWNZzT4Zkk+cf42AbVxMBn9ukeOU+
Sb2bmuTRqtKzYu9Xdf2qZ9Zs5S6co+ym+vC1GXvrInu5r2MiWsWPsucq68AZ2ic1s7Fzq6qVUdr2
qR57+zRXrLoFmpC/+zIY9QO2d6JO158T5cAf3dYpDDRbcHr4+35y2n/N/a97NhVMXVQTQ/YhqQXq
Ioggy0TNIiKxkqxT9s3LyIyztZq8jXZr/2g6vlamgaEjybRrFaUzqcMSy8kwgsd+/rR2vToex7Qk
D1302kYb4Qj6A1nfQYP/iSci4ho8Rb4EVnwVgVI+yzgI4d/xXEvxje38R7372mRReKsG0m5lOYhv
jYX2bDwEr5Zfs1nPOYPVozu+CvIPcoJip/PT3xyuEcKhJ3tqS74f4E1yC4tlNGO+ZIptrkXsFgct
TPtHe4AUIZe6cfwj0LPyaQhqY2+2Trqp+Yx/TEW3lBMMofjLoZlKSnOmcykNcCv5/K/qU3MXFugG
U+jDYDZGoy1M/mqkLltGav0orz4H/pj3R1dOrqIQCV+K2Xjhcb/PG/xxv8+fobOhRzEHFExkwx6y
MCTZ1dXYfLhiU3Rt8qW2DaSpUv5MseYmX0jy4DDojORCjQmlgapay2m4p5w8kijPvo3dfW7guRc1
ozgOvSOOkZrUx89uN8cSV2nZ4MyXsn+f+PeSz1hZYA1aJAIPy/+YHDYYSgsL4piGmHiUGHwKdE97
bkEQg5fMwRLQEyM0x6THCaNRfNjaEa8soJRN5uBWOJDzSVFbsezI/0fKyR2iYxXZ4T3J5Hpk3uI6
ertnkD4X3PuxEoChZbI6gUnlKx0elE5dUu9qQ86O0++rOaaYcfXLNNA0jUYPt1SHY8ncyO5nUwQI
0jXaz8/IH7Mmc7CWU4No9nxchIVcPyazZs2IxgcQu6Y9yC42Fiaby8RbYYyZP4MYzdFDUT7wunAX
lTEhPV+k2lnREnWlFF7+kVZYMoBM/TEOzqthB/1rHtjW2hQYn8b40J7bqFKxChoRKyoxK9QBnO0d
X5tJcLZytc3udzOYpgvFw862tpYGNznQKH1zVduN7IyxiR+tM8JEIGl3gHKyzJsAtf1ATX5qSOaG
+Jd3UfgzUl1qPUrCqSCcwLNQmjqIqc+2k4uPBpJB4XLiBf0tHVJmsIg90q0pPRvMnBmvvNwar62N
wJsxmDBvxCb0PXw9lKn5hjuaVCKLKhecfVZFF3tW29GQyxyLqXgwlRRBbjPXv2HgdQ2bxH/Rmsjc
wgpn/5po4sV0/cc6t8svg2O9TDMHTjLWVcdlowCqcyu7ckAR9Q4HkO4iQ4oDhpBS8K0x3jgtgwLQ
yh9aUr+JzEeE0qmbjeEFA44SyXTlaIgEezTk300gQlNS/ci6ipKtpyUPqa9Ue/7p9dajfPwcNnEE
jZ0p9Whv8TOH4N6X9iqoHP80ebp7wifJWbXd1HxYXbaTP5eEOB9U9qiPUM/x3sRL7jLY0++mQITk
mAUdMod/xT13iEkmxSjvVRyblp+TP+eMPeWCYtTQfk/wGvXVeBsPVfjKVg/rgiHMdveuC4QzDflP
yO6kxfky9tPpILtWYqj4yqvekWRa+Go1VPsrMJRnOYq/2jsJaefCozR65Rh8mU1qb/cbUXYOANE8
yoWaYWMVCyylxd30/t7OEIPpAe0t5EtbxjC3p4Yo7PNnSMYRr+nBiHWNHew58MXNoynacIuM0let
AXrF6zit9kU6fUfQa9q1ap1di4ovSlUYlCJH3K+TpPZ+jJRcdbwi2bsZ9aUlk/wlyq18qU5V++j7
80FQQQLL9vv86JG82JZa3jyQVVeXKkJQ+BKjqG/7I8iWCg20T3K216Z7VYXFKUNeVJOntZU9Hi7J
nb3tKta0NeIO43Cs5IJWB9SbDGfZ+HqTjgt5OXrvHUaDUx34r4XvhMe+RuzVTCbYdvrobfTcCTf6
3PV63Gb5eHl7OSqM9EeZm+5FLrXSbtGqpMtIfJSPRmrdJ9lAVk+lkUwLuaYI7HSXZ3mwVpsA5DVb
k6k3xakvRk/bjKVTrTEO07ByQLCZU2FUn9S4ABwohwqvwMN0nm/IPwHYVG0F2wPPoxmBj3k2EuhG
9iB7BSyT67/jd4i+jOlp2su5xozTlyGJ2P/7HjIuQ0M09idSVS8FdjjyMEQVC2P7loqyo2fR2zCl
93imDvoaz3i4sHP83/NlvBM4youAI4dt+Me2a1F3m6/0DNk3PUVDU0lIlg+jgiHFbEt1/9zOO0+s
KI3T1FdHGXKRKbnJj6zwDw0Vvn1VVoqgvNK//Y/bOzmgN9bPstZC9kX/2k9+bg/bpNfIPUuTnXeS
Jj0eFmqHoH8ML2LuYuF8JT/KRghnnHNQU+qRcSPBUkIVE+821c6fO/b5gvNGoBsvSphFR7M0UX3M
VOUj0bFf8TvrwfCM5BJ5goPAHLddNnIczUsSWh4g+6KzD70Kw4yPHonuv/UUaw0L3DQZQb/Pkovs
N5Sbr1d8yulJTcYyVsVm6vVhJWOZY+lr0IT1WgM2CjRDv4lBWE9x6pQryxPVll+v9UTSXMW+xgCH
XCrmk5zy94IB0SGOytgAmJ6aPQ+YAk26Ez0AtUOXUfBMLLL4GQAj3LPaOXT2RNouh5FyyZzMR/4z
uw0WLldU/bFISnGfDuwF+4fmPM7gNNno88ErsZx3H+WDvQzF8wEtnBubpNYSXaKEAg0lPGXyFWxO
g9Fb5UWrHQx/ON+7Mn9oJuU5Km39IHti0nmgurOEReVv2QT5T7JBeOjNGJAVKU3Pf5oSTPbYvDtr
MXdbnx2LWSpfzKRxBEznElMxbbzJufDgvCVgWuV+NyOa885ObKHxXClPMC70p+n70Ku2WAI8Vxe2
GXWHoemtDQBJe2/GrwAEzV+qj4akZzXvQVgGKye3f9hRba70OAMfD+eMIoZpX1Qtrh9EbooHLQSn
PYdyqCP3Gc3QOBc5KKfNi1wfZLY7ljtOgADKnBlG5tgFblSRFj2pQsUmZAwmoGYz7EEO32dW2jSt
4CBAgvtcKSdZAR4kfYufJWm1R1EbD5lpju8TONQt6aNuI7vo+H2BoaDd6mi6z8Js/ua4DXJwEQfF
uWFPw4dx6pC3+juG4ES4p0JaIS/cmAoshWnRQZGJh5htKaIiR3/AzV52ZTMVQU5ZCZmfqihnX515
opYqYbiRlwmIFHspL+XKZkN9s9w1NR47adjVj2Cx0cU2ne4HQCEu9O4bFpeAAYQBK8Jv+0Og8XrC
YxagXad8oTTR/dBj/eAn2kOWwg/JgqwNtm1nUUKPqPbDogjP5OrYUHXtdMPuu1+jcGS8dCgLZqml
3qxcNV4Gesnck2M9SphyTJ1nzmOlSLT72P+/To5pHUpdf68zcfNedCEUhjop66Ux5FTURr/do4XW
b3kNlE+F4eHLM4N7bAW+OznB2G7WbRaZ33pQQouxzfSbAqfq2CdVsdZQlsN194dWTsa3Npj/5LjC
UsuFSQboEqWKeUAzwqWtcWISPV8aUYfGIbIaPqAVPCp57zTur/iRRq+hRtpE77VipzWJArXUSdj0
AsaOq8zCIL77fTXYxc5X+nBnFNkMg5mnfI7Kq89loMtVdF79+MJ2fTFUBrByRx+3ZZIM28FL/fcB
q8swN7OvvKaata5liMLweH7m13SzefAtoDrgYBBP3bMvQqBaSatuvFHpnpU4gVwRoqciRzu1RieY
dISRO36zrFwsaFojebSQvX6GQkYiGPeL4+edagdVtWK+MfNnNpo4Cj9pTxl0yGXQYf9Sym7t8Mef
G2j8RoO1Epf3ifNVosSvGp8kzMH+mievIPQ8gD1DAr8Urzz2619izjmgOPiDLW+36CIvfS5tJwBO
2paneojUoxlh8VUqwyURzvDQOdn4MKR4MVgABWRINtZQLfWwbq+yRwZ7eLiPygWhYK/QYZ/0eQ/h
8fhOq+HweY/IdMejF4pXGcp4lFy0sgckNEt0I6PmHDGfcY7N3Hx2MyV4i1TJuJuVvuUA6nNqs0GY
5/dEGazxp0dEtFrKG/x513/04yh4rHTTRSh+5s0AqV2By1dfTR0Yht1oHaYpjfbaaVUF9GawsMHU
0v04J9cDHaRSmEfFJs3D7CV0PLyCWltbhXaevsR5pe9t7FWWY6+mL52VhCc7N8Ti3g1RD4Ud9yJ7
EFRglVTYekxegslJjImjvPpslMilRCL7MbUs9z6zxhv1CJ0XN6iy1da20j77noUHTdD0L1Ed1wcB
uXkpu7FtpUd4TlAt1Wx4gU8EKsg00WmeJzuD4qIZgltTalv9Sx+51hm2/Pd87uWkOy7Qm17lWFOl
xtWLyptcmAS+cRuD8CjHUjOyHipH2cixoiydRz/AAWC+iwcR56nJf8qhwQyTF42nURBH4zJOdrmT
mc9yXj62i1iQEZU/24FgRpndXYVtjXdCa+cvfj/uod84CLblxcsUNm9q4dUXOebGgGL1eEhOcpCv
ebbMPBEf5KjioEtksqPGd4gbFR15gnwY1I0Za9T9S/eIgF10Lv/djOOqU3sNjghjUytw8rLN6fe0
WEPMFGuFVRtEer2Sc9RYYc7UTNMu1cXD765cKMfl6riN1Y0fmjjMlPgmlHavHtgOkHPilQ2kx0qN
kwFlbalQTIejbHj8qeZgXwkfFKac5EbgitWJ5GKvT+fPZhoC9azHZooRq77X5p4clPFkJP+NPrsn
tnj1YgI/D+ca6vLwernNfXERRXjAtPOGRvnVlaDbKPmCW+21ZFUMdnqSjST1dLVUEZWt2zbZfSir
8sdodGafDKDU9znyUrKBHH7ZhTMOMP/HbqlHwWw3GdevUcXbffCsgHwMXaFXj1OixjfZM6GpTEY3
PrF74ahRnJKgQk5HVMXK1ymQR5NizE8s8yGsknEzRlmAYBY89iVbnXxldPB7sJhCRzdzqLQHKnWz
e18TyBdk6OZkpm4+yPu4JS/wHHrafL8ijpqLNfoAsPkRMoQs6HQYk+aXDN3jU4qXSIght/xHyFjn
YmbmdkG7DjtYZ5qHJpM5n6eSKYBdCWcuMX3j3MyHMzE3Mq5gDREig3WWU82q7yGWIR0kY5/T5Kq/
58p45o4Y1el87tsyGr/4M3NMK9T3IUIpbGi9ZhNP/T0e+Pb07oqp2Vlq1W48E+84NiohynQY6zVV
ZW5b1JseRyfrH0NtF7qN+SAj7FAwn+8rZeFMnp8u41xVqSlZ9V4JnO7RBMR30zj/30cBBCGRGWHu
JBeHWfKzA1i7stsxeW0HDPLyTH8w2jRB8NeGxsGDQssi9yX8KoOIxbVPAt9yuSAfZhaN3RzlmM1+
/+op45scC0jXnnUdX8i2ifRHt7Neg0n80P2ie46rwH4q7U2tNNg5czuIhT7iRfOYndYO2hZFs5NT
OyxSt5iI1DwsGM0m3zv9fR99rOV94oT9ah8h6V1r+tWYT0bVfFoqcwNGWG+cZS9QG3JBDcxTpeCw
5EW+uMzz5SAKHtaTWlt/zid/26/loG9M4uKMJu5uIaCl1Ie65w4utqkWfKK+NB95SZmP2AhY+Ox5
xb4RofWYa3pwHctoJwfltFAbzFUdkI7/XGX1TwWSqg9yjV4a7XZKRmv5uQjFskfX1+OzXOMrhYud
Kz/YnH/mHz9YdoM4PiUierHtTrsKS9QrFS7XKzYmvzxhTD+R0SwUI0URHUVwzdWnjyYKWtAqBuAj
XjObCqGpY1L4sy02h6AChORD5IzNEuEK69Uvsx1keGwZhuypnhsR9DAwFBAyeZFmT57LRkKPrJPs
yRlOVTu4uZvNXq7yuiw+idH7BgHMKrhtwZE5qVqQWg7cS8csF3oSJpfOHfR95nRXEBEDfs6yjXwv
OGvqh5xxD6HUklxkH++8Ncg49ajNIRlHgQQbixi5T7VoOxi2EAbjNKk+ptoQq0rFW6+uDf+tF89u
ppcfEyJ+qPk17dqKkoocZApFJJlqHqGKuqy8snws5sb0G4wxp7Dcy5ihaSR8OQa1bvCIXGzx6JOE
Bd1RdAs5JmeVGDBAU6jOVt8ZV2NurNzCwM5q4o2M1Sh6XTF5MK4YIz9wcNEPn6HKaM1LpD3oNfsC
uG4sL4GK84VHGyFLIJj8mOzEOslGcT1SXfISS2kuCzPAUJDT0fJzUj20v6dT77XYgf7VDYN2P1CZ
3SM3+J3nxs8BEx3ynmigaX4I1V8puieEuB3K+ar/Nbfx5NUN5ZfVeRsc1XE3s21jkTWZ9TSGibee
FMc+xUatHSJT7WZYdfAwkdCPrQCclrUyhtr5CNPM3WixNSDPQ1eheId7kfXmGr6zjzskWIuEInsR
YhWRTmhkWalivHlB/gLhzrrpQx4/T1RXZbhOwviohPmwlF10dbxV1mXm/7rIKJN8aU0C9BbJ6VIL
v9mhpa/KpjH4NiCxECDBQad851z5YaqgajrTsh6ryj/JMPbb3W4Uol5jAV6954mNj+7QI7ahD9Er
lZj76kHXSSM6WXtL3ewwUIz5IBWDswY4oU1ajsGHMYY3vweTp/AYvZLGxzJvjuNCo634YszJzQAJ
zWnTx1b5HuaazUZjinGxHnyOLniZgrc8qT4JFBjZxbnT0B5Q5uq26EkBjZ0Rn0HOJs+8Xo6yzC2i
sNtMbmNtZXEctteyp8rz2oB6P46lwJl4roYbcGFggYn8auKw8TCO1ru8bVUk2RprIqBM809p1+4s
MVWjYrB3bExXZWW9m/wPKts9uc+65ok6VZgjctOpVKKVBTpgX4/frE7FsFQzxqc4CY1dSW2y2Ia6
G+5yGECnyaKOkLSNt1Wb0ITW0HTNpemgMGCUfiS5ijLe71gRnZsgpaDGDMvsug374WSv2KNyFGWB
v1Wfec8RfotXy0tPspcY5vQ8e5HMQ27Xt8eiyPBfHWK4NRDWToWgTh+1sPl8zVT5dBXhOwJr38vO
Un74fr2kWBGFi4aNjtuL8Tt64Fi0Rr31qmtoHwMwqoDmDgjlRYN4mpRhxOKqwgpi7nYQuW+eGq5G
TWtIbxugNXMIC2u8P/1LiZTDUwC0igf5YzT0dHq0fhID8wE5poTlcA7NCsoig2GdMCPRfiTemJwS
KAUbfi5FLWSUl2XH+WKqMvNatqoUEhJf9aH6latjhq4/RTWHDe4sWSS+at2wyTn0v2miLneGaYF5
Gwz7QxSkXOv6K9/iASEcRM95tP7S/XDcdi6+l3gsCGNVGyNPYBTcFG1wDrKBvgEgU14ykctitFHb
mps/x/8x9XO90bTd7/UyKJffh0VDvqDKYYmj4bQYEKT+6qjAQhwV2Zrk4lZ4PgDUDq+Rp4RfdfRT
F1Vnes+igswMEka9kh7Xth78UZzRRH1UYlyFDdVODyKz/Ae3srptiHzRUh8a/0HGetgQSENgLdsh
QI1jecfnMMUXJy+natsCeX4fhf3VLarkJqAwPOWZscUbueK02k7LZLJBIvPcQ/JwIEkEiqE9+Xrd
u+exBMbghf3KGilA5mA/HhtAEjs11IsduBvlMez5DpXsm14QIXL51tQZtTVfvE0l+oC6jWqmNXcV
DI4rt4hewl4BYto5jzLc5IO3Ry8hXPnsFd54xyMF7hvdTo66nvULkqp3kYMyJLtN0R9NdOlfhgGR
aIQC3bXZt9oHGbFz26F5pOdacHbC+jkZXAfRoi6eQQ78cF2bZYIG5G3nLhg7scPtFmHCuQsxQTko
PpVwjKeiFyMqg4sWktdXrA+0id9Ua0Rhpc71DVixYl3zC3hGfRMkrSPCZVcr1rNLceJilvFL2te4
Azf9sFGEcWotp33qZoRnjnEMAN84OY4zPhSXp2A/pWoCeoBROS9uoqVgA/gge+hZoj+UAbl0K+8B
kHB5AGdn30KgAHxu6+G71mJ23uXZF9+MwzV7e7Y3uqte2hIBGjmjxO1NKeLvDVmrZe1Sj/cnUB2O
cPTV5GGnVLfOolemi11FJ1/U+bsTayFosaQ9WIafvfemu+x5Db20jt1d+lmdK+AX8d6llr9mJ6pv
DTGKRRiQH8GMK1hMGhCXogvXacXHPNIxjECISEGow+gPQ8lrhu+/9awHmC8bVVk+mGkY7zJDUdD4
0X43yCg+Wnhl7D/jDcjL1ESSecx7HQbCMHwoU3FtwTj/8rNkJWw1/Z5HZPRsAdgJDmKy6VrOieqg
9kd74geremY/NqXuL3QMVb45pb6JdWv8ZQT+YSQb86XWC7FUx8A7WRbyOQo6NAhD9OIVebL4gGXO
iDgdXRHa9hbMClW6uasn+EaEmW9twKeJVwq3xcrRHHc3zqO2TsLINiuSO/MomyFYvA1/CYXkxOsE
5hVp0uRB3qls4SAUdf8MTGd8RrxjRrzxAww93yGDYF/bYfgKoKv95bt7U23qnxSDs8WQaOWLDZ1m
XY9mfs5QTzlYYZZvUUPzH1TgkktkSIqviSt2cPSaX1ll7XsSLV/iMBDLPBLTQ6JHUJyVrDnkZTie
TQQxsKFo9RdjLtW6UDd/2ujxz6t5BPzI7ER9bdLUAUzgFXziYIinUFG3g2BHZHkggPXY2Vg1v0dg
/N1ByZ8BjWrRvnIagcZFU5PTGtF+WcazZots5NBnF9EiQFUufmL/WJOnsCq0ylN2vD6Ki5gb5F/T
lSb6DkmTqriQXwLCJoe12k3+MRJxpmPHzhw5CqvlxeMk0Qz7wuVdfG+sImB31Debqk/Bq84DGD0D
zMhr/QMjK3/fyi5isC7ugABW5ymqhXQcuceO4osWHamIi2IhL8dAmy+nvN4Wfne5j1SdHx27Dh3n
jbz8x/zQvSK/Zj94Zr2JyI68oWCSn6kpAimbuxEqazuUNUhX+l3wpra6sSJpMu3kKG/qajEVbX+W
oxTVcdRS1CdrrKqn+ZZDoymv8pZROzUL2ZW37Kl+rWQ3YHtzv6XsopWwtczK2fEdVA91Q7YqgI6F
eZgaoV7yV0xe9Y4/HaxeDNl9RAb/mPNfMTYsu9przlR4TKj1L02ZQY82OhdZMse9uXC5UruYTp9x
cxj0RZaCmZAzON+6t3RGJTZkYqlQ/bVUF/xqkBbqF3IePs4GRVmez8m2R4rmLOYrzY1/X8kYR6Xf
o3/M+69RQAnu/X5FGpx9XFYxEXcOzQCfcNa3dQ6uhz7tUl4ilcquQ17eJ8i5FPP0Reh29X2pjAm5
Xl7+YxHlEudQalazGkMngyigiF3UAdTNUhHcpiwI4GxobCsFMJ3q/3F2Hktu61AafiJWMYetcmxJ
Hd3esBzazJlgevr5CPm673hCTc0GRQRCkSRwzh9yRFg/O9D4DR4gky/lsM92L8H7lfvFbImdhO5C
dremfgZV3B8/xymxHh2aaPwyWJazb31P3TiNOhz0xBsOnWXmWJjN9clNx0OkFijbffabZU6/HCob
7+Pvdd0MdHCBgEBxY1qglJO7+fQtKOx6raZ5e8CjoH/StfaLbPfrcmGN49DoENVZ5qV6ENyyRlOu
uYuzGX/2dlU3tsKyIzSaHalHhHWDATPYqWrtIyjL+2h5CotLFEjLZ1kh98dZKLlvPFJcZ9kmCyMF
WwyEl7uKGvqLzm3m4OnMkl30TW4S5Ek8rixUObs+gZoajC++kbW3UtWrW1omr2ZZjl9QEED7dVOF
pfrSvtS4w780PkKS7YuedN2LxDr/PrYNDCGzYLpA00a10y70TW+UOvsr7IyALH3UhnBOepQOz1EN
QjNU2T1FsT88s9QNdoIV+Er2Kk2RnpvJ+y4708rQWCIdwSWgJxdN9UYzgosxdiAazco7yyITJLkX
lj+2207x4sW9/tkvj5xK7FQz1Q9CJKrYtkrkI/pGdNWLy+5ooSWEy7GviKOsO3OjPPqrzU119OaJ
TLIQMxDU0E3wPq4RndrOCS7C7X8XloON7xBP1eavDggDuDFVroqnxT9nEN8LLpmZx2f+L8u/2uWc
flg8jShX7GUNdbyerBqB5JkbJDk+k9YXe8ss0LX8h/Yj2y02aVDRJEFIEokYszcY99l0P3JhD31O
J9vknH/Gyqa/ZtfD4KjZVbMzhylRYDMjXWH5YuclWVzCRBAjabq+KPYdfjkcUpdHOQ6mCyONTnpY
cvdxfOPBmiXeTSnxjj2X1iGVZqMJ6qywkNFWsRLngO5nAXiT9QO67Itm4o8CVplPV4/R26jzN8rN
LlvLau5bxQopk2oPbjh+M7T4Q5+hTbIzsR65SpwXxvhXEozXSlOiN7CM3sHusBmUg4KhqrldVTro
Bubnsk6X4CGboxw8hP65Jh19czF4eIEtCqKNOdB8q7GLtaP7m9JN9nLK1zv0oczfq8ROrhLSwBql
udECgye9fiIdwKD/1VJo73HSJVfAws0dL/E/z3N/ncb68jlHP0AWg658EPkIpoBAc3isVX+0lwDo
gYbNBczGdpVPKfeJvERrq1NEfMogrJ7kUSsbp8lmc44ZCTu3eZDsjxodNf1/jZKHSUZGHUMuoLl/
TSK77yfFTpicxAFBV/eYeKLZdsJ7JsCrHENzsOqzPIyQKIdhRePIBclNA1IDaD8HexoFoiP/g8gn
GhKjrxcRHVkU+cPg/WxdP17NYcRyIZOOMhP53yclZReAgOooRyq4LLR9nR9Mb0AuBIJqpc9o0pr9
+d0s7F7/092ovdI//KkOEf7RC+kgpqEG1KzSZFj2lZUcBy1ug202O4/JojXG+wvEFlmWhz/V+wzo
+QyIx2Q9pM6pv2nvtmUZN1nUti7OsRkCtw+5e3Vho+wjp8747YRxy5vUvCVI6W9TxVeXn22Iuuqr
JnFIvM5TyY7Cqf3FqJNh/GxTVfuLl0ztUc4k27mvrhrw49CIONPQiviqOPX99WRTjTIx6VnxKM/B
lOlAFElHADwYIO+XA+A+7led783S0CiMoyObCF64jynV2iLZNQ8Y/WCllEgCBvOJpRwkD/2AxKMW
u836cyGGiqZ6+Kz+HxZs//uQJsG0CUAXup0dG58JfEMggvqCQnCNC/Bc2P01GHETEDzmLYBptFWF
80oE1tzLmpPU9SU3tOrieNXPAUeD/WeTHDHqRgqSZCp3SPqjvtGVyjkxYHz7YTfi0QCdchB++zj0
mb1OS8U/e22n7UytSQ86xsqnxp2CrVG09VUxrX4VZ1H2Mk0Vm+bOcl9TMXRHRajgo0iQuMA0KXAK
y05lddTyyDvpfkCn6MzfnXIEkrjxyUR3T2VjrKZWfC3mxGIcxc6Da3drWZOFwl3gkBrtz24Mknjp
tFG/Lb2qgbHg26vGTs1DE0A2xwNI2ZoIcD93Ss2mNdePrQWmkJT21YseHMtKbrJIeBrfWix1M9dp
L7J2bw+8A3tB5UQCYpq5ds1X346sgxyBtU56czFFXpC6tnamEyDWCUEDSEJTh9vP2dUMg84+J3H+
2VY0qbKejDRbyWnkhKIS45a0Op9ofmfWXAx50u7LMMTvQ74FTzVYG9jas9lMY7C0UaY4h223/XzP
wjbya0H49D9/un4YEZDJAM3Pb1sOxx/9/uk+m/58ws93EJtIPBtxYO/uL5mz3QCowvLh8zVjxxlh
u5OB+3zVLlL8NVS4359QTlhH+e9PeP+2otDFgnf+dPe5dStgvcOnk6Pl/PITNsiIfb7Jfv6EWXv/
/e5fS49vXJ0Mvz+dPFt1rIMSuKCi5i9Cnl1k+ddYr63D5/QOacfFUCvxChhe9QTuaOa7quW5tIX7
SKrsqdEd7x3yDYpzuQ/AUvOrt0LLl6WtZA8FHg9rb/IPiFAWF25M1lOuE5ELJ5+7TJSQ9UxN/aRo
xjfZKYsKMIZheeN9fN1Bmm8JgG5kPrSPQ3Fyy+Tn53hPI37IM58Fp6uuhIE2q4mQ5gavm2HVxK72
GAaF/ohA1MkdWuUcz7WxcvpDGPPVyk45zPYxF2C1HeLWyBAfK5CL5mJFPM8hC70th3XWOeW/2vyk
2Xi201zurzLGDTF/X1/Il5FntWbUkLkqs4OsDtrYPABuvtfkWUOLnFFlV5hm/nm/od6DPtDcq2yK
EXzYoSBRLD/fL17evwo1RVV+Pilt4/Ds6M39ncomzbaIgw5JSLaPDyTbjPck6MT9KwHsX27VOAPG
b3wdvLPh5/kDIuIQWMcgusgjK82gTvU1djBzh2OlWINUOgiEyGzj1V+jvUQd9jVsx88J5AhZ8Ap+
Pv5+hc9mOyljyPj/vMJnByLJv1+lgISCrzvrIbXDu1gNszVQZkLbLDo2uqUYUOqDZM9yHpPpyRuO
ZJ1d0u119YAFn78e1LC9GaALVuRz7GcldNENNvLhi9X0IVaCxvg9Ltpz7Xb+LwSrFxri56wJO7LK
LM0CJLZ14FNq+AMjsY/WCXA3yDwXdS6Rv+jwelYZLqA3qEtsTdErfuDtals77Jyjg8/W3svdGklf
/rkG6s/bwGpZeWn+Dy6uEf1azJsWjSw1lvyt0WV72TMY3sw4ysklL/QuG0/3VsfwFgMPgjWIipyf
oOVXzpcRFlYrTdHSjdBYniyrfE5na7c8aczHCv2hbdSU+6jWImKmXnBRPfAg4ItxeLK7dJnoWXue
Glt9jNXmRba7QWKg2lu3B26tGpxKY5WXjvIOnlXbeLqPg918+tCfC11gDdub4Z5LQ1vLZnaIx74a
1Of4Zk2hCw3MTlssSrF2QTK37AhCkvFNj/1gpsemKVs4yvPhpKNa4VraodeCgvhiuIrcrlxPY569
eDbpMzEo3hJft/SlVEbngJCqvZDVTkC5igv1l6xNSutecCw8yzPRfLEecS9fImXLs3gu3HwHsqR9
lpU+Kbc4qrc3eW4WTy8m3iAPssYnwS/XD+OTHJr2gAAFofo94QPlOWP/uedSKNWFWTYRsXoKY9Ci
perkxnqKot9tUwafa8HWBKCwRdhPDowH/Z/ueaAtpvKAexV44z/tpTUHGvC54kY6vSZFMACrrtK3
Dk/Erdfy5JdVoyTmacRmcECVP31jDfCqWlV8ha4+vQprJQdpuZdejLLjf8wMrh7DZ7I1VgLzKalr
kc7HA24ne0eNm2PvTO5Z9k7kv8EhBS8j6KqbZbQPdZtmb6bmRsepjRDbnacsuqnY2GAsNvIkq1QV
UL4Rm4csJ/PY+f4mmBmTsojR/ywWXpRlx3TmYcpGAywh0VGkYKagrp9iwlo4weg3kRg1nsBRssZa
J9rIzn50/Qt5xntNNtWiD5Z5OnIJzad7pLSPWoufgzGUJCCRBX1RRBCzvGcmAsHePoZcAIL5l2Y1
31F2APaD08UqMZ3ympiVtbX9aebMDYgAKjyyPWE3T62OzwiW2+W3xoE+pc1pdE1YSwF06YftV3jd
ZYX6UoY2qRZT1wlkm96uRyFq7ykYRulRGa1RVi1emnQ2OiP58IP42uo+U5UneyzFzG+JCVPBhhj+
JFqiXm0aZWdDLcjcJUOwi1THv4SOUaxcZPLfIlv5mTmO9ZEOt/s8NZtXpW3Ud2H1LeCrTrl5qD6s
/GkajvmQvkzBWD5HU1o+d429yBMnf5RNMc5ZswY0yOq5sxJZhd9dUq9lL/fG5NSZSH7L3hLX3+f2
+DkX+bg5qpW0J9nveFm2Fg5/MuU990T3PHbZqsJm+E2gpAf8IjKw6qBqlJazsUNRIcPfNm/sxMJl
lgzQJ2Rv5m9IfKCA4mf1I9Sqe/NgZ+ExL2Z09DwqLbjmoI8M21EV1rFX2nRhWkp/nvUpVmoT9kvT
noazbJMFUIThnM7FFLf2KqlRhJQdPUK2I9hVemRdVxEs/eyWbbIXOTjQU7l9VJs0Xop+8h8aO8At
o3CG5WhM7jdCcIcAA5PXcrLjXeE31RZOZvQFnfA1LnbuNwVC8yrHV+QUdVp8zUnfQOvVnW95PL5p
poWSN3ju0M8R6Y766PpZOK1/bljoHCEzVu4icb1kPyl2uJBD0sj5PTiI0CA21fyc2LCaFjahukVl
tQ3Xv6yzu9hUGV9PZOXjtUHQ7DD1QHkkO6Ab0x/1hLKSZA601ID0hKg5wSoYveiHaovoQbID5r52
Hvn/OE/OYlrDLIweXdQJqoDSkIj3rcR7DPF4fXQb4COufZMto0rQB5mcdiX7ZJvttpvBa6eLrKVW
kuyaHuWy0A5Zktp+c0W0djjH82SFr7ubCcw3dkb2YzgOEFijjI2J0dqPejG5t9QB5kKfbGlsS8Fs
OfdXadGg2hgn8dqAAHLWQGW7dR3j1pDUr1qR/z6SbdCsxNM4lMvZEPer1/8ysOz74pQ4bzkQ3Nay
2Q+io+cIk2Qvd6sGudhVlfXR13hSf0DZ725hIoqH0RidhRzf5FgCsZLoHzxDzW6+bn7Idsub7aKa
yka2huvMc6uTbOfe2qKdmYl9bGXBFxyw7/MoPcr3KRJs0q53fnfWn3fX9+6wLuZ3gcLMsRLO73fX
sZRa9rq/aZBSiau++Kgc7UJEtvgyxYW1spNBPfutVx2rArHHvo+Sl6kDokCcpviADb5M2sG8CEPP
VsI0fKQuA+Ugjz6LTCjj1u6Sk2cL/1+dcqypmq+B6YYvXWdCvLH1L/5QoUOWJ+G50gT0eNUv1jpm
Om+Dnl78yNV+xgZumuSd34yAj9XXhXKMjak/o04Bc9QMm3ew8vuAZfRPzS+/5qlmvqi1km8wi1QO
RtSqD30wRbNopv81UYK1HIryEd5OXtk8F7C/N50pgoMKlf2CetSw1LWRi3g08YWqRx9U24TFqBF7
OzYYiRQLeptyjKj6aUy/WmX0vcwa/zuRhIcCgY6PSp/WKrf9cOF1Z0RPCkytbeRvYIwsoH5szCKr
P7xQvTZ5LL4bXfQxdaG1U2wP/zNnyp58wHtF+YRcRPHU1RUb0NHXNrKtm8z6AnFslxd9cR+BXGGw
xIKSMEY3u1VHeHjgslZGFijm+QgmfrMSaRGtsXcssnWIwhi/gHesdZLSPF7ZN1pV8njvbX14SbHb
Ruu7DRuJf+b555R7G9/q/RQ5f6gV2joeonaTup2yiJVUufhurx/TEaBcgkPRty5+BX/sfE9r4S+R
3tbO/GD22UR2eFnPHWL8kcFD/hbbfbwOavYB9ghEpVR75NWS2Pk+mSWMDBF+Kfuk20QuzoxKaamP
bhym9xFDZz8bcDBfotwMduiDuoD37PpFZNqTnAJJomyBqB+Qs6apt7oS6XwF5IuAYgKva744YLJ3
SpqVm9oxd45Iwlf07/V9anr92h1U66uN5Unk5OObXw/mztVTkFVze61+b4cofRdt5W4F8KOt5kX2
1zTLrK+GS0QBmxRnW4k+fR/T77IvgeO8YVtt7CqcNt5GA0ul+RzNYqMaN5lOzGsIXwko7+RLEN9x
VpESbQ07VZa1FRrHgL3EUR5he2Xcj2SbLMyw/i9DetMz4VMIc/XXuQNI+wOq7sumR+JPFnUMTrmK
SuNfbXnWFxfeRLwlU6CDTPtncDp3oNbvojpt/fyrXW+h3IZBe/6r3Q+K/CxA/HeJPS4bWMvLvu/f
cqupb9XMXHTR8Dn+aYL13twMd7o3kWWrCSLBilXY1obmqK1KvchuQWHhS24OCJ5gsbQpDbM8e+z0
drBih6Pa8nuSFvf3ge2Vx6wIu12DyufZ8lHUaZOSDIaCp2eCFvI1jBs0Afw6eMq0DoXYmMVorKsP
wACKS40R5sbWOn+R55bPxvr+XajjDo0Edqa2nV9kmzzyU886wAx6kDXDiwOkjLKwOjckpCIc4C/3
trjOvPWQqXhGj6P6BBk8OLRTDYDVN8eKvV64BADd32SvlWIT40RGtpVVI3H7UzkW34s6U58aEx8S
xBZPaeCj2qvHERldK9nJqmlq/SIvY//eG/XT1vQS/5HsafDc6mIlR7kT65faZB2vwlYE+IXWzGhN
5Al7Pz6Ftdm+RhgBJqOBHLNDpHAyO7GWVdEmP+HGj1c365Jbzt7TalNAop5prEs8n9G95KQs5uIj
Y7JTcVLbOrbVPGLXdg3MNDoLNW0fk9aKzh0Pf9kni6Bv67XQw3pt29qUAoQWV9Oy1W0AgmSfR352
kYVmVslKrWxlBWomv7dF7ZTBVgrCjRrbwBnnwbJNHsHgrHeqIMH52eZj77ZC7UVbgDwsp3WXDuRG
Zg2ezBPZIYbUtE2pXzkPObtOCG5Q3ounG/6vKD3wwHA/4sr/pYtBfc1qZQKW1ISXtmjcHfroEVqL
tvnQa/B3S6OsXrW4xF8WAvUHWF7LMLxfRh0/Y71YqyZPqNG+F23moFDXZbcqKdzNX+3d3PlXG7EN
C2bSIrXCX5UVNPqDB54ZSoY6rU2ABediMjSwkfGH4hQjqi7jeJRHnwVGLtlWSwQsatNHeYEiZB0C
63E+jI36udPJEEv3X9kkC12Bpy/b7oP/jJO9n4OHWsNsGtvznQIbbatpLLEmQtJvuqYoaAeq1j5u
gugtTLJvke01Fx7c0Zs5Z8HT5jXwnYHQcPYkT5mqRj+QMuxxWmNQyg4W5BdsD6KwPFNGHhtTD7PI
GhzjxY5NbZUlY3NJNT3daWqVgV8w7FMVp+kmrAft0YEktuyhk7z3k/NIkH0G8rP8Imm18GGyRz7L
kNA06iV0x/bRbHiCZJWmnjS0ag+5qwS7qVKnSxnm42r0q+C1x6puUX7hnpOdTKskBRA3/YIAl5qs
gLemp2CmSXkCKuRC1mUBJC8G4SCm1YiW4O8eOYccLsfcz5F1XUGxte/ex8bMbuEsfa0NfXEa8uoi
m+K5CQSCdY77diubZNGburgQK1jIcz7b5ZE+a2Lf2xhxH/pnfqTBtvcJ1Yw4XZY0F7yaipMcr06R
svGtqQGIZXhbi8DWET/c6tDiZU4IXuDl12DVDL4tuY4jPtdsXManYrRaEsZGNT9zy4XrGsHKxW4c
A2lTO6LYgogBRnbs4us22cjGWMvd6n7oBig0+0TTxqM66kDQNPbTRSCap65PQYKbPsHqTM22qugR
RhxKcz9mdbXP58hkjCLjZvLq9FoqMpStB8+mWmRLW22qLzHEcXRCCS12CJPC5sQ1Lh1xCWcTtQBY
uMajEqkxH68ixx0X1gz46ColOrABb1ay6oTCX8CXUE5xmnWvf4YJB3ShO8CYKUIDJ515mN/YeFHO
wzxmk+1yNnseBq7l38NYhdjgBKb0lLRtjTuWS3I/GfWnyLbrW8gd3G5DXM59HVJAhyLBofZS/cmx
c31XBBZM/nmwi9XLUw61Zx5qllmx1MC67eRQTW3Tg1CAa8uq6bTGZvQqfdc7pISQDVKfMgy2l5Zn
Ja9lwK5HTLr9pY1ZDPPza9+SCSmJsNV+KnnHmitFaJtYxcIlzBUvgnrLNgPHWPA06ybJqpuiNOay
EVDN67hDo0lkhA5JAnyDRH4uQkHcInZ3QV24v8jPvfhDXL2XmVUuHaUyHw1QcpsWHdWzHSfGXoyZ
sQuNsHuQMyL1kyPK5aOa3Q3ht7pgdcqza44d32essvE+o9lhnD7OIoUmsKi93OP8d7ugv9rIiFWH
MCO0PVm7EJJiXJhDjt/MmK0z9IdQ6VaMMrtFbVm8VKJ6KXpDfxj9Ln/hXRaAGy0iMnPnpOCoHrsY
8speRzQx+p1Wt5O9ZD0q1J18eyN7CcNam4ZY99CIBzA0Ffh3I313I/VkzR4ktsP2JPC9L7lpz3Kj
kXjw4gZgZqf5bM9bCGFJ1S0aw2k/po0fKOVHnaYDABEksdSyf4fa4Z18pf5dtKLBC7FI8XD/zx1/
Ve26YbcFOVK2T1GBdohn5ItsMr1T2BKGRnydTWtsscOvouEnKzIEmYf+F8qHr2nPJsDL0AmGV9Rf
4nSwdg28HLgubnnJSAivkNm2t7Y5ekseb3ztcyEgGBxtzUVHbjCw65ONheN4a78aEzLTls/za4oW
kRmYp75p/Gc/6OcLRW/3spp1Xr2uhYXlxTwYlwB7OxkmchtzNRQenrdjYt6nckpPPISKeJGnTuyK
HxE8WjrzULsV/ZKlD0Zh7CfgRQZTsipTNp6FoQzGm8i4/TSYE44D9rZESnB+iBAdsFZlMvYfaqk9
5WQZv/md3Sx0x/Ze8fPCemwKsicVW7s1wtNHL3PQCQxHNFvjqdgPIHFQPtGUYtnW3YGlhguenV7N
MdOtYrnpqkj8/Cmbi5HMApmGm2xR/eDkOdNepeschrZ31rXCmha5gD6t2n62AiLUqyvZX49EhIsO
veJG+OeYuPyyMgd3kYfqc+LAvrKRZNiOpJ82tp/jjT5zXKVwUDwTYNuixKERz2EMgZujXaf6K6aY
r0iD6xdZUwmhg7x+TmC9XDU0hw91kdd44jrW+9gVP53Mym6l1ygPyEOT9LZ6riN8HuZo5I1sMiaZ
ofhp8Z2983ARCzcBFhAbIlqi2HxNxqB/KCAxrSPXBUnsOf4u1vpmXwfQrX30Jke8c7DbUacTV8tX
beIGiQ+Ijot2F2xsD4Qlem/RT48fxqgVbZdosbIjAPh9rBE2z0wEyCv00H9zWVCIzPXSeTNH099i
dZJv7aoUt9Auz6k/6phyGWz96+yH2qLsQtA5vDpxdeuVEJvJIbKPiHijCDkXVnoJym9FFbbBIujh
ixZR96vXN6qhboeo8r6EBb7graHWR5cNBEaudrOMBYssAwWHTZ345qWeRLDsiUXCFqpilKK9MFm0
InGgfaoXQxPTNy1oUFooC3wf8ZLnHzVuCtV9w9Gy++66EcoqPYQzHijx1q5RRvFVq8d6HLhWbYbd
j8Aat3VQkbgTxnOXmx4sPeUW2PmuNRFbGB1ER8ZEX7atRnQlC91tgib5sRiaYWdjG+1PRb7WRu84
pQ0OjQQ9CMSIYdNFhr0pfPEldPL2opdutGjyMfqOLtPVtSrno+TiQcrZWwbIoG88pW0PSL8ePPjN
DwzIVKyeu/AhH8GlY0V8GoIwvskCgTLtqCSo0s9NiaIgK4ZZ7ZrcjnbunVE7q335ZXDLa2XnROOL
+hn6eHpB2Fl9KRTtFZVC50GPy+Y8WvW1j4HylFkcHyPvI1YFzqaITnjxMO4DB3UV4P2FeVIefAFT
MbSz9x5UxhZsOtJMc1UZ7csc2Xq09a5/EHYLcV0B1GYqcbSqVREedU+ctVa4aNbPiMMZmBh6HLFE
+JmUIRipEfkC2S4LyFjg6eUQWffC5iuL/hwV7fFlwFvoUqXxS6sVzQOBVq6kqSfD1zfdq+rm8QKS
Rbato+6nSybklgHLPg+DA7XRxPyS1UZx4ugmOxGN72/4IgBXnpLvhPUZ0WvWuPei2fdZ1iPdGRZj
g5ElsOluXQ5u9VoZsVgbDglvWbUNm8ePp6EvG0zw37xyXPYtNFCibEZ+vB867FqPvgnTbzmDKo5J
YD6SClaWYY8JYegd8ma8VmNsXdwMVGvfrk3P+Mm+rlqocfu9N63uOrUZaacCmc86ep9qrsNY0Zej
iJtfvfnUuw4qP0nonSrSTAtUqLoVtsTOQsQpZimK8HcYxRFw4nK+Zih5XvP5iDT0NdPTChInTbKz
KyBK9XhiL2VV1c3sQdHq7wmongLfr+c6UTueQchCyaoTBdN5dAmW8Zx7BvPZP2aiWEKDsJ/LQs0W
WMcLEue4oE1z8emjlib4d3ah/e2z6XPY51iPx8PeGHn1Pw5uDkrZY5T+worUPQwV2o+uwN8G1k22
i0wYVvAzYSbXaJOx5R43RmlUl8mtHciWqiCGE1y9tip2BUv1Y+6Slwu5/Hc8Q0jOFUgpIHg4XRBl
LtZ+FKmPYkocXIZ69blMb3XNAhSb1uzWdXG868y63seB117GaE6+eGn9rvv5Wa240pN02AsNOBNR
LmNpO0Z2NYRl7oQ/qTuw0smyKvR0rVlOtdewX90B7p4fGX1FZpp1Kazlta7W9odbZk/aiE1QU6gq
tjXKurfi8he7vIeQe+F70PEO+zApkGiKxK4e2weXS2mb6G6/HSx3vKqOG6zQgNbfVBKUmHvHv3L7
TCYL6DgX89UeWufdCdE5rTqteSTBJDZV2hZgXWqw0YSxWHM116IxBd69TvK9woI4LOr0Q8WRGMxx
lL7YQAM3HdInx2kyUGmxwPKGXq+R0x/Pemu6z67nadyyN0S5qm9RaEHvdNXq4Ju9A56w/9CChBul
6wDFtxobILyIsf4N4jWRm/Eh8+xy0VnW91grg2eoiONOQzh1i+ip98IeHanIPPiBjAUAwjwbH8fM
7KH91Oqmzjvxhi7qQY6IbJzn3Yr4nN43xVYMzU51gnSPJoS918g/nPgtE1J/rX1BesJbRQj5r8VA
0H3Uo/GUE/ZdDJHnP1umSTioHg4z9qRHINyoBtCCQ5ueI4B6MGrqdo1Hs/Ia8F2ubPwv9zxclFcR
T+HC7VzS33NvI1wcZyzzWVW7/JHEA4uilgdpDaTCMLt+LwTR68nV8ncvdT56kKbXyovNa2GEP6P5
nktya1GCo17C40NhwVPtPSZS43bokvwx0OfIdSGaHzbiWVkktA92OR+VGjkvFdJPa01L3t2xLlfk
Pb1rNhdgllFSJXe087G5V9D3aLTVVINZCv3au8qBnmcDzY9JYn+2lcpgE/3lxjLPIoelxJWu7n3u
+2SpjbmOuAxdT7BZCcK1W5T5WQkaDAimFOGnzkhPoC6+OgAmz5FhrYuweUKCOlrqk36aGu9oZsRx
Hc/VzmWZoJQ+htrKatth56WNvseHZLyUcxHt8pGQCyiDaFcGXrQybaG/2SN6+vUw/IIMN4U9O3Zk
rV6wcM4WTesV6x6BJG6XaTAdyCAsQ1OxMIoqjZ06AmJLK1sjVhM4Oz9R8iV/ea5XLf0SejoyMC4m
MIZajqcJsuoyM0hHx7YxrHrM5TeuOjpQ6oToFkkrnhALynay7bOAFfbPkMbV+3Xv9MaC1cjZJFXw
5jY9wRbHjF5nNcpVl1nGNfFCbxNCzvYza0tGajpBMMp3gYXjTa9XKP5E7bmvjewJRQXW1a6K1pJu
DnvZpmVAX1CXBQ6quFe2As6HphOGmmY7MvcRp+Bui9vENxUH+kNoFtMBPDbfjk8GI4LUfxJgj1gI
Jl+UhrRDDwl33SHAvMuqwb2p2Huqjt6x6TFsgOIusdKIPU4Y4fodZNEJzHC+jyYCFi4wj1XlTPrK
CD0fcZf+MSAa7lk2KfwpVuxzC0LRh692U4qguLGWntnO2EZMNqsmXL/rFxsjgPMwhSzyEOJ6weWL
IHpiPvP/scHoLFF4z6+umH16xYsDGflK5DO7FxV56VWFQth6nEfJjrhq/Ie2/CErGJ2qaxKmycpx
6umKwpS3MLR2IMtiTNd7m2rZWz11TfCvDJEd7BbMiwVEcm4p+zhZqlbOAlgR9WnwnOokRPr7KEVq
YV0Q3J9FrwEpyzH3Q+5E/K9StdukPAnPtYW7r6Ja5TbTPB9WJQV/A28vWof4fT6drdrmAZDFt7ZS
Ei5/bousYB0cYVHoxtgECkltOTfZ1roFgcYG2dLY1dkmNT5JOqK6oP62k5rnq6IaHwRyQFcVZYOl
4YfBLeRdbwnNpWQL+/9g7bya5MaVKP2LGEFvXsvbrnZy88KQ5mroveev3w8oSezpHV0Tu3pAAJkJ
kKquImFOngNrfjA/uoCJLvzomkHbwCto8pr2zbNX6tm+jc0vfdgn17D/F5vg9UPaTeXOc32hPo0C
UeNDuilrcCpDkyOrS9E6D2M1TmydIj8y2qqN0IQDX7WSfvFhRfnDQt5iZZlK+5HnvbZuYz94qdwa
pba49m+2ypciSiDtiZKz3aHNq3cWrxbRlMUAqQdZkF4xFivp0kf2rfNhowyp/mg0z5EkZ1LtFHke
PuA7d5PKdtyRrDCOL2YSQlj16mKrDwE3SbAkiyrUmBaEdrfTAtW4EzjVbYcY6ajDLyQonGTcgK4V
fNE2uvbwCJRxkG46RzNPbUS+vgeY61UL7eaZ5fRKHbPiFebHLTBJ5UlM1P2u0T4ZqVdd6ixie040
rTLL1vE0xDsIXNBYyftR2SJequxTYLrPjVn8SeoEGLF8GE781tAR56TqySoS8HJeOu8tzwdwVSsf
Q7StnocpW5td3bwG01S/Fpn7WEIm/FAGSv3qGYO17qep4wlL03U1f88RRbzxW//BKsrh2peT/5DH
9r/g54w/BVlcHyM1LEncCJJPdsLeJPuQ0UF6E/KowchzVCa9voJwVZ4oL6prqs+8Pw7SPDp9fknD
AmQTC00AknMIeQMnmJbRpBvyIewPVppA4K3DHU5Glf0ha9j7BmimblzRtCZV25cFr3clcawPGVlK
QEK1dCv76l4f7GH47rb3vh3IYd72Bgy/BDPDa3bF7AfwpDFU0o8RpO3kf8mmjkjlFmZ+dSeD8wFM
ugnt6N2rBknO1k1Y7u99x9HfQPij7mWwQTLFpg5d/+5N7abbOKTZH2SwGg2AnnpxDCuvO4fK2mzb
ZA9u9GA5Xn/rg8nZZdFcXtzkXLBD94raV6+pw6vIpHnN6vEj53PetYBZ4ADDA+z6xjjcujY9ktLu
nR1DgY1F2lrtazWTmXU39caQPJggFXy11COoS3PzzOnIyR1Qm5bxeR2lG9bPEfLlqJs4+cAUL+Kc
WI1TBOo4u8i08c+8tPqvZRnqyIQb1o289PgQwRvVchz22FnJh05FKsz2cv3Ennq/jr0x+FSzdbwz
4DnYSa/WIPsB2x/qIsJbmED6mqJ/DCLX+Nh9baosOOhhAWn5wLZdnNn1plGqeg9ymfeWG8zTyUOm
wtrGlvOzmoqqqWWVvn4T8KZqZlq5S0S2V2A9+9MQfLT575G0PG0UaIA+GnzbnvwUISLRUqzBvMXB
9Cxb8ZwXDxXoPNkCY2VdDBR6VpGgV59rSJ7ccYTvXIyKQKexE+xam9hWjNvkqz8KUzk6yhDcFjMT
/vKU+oApRdBiT004F8MpstfvHEUQq6vKz6b9EixD2I9grWPDNf/rcn7PgtGqNe0DwgQ78runL+5s
+5u59YbLpOXqVdXZ7up0gIMxa+RwgmwiEopCsqiErJCspYYleDAQhp0dFIWkTftVSwtxyNwjT/vO
IYOlF9ZeRD/EyLIbmr8BPAoQWWxnQNT3URv2loE9cSjVrUAyb5Jpzk9FE/0oyA3MT+x85ydZWxxL
3OJ4F/dfhCzDAzeD8F6Ov/STzSVmudJ/EfJuqKXvb+/yt1db7mAJeTd8Eyg/b/+3V1qGWULeDbOE
/G+fx2+H+fdXkt3k56H1E/qOYfQsTcttLM3fXuK3IYvj3Uf+vw+1/DfeDfVPd/ou5J+u9s72//FO
fzvUv79TNwhrZodGgWjvxNQuEj9DWfyb9htX0oT0yjkjvPe6tzszKd627x3edPvHK0ijHOo+yn+K
X6663LU6oEKzXTxvR/pP4/2n67OYYek9mDGz8+WK91Hffw5vrf+v171f8e3/RF69neZHqxr63fK/
Xe7qnW1pvr/R33aRjje3vgwhPan4k7+zScd/YfsvQv73oVyvhjq3Nr5OihWdO6UXDImAzc7pr0J6
kmmqTrrxKM3SImuN7LDE2n4dn6W75gDp6KXIshlD8FwYnbkOGovcqtZSnooohUCtHV9ZBUNkK1pp
SSZhD75F+GWfOTLtE6fvf0m/tPvwRO3mGkYsaZNFM8KWYZuAwFrI9i/QRd8g9Uhvlaukx8H1EHwe
yPN17eRewFCZXsscBlIRZSQJSnLSGzkKcLZAvdxt0q0n5vceABU7Zx3UMnKoMhzJcy51dXsP9GGV
3DRW5MKTbJFfUsxI7LCyB4eJmOouTNBydeG7scifH6qbyaYB5/Yx2T2iOUVOdau0tLppWmfsA7MC
ui5790YzHfwKZMOb3s7oAUzOuy+QCzKi7NjYJbJEVvu0jCWHDgejYVMzON/Hi7Kqu8R5Ci3vz0vK
sHwcxqvOxOIeZs4s0Rz94Kn1SBIzekGBELC/i9VDj0yK+hvh+k4l/2qehr3F3+0MKDe4hI3QspeC
99Iouy/uCpyIp3jmKRs6UBVuWZF0msP0UTjHsnLCe8PTIg80jLCXwHEhuGLz6t5DGpduijMnaw49
2u2bPvfIZqq3Q5rl5/cdZ20Kj12sPL0bSzatwr6y020dtcZCqz5FaG1Wh+Ah6rLgQdYAewXottbB
3gcyy7k23sUh4wZvTq4zmaUidOl5H8jon103Sdk3jcyTLGa2zk4oI5snWUMwbTpmSraSzuxXmGz6
phnkJJzQoyA5GrFZZdV7KvAy1MZCiMe6Sn/oFUV7kNYeMbktmFpjLR13rwiXtWFW2fLWg4uMXSI4
cbJ3SgmlB3iNH7GLN9HCF0SGdDZs/+Y05sI8mLr7dbHb4Al1+LTyglMeX91Lz3IxDw1DUHUDFCbi
rn/d172Zk6pHqqG7lTdhOYHOJ1JnMGy5/kkWVlGgWH8vF+uQ2FgLckLYLRSxGcgWhK8nlO/mdFDe
DGBWJRsG6ZAq9wHvnd4MWI9wvSowNGx0mNHPpijiuOzOsilrS/HORp4etLEsxNaL438aYOl2v4Y+
ersCaruchU89XjKWiCgg69ljqIb5Y2zlrK5iBCWkg/22BA1qRGoLONLhpXVPpALM+Uq2wZ7+MDpW
+IrQgrqTdtBj3mnpscTWUthSDiP7LjHvmmUwko3htcdZTb4oXc5JRmnB5GbGyUsEQO3oOmwaqHzD
PlW9cZARJHB5rLm98NERMPa8ILuutNMaSJUDhb+Ak/QCTtJNgHrKuSQVTlalsRUeWVtiZJdm3Dkj
8k1LqDT/UzOSEJVlpFSdH/y+nZ5mz3o022x4rVhwn0pTr7dTneZfA9PiSAmAFVtnEyRv4ghKTfzP
lQVwNamgX4vb1l8p7XSUYGOJQpZF27j+2rK8bLvYJGw5J6tum4HfWkvHHZ7se368N1y++m9Az0Hb
J0eYF7/dAzuyuJsIxlwErvyTV3neiZWrma9kVRZwsVtACBo07e/WmizosdKtnbFEQnbqI8MpYjg3
QiZWFLK7W7URAEu2BUq7GWEMzSFUV+egRTYnah7qEt5nWZNFOWVk2+YmqA6/+eFIftXSAJADTM7m
XgarhoEcdBLCido6zW3M04+x7zmQD6dATpV0Qjfkpy3mKOsmHaGo/c6ejfnH9NcYSf/KtmV5ab0y
ucL9n1y72tk0HlufkHr9MEnnXA0zeJJGK4+Q0F7U2Z2GlYxpBhDUnHuiDJ97CfmBYqysb5toL6tp
Z313I73Yv7HJS8V/lfCCX2RdYct0HI0MojvTO2WiGG0NRsqlLWvoBKNLYjeH93al907/ZBut0D8p
iD6h6S5i7qNKq2zLPrLoJ1JP1tJTVZN64FS5t2zt0TTD8mPLfnOoAmS309D8wK5Ha3flxyDIVRTU
B3D9avFRQ0L+Zg32i+wRl256rUsmjaXJbq3d8aAxSbk+h3non2UtG8o/psC1d7I1TJV/Dhogybzc
f4bEv2qLbQBmisCIj/qE8C6Oe2c5jhzx3eVasnU2eZsJTvy/9VuCf/SNVFQonGinhlGxr2YzeFLU
Ghb6yks/s3v3xRpN7S/EtT3L5OjXDeKX1EnaL16fcKQT9+FzGLs8M61YOdutnZ7fjdNB+nUOhxq+
G77EF01tnOOglOw/QTuwahHPuUTIS0zXDlbAXR8DvQSLYNef4kTxtilsXSuHjXIOTLNkOxhld+lE
wWHd22KxyRBN1bZJ7SrHxS47LE0ZJm15adiHOfHQavvbkFY5v73C0t+IOY5os+zRtywSoVLEHRxY
yfeymapl9uBl6QPI2aRcdzlqFkGI2lZotPB8jShwaUY0riDVGjg4/1tRoNeL3qsFt/dKuuJBg8da
VssgQwW2YlvtjdGvCntrDDEoN6/pdpGWaCLlIHyRRWdCIIHW/ZNsBRUEOEvEIMIGIiJn/hnBrAn8
o4a8t1blzYZjx+BaS5Kkqk2ZtvvFuJVGqDPD6yQJkVIRJI2/j1n6LDGNoF2Sjjg2goMKVg8GodL4
AFdI4mvlh75Bie5n46enUipll5MdRTKMeO4ZQbGNoXJYy8fg8lQsJphxQ+FYbPfnqHCYk89Gunis
ymIZanEs3ZahluACwSb2a7Oc53o7v5DrP65cTtxPc4JejJ45AWetpBSljt9V6waukrDTn0fhhBjD
XXcayGwZOyq2dY4aoXdbGH3FsUp0dms9uklvVPIXyTNozGXT4WT+wQzGM8JB6ks9bXvyYxqQdEAW
SuTV3MLY+J0dHnOELi6ZAwsXa6Iy2cgqxOJTs3ILkJ2koda7dsrHZlUZ6o/Qu3/pKmtDJDgYJtYq
sskuO9lMIyC8RCmeXbKNH/zW0F4nDj3XRuKYR1BT2mtYOy5s94GP4nQJVZhqDmtbnL5aSL4eLaP6
s5pVl+WqsIFpDACBdfVxFuewsjADzTxGbfunbHXizFbGRqTu/GOsGHPpLmtyXK1Q6iMsXel5TIaK
/HXmUxqfw82sAcxIW6+Rrdl6vrefq0J5KMnT3U5tj9rcGJTrscm00yyLtAHgVAg5wZU0vHEJfwHX
xynI+h81GfIm2kiiz3mh1gfQO/VJVyGW/KU2KCUHZbOIijPHIuFZmlqpSthkHJ3Zai4o+H/qE8rg
2iZzThl1oMdIFr7pMWrl2bKd4HwfQHqWUeYcuuvNr9uY+oaD8jlI11ZUfucotXzhBKp6UZT0D876
+4spWppqjQcgk0hZiYiy0quXIuo2UJ/PjzJeq2aEiEdSpKRTsezmSW/ZuhfdZSffTzUAR2h93y/g
ptk1yy1y+42yXA9slazsxCvOMhgUwXzUJzKF5PVRiFCPk8uxJMTVTm986prauDoK8FjZdAJIleeW
rBzZrDynWalm4lzzQFE//ejT95pxVTJ4xv3KMz4tfZjExo+6jtpfCKdl5KTfMjA4t0IUHGFqt1DP
rO0o1EsXm3RkZoFOQoLKj2zKQoaEZvQygk48LSZZI2d0tNmcWcbh7NA9+TmUv78ud4/UyTX3Rw+s
q7gFWYyOCYN6Hu4HX2nPFmvPErYBvT3rY32wh2A6uFrbQk+LKdVtg6wV2ZZVab33kd3thkNEoLhV
sw1n8M9dW/xDh0Il5zOJlIPWsYSQRdoHPqgr0W5URb8bSXf54V4C39lm0aOzO+9HZ+k2jVTfa+Dy
3w9tpZ6boe35t2FLUl8OxgR/I7wg6SZBceaz1nkDb1oTkU47KD5r7gdIkZ2PEJ3V1yZGMtAZ0/xz
7k/l1g1IL2eJDdFzra6cQtU2nkDmIwWdny2B3JQ1aZsBogMrFh5ZFL9qsglNGm7PSqHlGcSLtxiO
KnPmC7zU3aMWZv2jrln+ZhhQvFlstloF16b099I0kHQJy6ygdDUmdzxKoyxiiCH2NoAOwXPdPS6F
/RK3fvEIOtNhqWiRxFk0tQfgngtWsa1eMws0Gymmmxh6zUPJafXHruETamILyWGhxEz+r7NS/a49
m6I5tCBYyRD2L9Jru+HXYfKmB9kVBOwtq/XqUfpcs9x3pp0+S1+ktCsQOOmr5mnehwH5YRhePFt5
jWDKewSw2ZwLH0SqaGVQG9xrnZciQqD1zVE6RiuoH73a7Q4waTEfEcGLowuVo6qZHYIXhMlYcGzB
rgsApiyxcnRE5KokDO+9776wBo6hGNpWCQJ/5w0hPARpUNxkoVpIQ80tArqyiaDxD0dTNlDTqGqw
W4Jz4UVyYtiESQn13K9RklErbkGoe9uhKxEI+uWQPayBXbtYcSBjMpWdDdP2kevYx1xDNUaQU6pC
ag9ZLrSCJa3l0l7cCBdCeCnbU9tWh8YkeTlM5n3B+T8sT0H/6Bs63zdRM5JrjAbgjTPlH5bYLwax
68MfSAYIR1+2NRkMgEnZLd76SkqefuzBEwgB7XHwWudxEgVZuagA1+yOpVrkPIaZ5Txamu/s2zFx
VovN1BTtQobTWZpkVxkLjc2qzfUQjCKjSacWBNH9MottuYzXk3Hcw01z9kKnP5KYTXJ6Ws6fbKbc
m8zs2I8UTRc2KtL2zaexV5qXxHT2garPYE364JyCMF1Hsmk6yTbtguYgvVE1fo19cVQPOudDxbdX
RsGtAvE9C0JEKxi6arR8By1HtJfNOa5AUWqhd5VNrQbxqeSfciPsHnhTpfdO6LPAPAxTw1ZGlYal
rOoaPL9s5g6EnTqC22bF19YuC5QWoAM6NqWT73noGi8cNvAkh0jgX5EN/TaE+N/gCBzXDlLft3ex
JjwBaLEQm6eovDN93JC8621adTbOvShkTRYRUlRnpwr9Cg50PApwq1VvJC2EmzSTunk2vDb+NCSt
F7+Wedd+KtXuu9ZFO9epqqdyUPVX0tKBR9YNM8UoNF5H0B6bwBr8vfRGJut9VEsMABgETyh/nxMf
mFQigmv2EB9JAT9Jp+wfV3+mLqshaQnL+EtQKzBci2ilhNh/hlhetSx1k/JTe5YFyVeqFT4PVl8+
k8w5s5ekQnY5+0m6dlOWq7lpQoz6K77ti70RWtaD7ujf/QxBsnHQ0ttQ8KRkOgk7PmjEWycK6Rjz
3D4GY/ahtaufJtEhz93yWtvx+h7f2cEpDudrJylKBfm8rC1F+w+2KbP+U9zSLY75/hdKO27MNEjA
Svsw7kwmGcMi51RvQh3GIApZ60vOSVay/c4NFjQ6hJF/kfb7CLLLu7jF9iamhKtjx+/hu6ZWOpMM
LvzmSksXWXt/N7nJ3tDItG7120A54jK2jDNCxdpWPFVg6kYjYD24sErzrU3KnSW4pWUbapMI8DCA
xsU2jAYaRm/aomMnjbLPUtSuE5/KclCeAA5aL32T/6kU1nCRLbZc9R1rM2vT8715QTjkECXFeMk7
V0Mlh0yNyY519E1z/SZtsuhzC5JLVy+2slkqM9jdqp+P7Nny/e/q8CNo6IgMNa1DK7DId6Y3ddck
aTzyVKLgpAjmVwZl4xqAUDjXARj0ILzJmqXztim0DnbkvztQGWP32Lc+Sbs9ZzE0FCJES/9qBg6S
5BhZ4YaQQ4w6jznFRkGW3ND7wDK2njgw8P9MESY5Z21anJ0xfopMK9vHv0zSXtl1WK7eV0cy2rHy
Qd97S/+boF+jSdvvhyx97+fobRnsATm5W23w8muTRj1EC2QalOSYrCK7D7/nwDxJIvqLv8xnA26s
T7NWtBtfc9NbUcAkCLmffpjsSrvZzNE2dt+Va1L3PQ4f2vkSmsCzd3VIKpHTOOPmjVFWZWEEANT7
1vCBa4HZBtutz5fFPUFx3606n48J3eSviyOCHhYlNjQv1ax45m3L4xg6UtkiU8I8N8X8RbZkMZSm
+NIM9VZvpuJZ2tQIIph6dvlxY/IRzeaoNtpKnylM0J/o+1kxuvViy7LWXU09YPVloDH55mtol99H
JR3sRJpcvJJjSFvuwS3rp2O8kzYmR9G60qP2AM/IrSgnJD6QWXruPXu8wpt5jUWLNPnqeYKFfwdp
2ryRTVmwh/8doHzM7iRhaWN5N58Tb9lJmlqyrfcwG/TrGmJo8oTHCSSZjzTjWOq3FHS8Wc7RQyta
0q6Htnlm7nCSLVedTVCK+lTtHSS3VtJ4LxpVv/k6UmFGB9OctIWDajyYU7xqsjre2p5SPUSlxeks
1LyH1NGMB/7fLoBnR/vQ2xygqL0Z/msqtXUGGQrJ3L15ys2o+BpWJK66sFJBdqQo22SunIsJQ8nJ
a1Rz77Ap8tiTD7mBgkX9ZBXRN0646r+ceI+iRrDjOVPvHbLnHjtPt9dFFWCzu85bFczNL13rnaTX
VhIY79OJrzhao/ZBBQt5TJG42Rh6bV9Im/8OpUJIAoWGpLcwLcVis2FyPxRqR745EdKujFPZw2X9
sxu5m/8vw/3TVaVN3CHrLn0bgJSvxfFlK4pOnLzKgmSjTQzg97KYZESgT9qu01X+oCJW2mR/2SQR
9Bm8u3WUrWVcsmRyuED2BelSpw5YuZBZzl6rPiVZ1PkDKnvv1nDCNjV5dSh0NXrIh5bsX8uwn9gN
QnnK8yFXQod0hSyG9cdodS9DwjdYGZu1NXDGySr/fOdXfUO1KquTl+nbujJJlRHMqrphUciaKGTI
LNhZO7FrHc3ZX7NeTjeeaNBcj2H/jWSVU0Va5acAcqM9+eX9oYr8GBkb9ZvFd+yQuw70O4VTfBxJ
QNp77jxtZbMZ236LUFO+l01/HuKNahnxUTY9XZBfIXRxnnhUfgxgsiLdCOqtSlWVK/rP4Jpz6Ncq
1dU/jFr+o1mL/VbZ9BLPh4qs/+GVzeyxNLdToH7v59mD+dVWUR1KTbC+bZ6Ajh5YwdgaiiX8ZzaZ
0qtX2ZJFFmaCyEL/Hg9Gnm1H56jbbPSzbWCQDqMa95qYrJMYUw0cApFoJh2mnpt3Lz81kxQlEZ3W
lr4t9QHu2V9ur7KMciNHvA9LZu1qyn1l2yIVs+7TvjhZSYZOIHKxmxn8+TfVgoRB9/5Q5sHazloY
nbrazV+MxPiGiGe2L4MAnE4XFFdZuP7YXgb3JhtTU1XdZnEaSqCtrRqJpbGrhgOEhh/9vCKZ0Kv1
lac7ykMrBEM4DQhueQrbkqUZb+xllQfmanAhn4zajn0DwmQvGGj749yjdMnxRfyl0+GotC33azsE
vOiSEp74nryMbmh7OCMK7ys0QV+1sq9fTGNKTkyVtC0Uz8PXhOlxanhfTXbqOKktVbCwuvZszu53
2Y91AK9v0k6eRjIeOY/oTN67kXWnJFPHF1OztT/IKEW7E4jIUS4dZZGxFAqdkteUWE3KIqpI+1Tb
CoHw3HFhGi5n51p69kYuQt1YyLXlwVrzW/XWJLF6Kxr/Sx0F2lG2ZCGdceKvBnLjrovd0HXz0pXG
XCFVqTbeR3s25qvtR9OqVxEVnCGZ23r66O5lM1OsD71erFFjRRND0NaYWhzyqenhRdaSOcyalawG
gZs0q8Wlui2LlloDGU6XN4E/qsj+rczW9mBznMdLLIqAXZh8UxvDZ6ewu710oL7lI30SFZ9sMyfj
sKzDhr/1AHpIVkNBuxMLUQvxwrncC8Hkc2/fgzqO3DS0viDEEphpiYpu4HPTWH6GDhqj8FIrbBWj
5zrrh1Zo9zTA5Xmrx8ahzXT9g9r7P7xQ38WnaUAZjnmCuyKXLvg2O8m+jk3zLxj2j03csckHSQPL
R/9oN07xKDfyU72aV2qQh2fZDLQw3FYq1GRu4nxoxhl9pGT+w/bdcpe2I5uPnlN/Fvai0qc/SJmF
lpWvMMc76wqE1KlQx+iz6SaQGXvNazfBAplF/XdpdrMh3JfGuLKyg80a7QRzN0zNomb+vTkp4yDk
C3Hfq/fwELgV0uGQ5/7q826ce7SGvEC+WsYMPOfJIQ9iX+fOcFGCYkDwHikra9BuHVrmJmK+2KQ3
UcfhIouizl+VMXD2SRPb/lXaoAYBQ6OX9Ur2AGQSsT0tRq3yOTlonP+UiL+i9U1OUpkOu+RXMhd/
QGdeSa8VxV+KRu0Oc6vpZDWIHlHYchJU2hFZer8CZRYYlD72xWq/soxNEqgteyY0JZOQuuUQY6/U
ib0r4TOD7VrX1E0QtH+VJVv5SlqhE0jeC5kVEGFIsXf+r9S64YfjjU0wZLxzuLlD8usyjIyWKvGy
tjjk+Peh/z7MYpMhS4/cglmF3y53E4m7iYQ8tIxe7tUK9efAzI2VpjTVhj2G4hGFsfzRETXwBSQw
2TdpkcUcoiJXD7bzJtRL24n10OHe5dcIYzVlPMb8bit7yqFNV+0fJvaypMnM+hDFC8tkGzkK490c
W4G30nivXkt32GqyKftlZVpwnKmaOzUgbZw0v767RCBClzuTVyff1+GBP/f7xeG1XX9u2HS834ap
ChEwZYOQs/OUse3UeWyU6lblPqWNZ17BvZykTxWmYnAg6jAmZkeiKR1t2Q3bWvO8jR4zD1+zgvNX
DX6hBu3cY/ij3mzIey5yFJ4K3RNqNosf7F97hNXl6rjJwY0666G1ipT3a8YRqNaoQHRgNniIZ9N6
kDU3qI1j0LYv9zjZJRjSf+V+Ph8y/hlsfNPD4SdxaBsjWtliVBm3DCVwoZNTFqf7JTW4MiKysjaD
OG0c+i4gBa8sD7KJ1jlCwBapSLLpZlB91N0LggHuGX0J5168a0qHtPVeHO3KKYxhHgT7Z8RDukLf
pn5CY65+imLOvMxSJ+NrmGo+ZgryTN7aZDBvwXaTDrB1yKaMk33bmLmHyQbzve+78ZombPdlQy62
hur52Sz6H4XXOeeBSQMp8DAtkUz10yEkyyuEEKDjtOKmqHdwl8M5Ac1gpVXBRo7wpiqHldHS48Mg
wg8NaaRZRTwK8U0kMcsMTfg29i6kTLPJNliopZdDpm7ubbJQ3cs9avICGCzs8NsbjyU7FaI/rOcs
v8kTZBqeMl8xa185z2QVMr+isJJSQYaZUz8IfXTtlIxldInIc4V93jjFWboL2OM8xA5pVXNZWSfO
bO1DYA7PijGQZQ0r8sqY+3bHAmr6I2EXgfzT6bMewInAN6Td1Wl/t+d2Pd/tQ6a/scv4GTjJPd5M
O+WKqiKULCP0SUNVPdRCXTdNWB635RSdZqG9OzhIC2gI6O0aIbZrsHA58IsKN9IbQM168e2EF5To
W+WT/agq0aETsUgfuCc38D9CYTo/NXZvrJoa1h644FYwdhtfDa1DHiPoI+jMTVJc9UZfpbGXPPRR
mb6guHSrYBP/Aswq39lBo0Cw5pVfPDKZ2T8qSfZDo50Df1QTsyspmvUV6moEhCpEgAa3vpsCO4Sg
iJP8+qrVCntpGfBsGSxjpEM2ZVE65LH7AYo8QSg4X5ZAWVMEpXMx/LkML81ykMU2hNEfnfMlHYt5
VxtNoO2q2SZpUWG5tkGItFrzHG2YRgmXFSfVZewMnuKZF6c7NpCy1f/VCyxVfDI8Y3MfRI53DzKT
/pOmGPUhNuLoYSnsAhT1MK0XC/RI0QM8lmglzJH1ypZkcJS2JUTWmtKd176mKZvFoU0u3dg1DfZW
n5F3KC52N8pqUYPsgL1pY6Tm27swHLbiurL76tbJcAr8qT95qvOjkDbZlI6l+SYkrpR09ab9axhl
9s21j6zWWnqXzr8dyxEXVtoyPKDZfITaY95HoxOuakGh1cLsDxWAW25KxTPOeehBvSWpthJIo64J
5zvryYrY7PXrSUXlkj5qwR9lmvWzDIF+IIJZCQGmICitw5g6DrPHWvkyDNqRzDnYuNVw5PBLcJcL
ezVX340Epo4oDvWHsjVPTdjtBqU/xY1VfAszt+EtaSgfotisNmOjDI+2akV7B26Ns4v0xLpLpxJp
Ox3y+7b9mjVO/MEoFeexIJE4h+7tg895zGsRnKRLFlA/AGlWG3QDiWZe8dQ05grN3T8rtIJfE0Pn
/Wkoa9myEDN6dUZ+ZG7SbSbm2hvHWNlKlLwEYde/JGMWb9zMb/dpZvcvalHEV56AH6VTFmPg/+Ey
W7zIFnQczr4xyd2MVbaF1gzmisE8J/wx2Nyk3Z6N4OvUtRz4zQVzGEHi06eaA+ZENGE+2Tqtvq9S
2ICiSBl4Cf9U4pHCOFraQOxsgS9dHFVTfkXmxYFimV0AJQs5ZRqTR4m0AmV4q9oseZQgLOFrREv6
gji+NWqqrqaWWYdjtSXHhYm6AqtfPjuFWTwzlyZZIp/zvWxKh1GQJxzHzoM0NVZfX/TWeb3Hi06B
IuRSAxY96dTH6Xow22+xF3RnGcJJhntrZ3u9dNDUdq3ykLw0mrlKHCbBSRn1FlTBqX/0MuUW14HC
Ygng5wOSZf1DNjSc/6spSSs+VJ57wyFnAY2ieu/7msGH6Dfrygo5IhMv01RP4DaOkf0RLVlIZyEi
lrB/b5t6VPjGhuTeRNkWtgs7IWtqF7qR7RRn7nkcw+qGRkm1RqU1+/M/R2SMMf59jE6r0CQxiuBQ
JWn70kzKZ597vBSiVeddeJiHUVsritm8GMXYviTpZ91Mk2dpsdAYQcnQGnbSF02e82CO8CQFTfuU
xjqw5sp8YG2KMnfW998GXtmhpcSfW8czdo1nRMciUe2HjoeBPbj+ueY1V5OuS3WcPWXrlgAgUX13
ocOcEVuaW/3DBPXSvan3tv6h633nTXPxyuB/6puz93eA8zab9fYiC0+F+YCXbgGV40+brKkdjBds
BfucguQC4DllyOqqMEtu7sZOoEnjzjlktjGf5hJ2bEnK3qGAxDvJee21WTlMfQdUP9ejL2plrCH9
DL8BnAQOFrkfdCdGIrEEg5P0ELsa0YM1KPpDAoMMyU38TC5ZUG7vTjtunaMdqJ9CUho46vE/Fg2P
CM+eu32PgM2m8GbjtQrN5szxR7+STR1y8MeoSRDpqZVubRifNL3sXqSvhmAhUarwQba0cirX7sMc
8Sh/hAPHPU+JkqwBACAvMtnTta9mY43cUvjNMZwdMyXrU9+WsIroMGTZkxJ+LIUgmAiQPRMhTFKP
MDrJnkyto29zZe3yybE+DcNQ7vtkGwZQf8//h7DzapIbx9r0X/lirpexJOg3dvYivavMLKuqumHI
Nb33/PX7ENmtkjQdPTcUcQAwS2lI4JzXgBiuvoUlPodjoykvVtd/qcwqvsiWKl7qtlGfgdS19xTX
7pIkx/m79ahkisRfyqbI+nQLFNhag9N7TeHH78vKyiZQ9sq0K0Bdi4TUkDofzGBAc+rH2ZCilMFm
oN/IDnnQisS6jbMR/DgiGrb8mJ/UFFGwP2prFCC8YGNnuGgNTsvOuBrjs9uqgjtmoj2g1Nwv46J2
eNMnf1HblYEclz4sC8fPj1Zbls7tNPWK/Kg5Jilou0CRUfna6qhzk3DLsRoagIGPPKVyvccWp236
R+HNnuGpEX1NPG9J6rH9I426q4EY1ds08oMx9LK4Nm5c7LreIkeopeKsR6W6CjQK9mh2f5aTRmdf
oEL03Tb7dBGoWfWcdRitV7bXLSofB3Dqgx2Kovzm6tGodk1stU/kJGavMbDtsrfKA58ij/FVdtq5
7z7yxsguecDu/AX/bvdOtnSrdpa604M4my+NdPHfXkt2lsrk/HqtEMMTQ9fcO2OeLK8ViSc/SY2V
TLt1ZpvgbhQ2f+brfmp3g+Is0xbFoXpeWzcC7Y8JPZgdWhHmU6JF9qbssnjdzGvtLqqQvlW4A3dz
Ux306UzWmrovLUUrxOMQ38uJ8mK2Wexx8Oh55tGPQVAJWyt1j/Jaqj78/Sv5z4Uf8ujRfe928EVj
Ah0N4nDTdnW7kD1uV/7ZLZu3MWpaa3twHvuPyVHBzsJHP2ihjTq30QqM21FYeJsBY6UWmHB/nUPe
LHuuBtoYYsvE6W10GgKuVbToMCGRpzram6kGwIyb1tv0fj6+6xPaU3+F2xKlXRlW7b8N/zJaXiSb
c3q/jJbhIIq+uTnaxoPqdDt2TuY2Ro3+yRj9r51VjV8RCXlQECB6MURkQq4yVZibFdufdpoWcgQy
i5u+c2FzekEBoL39pEfasNSpwN+xmkR5VVWa/E62W3Dj/awL5fZfWVpj25Ubf2R+ccZXxnnrRYXb
UUlW2yafuq3Q2TnYdaucus4V6ynv6yeEzXt05erha17p843H+IPE0BbV4UWbudNTB7AFfRIVjNf8
rpkVcI+/ieOhdtcYhfrkO2jB9qb55/gQo6iP8R/xeXw3j/dsxsvryzf01/Efr+tznd/Gy7/n1/F/
c33591fz32+P+XqggPKku+b3QG/7ry0q0FOc4A/jLGDShQj+m9mOlIH4in/6tyEy7AMitx0LTtPc
oR4UbTzHG9/Ra0OKrVI+2QLN43KOY148vqPIszR+xDOIdrf4PH5yjG5H9qRZpBiuHGsjrqpFkirW
sex1GwOPTqxkjzzIjo+mPKtqnSm/dedRe2iDAb2x+apy2qj1JpmyQH3E1hldpjQWb0VXPztUVf9A
bzdVbPTG2qnfDXjULAdkWDZJ4VZI+3HAT6s6yaY8kwelp1zuG02NEgqPJAWKVjE1d/IQF25zF84H
2fTMwVwi8dKsPmKV0ZLHlm1fmaKNbvjTQs6TU2THWKAqC6ezQt7fVt+6ScfqrfKfc8cMT11va7f4
GCFxMiQWdpoqjiTsDYxz1yP/EifpobRbXNQT0FxbN8O4G+125USiF96cDRV50mf9u2x6HEK2N27O
dsseH3EHmR4dvAuglHaYL84xaDcjxq4sOEILmp8lrpDbxsdmcJHABZaB8rFblUt/cGAUJOIse61w
5lmBEltrejA9tghxzbthFpPNUld19zUKxk8auoR/JPHVRsnQX1gW+Ihp5gkiq79uE9YtIgd20Knt
u4Dh1m9xngvOSEDNW0y9x8oXJa5hp9oByAANYTe1LA6yNZAauciz8lJ35XA7V3jGrkyR8J4NAIHg
8MMaSn2o5yXMxLsqK4Z8W3UjS2YE9ZYUJ4c7E9pWhhYUSj9698Wr8+VQjAZ6t4Wy9tU0PMRaPz3U
ZoTkLMJyu0E13bXTBPXGGXCM1RR/eGniWfCxyYK9iNrhZXQibcEGMMOHgd6pjHmiYIBnpOGAS0nJ
E+PHARPIP5vsj6KD4pbo0aMFdIYG1T3XdrtkLULVJNK4bcQ+njhzE549onddtooGnf+Sbs/qmjlY
YlLwa6uoxWuhzB7idexeKLhVRwN0Cd5QSgdfMgg2XLxZlA3siMxxxL08sLi/6KqGlKGPdtktjuyA
oRTXGuT2fZ5ATAnFhOz2X1OMsOzJGwavH6EJkc6dqpPQ/rgMdVKMbXgy3qbWCFMuk6nNVpqHEXIF
GOcunoT+CSn+0lebT7kp/LODmOdChtVY4KBhWK8aqpbU+50NFuzgpmISiitFzHBlNdtXceUqqzaq
2CPlmbGZOi29OLGf3Q4pVicYQyOBbQFFOecgK7eqjg+bWbfjJfU7C/aNZr8j0bwpDD//nvfNa15p
w4thq/1aEVF9wuGtP+VNXq560TZPXZl6K0rk4a7WwumF/AIwGr+CfNFr40vgtO8KWBNogrRU32R9
k/aPRtYYTyrYKT7e6SXDmecaTO6DHFTOXxk4D9rCDlFaFlm7VdQh3pQG+n1wX4ZnvXNPCs/dz5aD
DqY+AM4JQ1wnoWSiSzf0zedyhEKX24lzP6Asduw1cAAjSO3PJck33bWLTyjvJzvf9sNt3ZjN21wy
kgNw6UUDd8y6Q9UJ8SjC8qUl77r1yQXsqln4tXE17WlGHG3iyg4PePtCgkTMaonZl/gyKH+UQhm/
ASjl7gdf/CFw7XCnF6G+c2pPvW98tL0RHpu+gR9CQEv5WvlOAu6mFlffxra67mwsZ4E6ZHkdHd1Z
QVoevHFST2B/0s04Qys+YrczB5Fpp+ELdesx54GBxlts6wZB+8d1eG8sjFCxVyuLbDj4k01q8fdT
2ZYHYRjDQYVG8p+D1EZRKTv7/XAwo5KrAGAMwAghlaACMtNDrTv7VWjeF9XQXSP3c2To2KonaZCd
/NF7kH2225j3QdGpuyoDk9pDKYiWsRkY6y63NGpYc9tHZXbJrTlH9o3hroHGY+Fs0xKVv7EQ2m6q
KElDZrdZB2tUfOoJ/DcGll17resQ2L/an2ULwdv2WlgOGeYsFmsZk4dZTwGvAu2MkQmXkrHGE6+p
pjSH2wjzVaT+gQzFhJZoB3crB2uBd8yMfyyFfU/1ProkqovJTODcp3pp32ep2Rzw1A4Xsunbg7jg
pkgKr3Omz7XWHwYB0kVx42nXKIaxYdGhvgFARP5U2deDck/mqbsf7DI+OKZwF77n/2EU8bzkmz2s
zUerZG3SUDdbDCgoP4s4Sla1V9a8foIRACjBO7tmwWLbUNbVtHKObaDWVGzz7uLNdgVIxI6PbQtK
cDSU9NX3sW22bYTqLAt1AXje94VXx19w8fMXXWpg7NEjqRY7tcAMIgKaYXfpE3KxeGG1kX3fkvhb
jwPwQ2jj2qYpa9gYAA92Vib0Y8eid+93vI2OOt8jVKvZGVMf30H/5lZkDfEFq0Uei+wC7sfZzKT0
i+kRezOV9AiGbIPtmGivDNor/gkxjEN+1DZCtk1gl98MddwX2SzC75kwhtsJi4M0GBdWp9nPk4U9
bthWbKr9Coa0iFdu7VevIJBwhtBzxId1u3otkgV7If91VK38hJRIspSjEhvOt5442I7Mk5B8WTlJ
hiyqqLuzWXsVv2mrwgq1VF6cwIUU6ZKdyEX3aPrKUh1PgXnukiLEs2bIDgILpa96kX0zVTN6UzXg
i2Hk4CurWdRdk2QCKGshdZH61Vna9QhE+23LKQt9ofZ1d3FmGplk0krGLVjMDjn87sGZ6bgy1Mc+
6ixJJw6ukxSPE9zFAybT3aKs4m43gInbYI+kXuImDNGv0M6yBVIWYMp8QLmw2cboE/OE9I1oXeq9
WChFaj0gxyIW42B5711bXnCBcPwFj1prFrTlVe/CLIY5UmbhJtNznpS9HiuAoxI8XUVkQ8xo7DvS
VPq08iFcsU5sT7dm2Xli05gIMjmUpfkYomjjxJqqHtS4xmcLmdFFIrzyTh7SuXhT8c4Pt2Cc7VCv
MU6yU00N1EfIka1LEzOPxAEV0hh+dE70dGMpSN+P4MD4GefGNepc/RrkXXmGYIiq61+hej5rUJj0
htE+fsSHWDGWVt0VGy2MfXSiMezc3S7HHRHszmjeLiUvjOVoe6qr/g+tntDWH4L8e3que6f5rsRm
uzCccnx0qsnlf2r0B3a27qpv8i+sACxcNCghd2oWUAmDYiebHx23JsWr2K2zu9/ig9Gqqwhd7ZUc
9nHIc1IYRnaVEcNJC2c1jFq7FIabrQfvoAq/e5CHwOGt9USn7mUTpXINxV+UeIa6e1D4Fj4gc5lt
fcfBXX6eJWOoacJe1yL3IMf1DcSXePI2twnzsFwE2aaevHElZ/WV0T1UlfqCJWl+kqHBwWu2q6Oz
nAR2L8dtJNgVVCjOWk8ibtRwrtSrnmQssvzcPcWb4qf+xrB0/0BaWXvQJuRd5YjBrr+Q3VIfa9Wp
9pVZ9xuvwStYzaN9nRemjsmL8M5lA9+/dc0TqiRIuOIlsDKNWaQKa8IVMrDVnryl82rxcAkL23gJ
Qi069WDQloVnOa96UHMrVKuIXXZuvpge9iepEyybHMS8pjnxvk517QQ+LdxGUdRf8qYp1qiNqg9k
662lUdfRS1mGGvoyKbr01viuYAjxte6ifRHrOs82Z9yG3uTBK+HQBtyc3WwU7G7IxlsewvrJ+OaZ
ibNsJnc6lnFnP4eJtQ6KiTj6K1ttQjfVzPThLRNkpTtkXT0yEbiQ65RA5uljDiwsKIbi0hZTde8F
/Wc5vXCEtUpNZNkF1es4TO9INut71wVq3hZDd9ZtO1sHuO0+maVmQmHNws+1hXu03PJU/T7seusP
RA6eTSvO38I8L5dqrYmHbBj9jbxiz9bjdkUb3dazkvaYTw1W/lQOgwm0Xws/m0F3J2LBJoorZqAq
vmlUvMavs/eMLgLnzQp1Po/e0k96GhiPQQ8Mo0/st14HyqKgPrA3UJF+VP2EXSQCBVOhZhh6ZTcU
nZ8Z7ZE7R7uUKDpQre1yzL54ThliQOU5y0qrxM53afZdglhS3+OaTL4GDHVjbEMFi3DZO8Ts0AIg
2UvZq5eQ2m2ohXj7mUfFFc4KzWL/SxKsefhrX8pWazDtStWTGdbJZVSMbKaqDU8zwqzIxb6qrfGZ
vX5x8EUUrCWw7Nd4OMclEO3XeMF64e/icrwyFBUVydTcqUnkb1JXC7Cg16PnoNOVbRujf2B7Ufzc
C6U4WALzS9mba4nCvmPkiTT3uq7ATX1I7iZtLuI09RcJ9zCULjn0PTIFH+gPGaPeSTn+B/pDGYzk
IGMSICI7apO6QA041NYROnZxaLtzJp0yshKJt9Lhzl4LC8uT4q3B8fqlmgX0SQKicDYPTb6b8abN
QTXKTIExtsZZnon5DEH/y6BMyUGGPuJ5ZjXb/scs2UFB/M+pXmP+NEsE07dqqo2d0LTo0qaxvcqh
+6zMApV1GZMHH2rDThQurlaQeC511bUscOH+wfMylt0Ud/wPf0zBHWzrlq1zvI2T1/I8SJPNTFz5
KaionrWyJ/AOrVmHyqoz8mpXIXS7SNw6wHBzfoWYV5DXlte5zZ5fwSg6e5V6GnknvXXvrUmDaacN
1TdX/17k0fDFLDJ9yduQXigtm4cAg7CNwG73EmixiUdaba+V1GVnqXXZi6V2sHNK0e6GuZmZFdLL
sVMdZC9iDh1QpqA/jWqYvZht+u5GvXWG0529GBFbeX5Vhybga6MmvGo9qcUbGD7kjQIjOkeKmz7C
HLrIuOnkOQgNSMMTjkpvdl+sRtfKXrB9N45FH/453UuRGAtRUT/rVvK3031ALW/WlN+mI8JuHH3b
FUs71UFj6KG3jF2yPbE+shdw2uhT3b66iBo9N1WtXP2EQnrqRJ9aPXAOpHgaPG2K+NPArnWj2jVo
KT6ThatY9VaMHg5zehWchwZ39gF96F09YpGk+GO3aoLCfJlC648iwZ2iTO6hJrPEnkkY8DUWkZWf
Hd0YTtJpV/rxziG+79hxmH9Z9P4IVSWehX0aeUBYq3ZfJeVDhDq1uoUT0PzUxDum3WMV9VC2an4O
4gqGoeemK90wUECcD2navifIpezHrsQ4cGyi9KKhOL6MbLvdyKYcp84d6SgoIlZ6drtANVQrV09A
4XX6+DR4ZBEivX7FgbCkQj6aK9BIc0IBwW00uZO7gYfai9kki9iMm1dDt9SDNzjKUs7yfdEuUxOb
aNmrvo7I+72SaAlPaYKTGhzvhtV7lK7G2isOdahaK9KawaZLeIKjMdBZ8BjZgdnG7TRHqLsGkHsC
P0SWpKP6Hwd1utdnmZwVa29n0fQVz3c0ypZkH6Nnp4lBZuGV+j2tQep51rcIGAJpY3t61DNsaIfB
8I+GCZ8NqYhwrdhw7s0qx69oIt1MNR19RPNLz12Y0qCPtCW2CdvBK+w93G3rXIduuXLHRLxWwrzI
FzLCYBfDhcQajgdpoU5ADXIvusgzqy6/KUpgUwj8JV5WjYuBPe7iKanP3aCw4exUszt1Vt2f5Fmb
RX+e2b2pHNUQqDgDPsK/DcUdvb/1tt2sq2IVJCZjymZxG6Q7FyurW9ms5wO6K0X0KjuLGS6Sh4sx
cZInWfyyFeMzS6XsTnbhH5CtBP4WW9nJEiS5XasMXeWQDpSTg1j4V0zszBVGTUCbQtjsMubNZ+Td
14oqKBfjUniLl56odx3V24Uc8TEhCZGWcu2hBKX510XClD/FCRH5mV9GxuWsuHOMlRtjRy47fro6
L2hcwkgt7tlKtM915tyFYwcSZG45WvqsqKF7li27zr956azJMabds42jO16TxXQy52YBnnlRGk4P
dIKZKqI1S+G73aGtp+457oJxmeKTt5dzyXhjLRkZ007OHVRu2GMfGNvb36ChMOJ1uCbIuQ5Frk2r
q8lG9vaxZwJ9nP31Siw4q9TCQrHrixfPinaTKux3y1CsVQL4AfJQUDzBH7ze4qhyrGL28yd1yJoH
xxCfZVxeJxxr1DndZrpaGdzrrpmc96E1NO62TXUJwtg9W8K0SENoaAg26bCqB2wlSyfor7Aw+6sy
0/MrHpOT6gI5+xE3hRmsKFyarNAYITt8U8OsIkOBZQ75haq4CLuOlwyzkqOMpUYcLbhjmqty30SA
vzVW8evSFeM+prD51OfTfVP1+AQ15AJHu+6eLBsyIg4Bp35u3UIBaiYVmrOyFcFXw8s86Y+yOXpR
tvaTYNx4MRhEp22tTSaZO2rgtYtiPsU8fmNUXTAvYYi1M7tHA9dbrJooAIQz43C1Kd6m7nTIClt5
a7ilmikrcrbWO0RG+XaBiHxrUneHiVr+zEOiPqIQOzvsEkcj6OuI642qPZp9lger8RqUpXYMWWYf
dXgyTkuGXHDTXpj9UD1kSubugjEatkOUjE+pGL6S+re+Rhb3EfQSPuWFkWwckBcHkunhFQlc5GSs
2PrqZA+WOrRfGoHFr+1ZydnVAAXUNahXxU6NI9oI9cJj3cNtjqY8eHFvHOfEDHD/OfjTqSujelum
G+rDaD7O/Y2pxUt33mqyvF9iSOCdyF8bzqq31XAVKoq9atPGPuPg3bLnifi1BEW563TdBl9Dh2/W
AEY7c4CkyM16J4NUtJxbtxkEkE1cq1sMKHWtWg29E1W3pge8c83tbCyFhdfYpNyNh++Yu1TYNETT
g++y4URk5SxbcgLVQ3U1zFtVVSnalIVtuyyTurrKIR7PsP2Ua9ZCRw34wZwPvkB8w89idy+beucn
50DdwXi+QrknrV+9mKgv+AuI8w8qf/Jb4Mcxdklh/qjCXVmrKRYDBaose9ubgj27Jf+cuCF+SORe
HgO/VBb88Jv3rkz+vKKgBvLXFWt0s7bulKlrrELFztBiNC2qyntFiPl7ZenVNYBJgN2j+yLDo66S
Xkknd+vMowpb35oi1J7YbU+YvguTz5p4hz7uagDLfcCZqn7N0pX8N0xO/WDpbHmh09l5ARc7GX5u
4m6pLChCWct0nDBa6o3qFCkQTjfjfNrNVkDyUGuljXcIYwoEUJqFDH6M0VHu3ZpFqi7DjLSjdAbW
xLjLGgpVEb/JhQlG83m0E0EdaIIH7Of+uq8a56Wx5m9Q/gljMffs9+EftxagzV3Nam8VGG3+aSzT
hlurl+19TwlXjud1G6UEdy1cnLrSjieV13dbvrL5a4boSTsnbg0oMKu4iLH/RIj23vTteIG12fS5
BUnKEyxN7kUcJ5RPfdiKP6Qa5ZkUXLypMt562GizyvU2H+O6qE+XoZXqywxvvr7N+us4H5LSIY/u
F9/bFA0Q2ZJx3Q9hkZYja1H0l2/D3KQqL4X5Kkd9hJuRBY4p8nT30VEWJLAiGwCjvJp8vVrtNPCu
ehZ/Lnp/bXBrOCf1gM9VO4YPGViepbBAoY4VAIY+yMt3TWteML0Mv2c61VDRctd1tW3WagVbQMM/
CKfGVEoxv+tjoL+65RiQwUmHJ9HHwyorSuPaIQGzEXVU37UCRonojZnQ2XerD7x8Fwzt0ilcKHoU
zKiw9EF9J7tr+KA4w/TfazaI25J0MFI8eYxNXH4/tRY+OhowrkwpyL3HAvM3jCb5tMPm0ILHe4WZ
J4dH5Fn2cVcHy6ru8x13KWQX68hYBfMNVx6aJiqCWzs2q6xa6DVM8n/9z//+f//36/B//O/5lVSK
n2f/k7XpNQ+zpv73vyznX/9T3ML7b//+l2FrrDapD7u66grb1AyV/q+fH0JAh//+l/a/HFbGvYej
7ZdEY3UzZNyf5MF0kFYUSr3382q4U0zd6Fdarg13Wh6dazdr9h9jZVwtxDNfVHL3jsfnYpYqxLPB
fsITJdlRQE5WstlqpjhWmO/wltMLMsG76F50kq2+9uwnaO/gjW69OitLJC8vsiMXA9SqMkfXzEGo
y+iSddvoxavvhM7emZJmJZtoDWbLykmj02AUxWu7AlGdvsY6xaBk0pKlHKTGXbdySYXujSx8zpzs
PDVDddUMr9i5ft4tND2HPi6DWelAVwu8k2yRUq2ulaaM66x245VTptU1t7vP//y5yPf998/FQebT
cQxNOLYtfv1cxgI1FFKzzZcG5Rwwdfl9MVbdfa/kz9IUXs/AFGWTaW2kxXzUqS9yFLuJhM00OwJf
y74XM2dGHsxOa/H0ib8Dzavu+ciJR3F7+DHKnDMlP0Kqbxmo8qrtsvCj4SVBt2LyKBfIFthgyCjh
S9Ak7UM2OZB5GeMrXn2OTIOsyPW/vBn6719SXReqZriaqhsaPDzj1zdjqLy08Xvb/Dx43lqf1bC1
+cD+qWXxxpmJRJEHwuCvYOkMwaqiyPFTTI5uqfEf41wx4IzPs2VbngUD4sDqlJJCnHQEopp2Qw4j
YSFgxecqSJLboRuyCNVzGYAcq6rIKTBKtv3KBRvud0c5R8ZvQygEP6NK4qOLUGvqIjczWAk6dqX/
/D5Z9u/vE3s1RwhXdzShObo6/9h/+jELwKFTx5b6y1TVzUYz2nRjsIbek+5NnqM+vzhGpH7OnJRC
VGuG5P2D6BK4ibKQHYVjPKNB7D1Cy44OXeqO63gosSOsmkdMWrH2nJLgoWuiZH9rBnOJRdZZVBLX
21aJMOgJkhau6o8eWYsZ0b2PeyzdPioz8kwoun33MVfO+rjoT4OZL19XjviIewOwXyQWuS8AeTkW
2egfbRj5+a0d6Nh98m5tZa81D/kYh5BgcJvhyhkf3UmUZtay14X/X+62Qsy3019/1q5ua7op7DnJ
4OjWr59QrWo1uu+Q4DslLDd9qrq4LKGT5LgQT0nHsH/HQu4ceVV3KhoXMYMub17tWoRHPemy+9CM
snstwSU16V1jL2O3QwdDxg8KjFvncTKGCHBKjqdrt7LZjlZ23xfCIdmcNJtRvrjnFRS/87JbQ53x
kAuBzh0betYshkpBv1qPOS1hHpBKduplbGvFyU0K+EI/nTYIM++iybt6ag0rIMp4x/vE3HEPs07T
UMbbodfDSx4lYg28tr+PuHOsMKyMn/yOVB7ZDO9FKXqoeMOkvCVB8EVRAekrwjmhyz09wVl7qAyt
2U0AyEgHt/FVkBO+yjM4Rd+4AAqWP0J5gxhk1KQvhjsNzm1CUfowWFPwsx/zmw76pUe6MlS4a+Wz
MN5k5WX8mfQTBG4bMSpfLe2lYfb4IQsTevR8FtsTkvbytJ5C9xaUTQD5xqH5w4ypkftLMO3xnDZN
1m4TAPWWBz/eGc6o7CkCxyh9K7W+1JwAqwTEBk5YBXinRGm6I3l5hAJoybjlV+w1fjoF/L1GtX46
fIzJXRa3K9m2hPUlMvx66+XNPlSL4DlQ22JlUqM45ZPhnF3q6Et9Lgq06Wy8mZivPIrzDVVWY49x
OXVkr6WuW1njjc4gGQyD52Nl6EB5nQkPY+eSj66BZclOQMrRpa/QRTC9qVgaVTouRjXCJmwerDcu
5egsfLd1uzlNbq+eQZX+ecgyjHrICdhb9vOTWNRdqp4jDfgi8vYbOc7SvqtjE1zsJnbuxgwL+8Gz
gne3hx0Tjybbsq42r/aA3p2b6+F71eUQtDwnAUdkKI+U485G53nP5K66hRsdqKWNZ8WrVH/d4bFJ
+Re4nVsWF12BX4F0Lxbj6VQeZSwD84omqFZcyOg89wUaGxU7dX/NVpgEGBjY3YiYs78uTBa3SgZ+
RM6TU+SZG0QQjhL+Nx/XmhyE8xN+LOskSHhjIzB4a2PygpXNtmKtNYIVDur6Z9gg+dH0KutS28K6
jBGow39+csjlxC/3Jd2yddcxLcfVhOHIZeJPTw6zjHA3Vqzis2JE2dImK7TNywJvUYBMb52Jgh26
di+547RH8snoF8xxJ0IpUS3M6ZJMinf1TeNbX1gjPrXsX1hO1AdTDOqnqCwWMh54ergjG1psZFPL
sAgFwfFE1k4/GcFQ3S5bagUL8kZNz5MZpJtEaD3GC0m4EY7vcE+J7U898kbxDIr9LZ76S6No83d/
jJ11jzHQPkF38VOo5jeAcYRW6S2Om3n7KSGfLIG+v43PiEvAsBsqEToOx7By8se5LrkqstDYyKYy
NvkFVuouJt9VILwsYHgHXb6P2rx4xCCbCktTfx9HRVv/86fl/MdznmeITSHM5PMyBWWMX58iVVnr
DlXM4HMXtDhBa/mnyaq9+ygt7XOfV/2iMdv+bWgD8AO+a8FWdrRnNHI21Rw3uyHZOq0It6aRNus6
AOmigy85avPBobJ2lE15JmOBKajV2PYhEnF25TmOpIvKgqvEC/mKWCB2sQM/mr5Ui5Onjf2pwCzj
uRnNS1BF0wVRovzZFeZ36h3NnWwFc5KyKYL6KJtpG/bLyrX7fTXPLH22av6k21vZG4IbX+tpVW98
V6SHYIacgYFsT93MJ7Jm7fh22dR9fQK1B9RSRmTfx6iyF8iIO+wWshqlqTbqv3Ezs+b6Xios6mPk
Nh+4Pxe7OKpJpiQqKYxYZaged/PQuvF3tgc5s3ZH+85Gym1amEZu3+WVca5yc9yXc4fslXGtsez/
8sHLD/bnn6kgR2lqqq2rBps17fcFXo8Udde7vv4+Cr9a5VYBotZU+tsh5guPGon7kleRtWFLEd1Z
pWPdpxPCuzYCi7JFHTy5mJ0BHJQt8Gwq1a1zzwgXWQ2uZuyRMpMHtKKys2NzT/MbQ2GRhee4g+oU
qZbh3LHU2//zl9r4fZEvTF3l66yrMGF1Xdd+WxrFhlk6uhZp77bmfaohNd813GV+Ogw96nzwHTUW
KJO9SBGXvgM10q+MzHOvZSryTcz2HiMlNEjNLPcOpRNaBxUIza5LpunO64ZqU2DNfIV+1i96fWyO
RaiRizeKegfoGpRQMq0dL/X2Bvi9gzwr1Ki7nWU/zv6u9yP2MY7CWvxfbtX/8eMXpmsJRzMc3XTn
zftvmyEWJhN79rF6j9L0e5ZdSM97d0MUWedwxvJIfI4p0niF4pG5+ojJs7h1xEnDYOs2oUSjZiFP
o2kGEevluJEXkINlB0o2c/bDO44Urcc/od4dCgNlMAZorTj93Q3+LU/VoZ6lmsZk3ZMDBXcAYVQA
6IEbJuqLLXVM5pgdttrdbQior1tTn4f4aK4s0JodkYGts2tVp0/CMY2DNBvCiTi7+qrZ7ExEdCFg
0ZQHOTZP49vYFLy/szDLoN35yrDpI1FD93VabdEO5R1Ieec9UBPs6R3AeGRIbDax5qvR+O671dvN
EuYC6iJa71yrBDFWMXcgNkQ6OA+yC8ga/1JMHqKbc0c2snZpvBEzcDPI79pBndNDdERT8ckAEPnP
PxNb/g5+uQdY7Ibd/8/YmS3HjWxZ9lfK8h23MTrgZn3rAYh54kxKeoGJFIV5nvH1vRDKukoxy1Kd
lhZGIBAMKgJwuJ+z99oIW23bQYRofKwMgKxMNVi2X8SIcrxqIopfpAusY2WwnyvTH1ZW04hduGwq
Axpu1Wjz8/VZbt2k91IVnkrLesyZOl13TwLtFDe3V2ig9nOnof9wClP1rk9KnRgWn0uFh+VZp7gL
h+GRdKLqYlWWfbaCSPc6yMqvyNxxVBnTp7kpUf2RmrLPo6B8rJX65XpAr+SNK7qpvQP3mBzDYE7X
qT8qX9vIvR5Q6LlclTKcjn6ZS3LifW79y68mT++R+a14ZBZj7EZDIY3sarx0MkHZLxj4fsEcbVUt
bu6m5QH7z5/76tys764PoFL+uu968M/XKnHf/Dju5z49hpTEnOKX3/Xx91c2qiCWSTrd8wfbVi8h
npDPqUG8UFKN+b5oFPvTEMONb+zPfYuHLu3VGlqTLz7bFXHgWBaZmPboSggYAXLGfuyVWBOaXNz2
+QjzOsUaKmW170saf4BCUi4TIyAuGrt/jH2unoYjE48hfJZF++DoaF/0onmWGATOs9k6D8jZjPUg
gbtFpBE/TEHdE3NH7lEMusJj4oLCfOxurseOMwleaa34uFY5NtBohtXFnLrXZ388FK1nyni+S1kQ
naxRM7b6f0ApV97JB/zJT8gKQdrzlijm25+7ri/48PoPmx9+XYejb1VZunCvr71iVn7+vozIsYNa
EmlU2O26Hwrj1iq1lgYHb2ssP43Lvuuzain1Hz/983EFzPCNVOmx+YvGXVzl7tcfg8J/Mjph/niC
2rR2kleF/PVZZzn6+lM5BohTOC6hRzQbmCBm5mKoqNX47vpQ+C0wAz/KvEVN82Nfa5nz3s4XufBy
XLc8qG2HvyXRb36+NLY75aLPnTfEk76GbvRkOnK6s9W58bShb7bXzevDmGudO/ROtu/bcr677tMy
5MEKpqfr1nV/Ocl94ZTT+eeuzorh53fxbW5Y7a2Vv/sareImJdGIUuv0iVivd/qNwa1UNPN+1MJL
O9njJ6sSBmoa6E0kpPz1qCFhpMFaeZmyEl0+jkEvnoys8tLg4oM2u5eqMj40QcwqmpbhNujn8UGv
JuO0+A8d2ecV9UkyoNC5oBTk2L5QHMwo3Jy05EHnHgGXf7pjGVg+qGPWrYU26Ovr5iST6C6fKu+6
9eOIqdI8M9CVLY5lSmcBa2TAXna9MXzTOEZ6z+xvyHfERNo7yxRDs78+cX1IB2SfG2kZC8tqqN3r
0ddnWls9h2lZ3WsSeHbVWsM5sR3t4ncIkhCRVq8pALIMrONLkWX5NoenuLPUonwi+uvuesCXSA/s
Q2g3SgSNDl+HbM3z6DgjNZVpvMECm10wA7g/jtCYyRyVxDz9POJ6WFDmpKiJFmWyqTpMlmuH1XFI
NPlojctnltZHLQAiH2ZspqL193k+GGtoDRVkTQoV9uhnrwYAnSoR4zeCihAWE6l5388BeJysFTs/
VifGXsf+cUjKNSeF/SZoKl/dFbd5nk177scZxIqXDqcXIX0jAMCm+PNBLps/95WZyde4GC03KNyk
G9LL/URUn3clB2S1DXdPRYgZV4V9E6rclq/EgHlK7+2s0k/lwKc8lwPEZ6iNX2ZnsSxpynjJVEpV
JmEiuskiFeW3V7Za9QXfEOqjUBZ4abruM9ZckebVlxmR/9Zv5nJ73Uz1Qzn6yMPGqdrNk9lsri8G
CekV+NxeBkUB7+Qn0/q6P2yiXRtr1lM5q/0hHUxrdf01Wm1f1JQymJ8PoAM6uJOpJUzcgv742STG
2K3sa0DRPN0R5P7lul8L0G6j774GG4yfkvEYLofrraLuJIF96+tRpWrdmI2g5YsC+myIUoHYOYyf
J6sFAVC5CXlr3pA41pNQO9sd22b+1AZNQtpTNH214gDfeq1/M+J8R5skQISpfC/wRsYUKm4qVuyh
S5t7MxRZ/Z4E2Z0y9sbdHEQ5jmlrvM2RzXsYJvxNkugL21fp/N2ktwVzvTFs1n6cujX8xBtpKbnv
GhoOwZqPdJPkAZT8+LMeqpIVVlUrZ3/QlPNowwFL9Op43fVz//UndfAH/lFMOD88YYaGsp55s209
ChK65uTGSSOwPabiP025kaJolsqtLMrgjhWO4xpYOOjEsk8EQ36x9PCOFuUpVo3haIyaeaO2gXVD
XkiyYNnW113XhwyhDTEtY3egFUlltmPKIFUtfBoSBLdIXxJUJF30BKnDvkn6ivGKJ4WfjA+B8V5U
UfRUqnq9cqaMzCM5tudxeSj1GLxDXu9UP2/PqmPzsPx0ffJ6WGUapWdh4ltf9304rkpHYi/FI6Yd
7VTr6nwcZFYRoNPEj/NIGzxAfPEekZvRmv57b4WR64Oeot8azOsAxdiPF2HgqzZxqrkWUumjrQOO
1XCk9QArjX6nmO3tj02o8uZpaqDDuPbaxG/31OYEGNQll0lsZfVThVFwTTBYuHUCUT3lBjhLRnWb
tBg29cokSNQpgF4um5Ft27sQlrR33XS6vjowwYx/bEJUlEd8ieiPloOzWahnvQy+pfqjn8zqV6Tg
bzESzc9jU/luUFv2Y1rrzapwRHiH+6/YxMOonkelGileT+ohnfiSUlGCWCHPxxOq3t3isE12Kv/t
hTa1F0x51iqoJ41Fdv9N08LhO5eGUqfp95iZnZsQjfBcRVO4rkskwt+dXM9WiUi5AtRYyNNQ6Tti
FrkASlM851VuHEp/mm6Xraot+aSCMH9CBZy6imbMQEzV7MkOTCTRgVIfrs9KLYe5CNceSTzP6v04
QLmT8+a6Sdc43g4U9NbzlGdP8KhMN+uU5CSLJrzRde07g2H/EoVZsSvx2awFYMqXoJAaZb9ShcrC
s7IPT3rYFvdtzghiBYBtlt12ZdZH3MzXAbV/aeHdrsuxUbfXZzlZoNyndYo+i185DKsamdKzCUbv
xh7Mv7wvpsBsfX2N0Y0bnXhGofbNPYljBdLkisiuRESXANTiyqmz5gVc+gvOJM7PePDoeMtXZ/YR
ai0vsvCebMfQIip8eVHooNQyiDV+mcP0x4uEM3hOXTqvwZABqLDj5j5Y3inTw7++EyK45iWvgxeh
BMp7VvV/eSdcvbtZES5jqYVKdGnGX1v014c6azf/vMjTfq2FcFZT5DEszWKZT/Hpb20i9NZQHqig
f8sQTh/wdogjI8MKXn0M/ClFdwsUxndz+mquCEIfwnoKOl136HBYzm8qDlL7pWl1/Wvgv2PFk1Iz
DflRIzBSTNB7Owy/yWQ52W3i4zqleO+dcCmOTu1qNiVxYjGKMGd0vhtK8ta17XjqSKTeF6azrVQb
/RGo9p1Q9PHgE9GH2yuyCVKq8K/PuFa6PvzEvUa9NHN4SRpb4yTqo3PW6em2g/hhrbt4hi0UtC9K
EfmuXsaPUVc9tNMs10E5ZJDTUmtbq8ZLlAKUjE3U4aZIUKdrZcnSSHZ8XIgdu0qoay3o91nW6F5o
qb03BVoNE8ymXLls1oL06mawjwElZvgSmUu2a7fCEPRdtlG4taL2s57PWDjK4v6acKoH2mGIlAc0
yPFzovIKzZGvWYEpwZg69cj1b+7yoC03xHLGW8vX62McrOtl/dR138kcuenrnmp7na6nAZ9a7Sfd
SVfblrm7BA6hlse26tpzSr7bitytzsMXmbiJ6kSbvtFugTQoVPAiiKjNNH//zdn4a9Py+v1fz0fq
DqZO1eGDRqTAkWVXVpB/y211vO1JSALjteT+tKb9QECKRgii5bj6cnaWVRHeWU78u8rn385B4eiq
bnA96IZJzfvD36ApdjPSNpu/aUX6Bj2uPeWqSFGxk9FuSRRpWVV4mM3rczap2yDvg304aSMZmyXL
rKFwNpGlvwJA6M4jUF4kaJNyTNEuxFOurgYAGad5AD/6m4/O+LVUz2eHw1lFuuDomnRUYX+oamqJ
n42Mn/Y3sizAyCfWV9kNOjEaGmIkP4DcbgvG0Ll9tsI1Qt49Jm3jS0E8WRHnNMXgHW57vRwuSl+6
waLwQgSUujGZPiugCXCVdBOIoKM9RpWmrqew2KFDVVdtExw1B42LDypRNNkKTovYj8HcrEpqi9vB
0Wx6eSl6rgwuKRCoxU6cvvjKmG/sAddnSMH/WDFNXVe+j+IriPoTdjHcyEGu0/IDfdoVMamW8fRK
EA2LDzovXqJM3XoKRntTWE649lmdr5q4r+i6THITdMYmLKz6zhjajB59aq9H+GAb3zTjQ9BKvHBW
MOxMaGTU1YnDqk3inv2yrjYy/koDImyqV+zL1rlKuRErCphgzQFQWtEOd+04mtZL8hMlebkfzOh7
tyFtALiFXUbbcdpj9St3ZUPSCDofdUvStHbAqxdhTnxTDfDBCJGMuoffVbThXsw0jE2w61A2I0iW
IRlSQzBCpCIZUQorf5C4v3ey797xoyiZ29c4xDUK77dlsxn8m8Roa9C2zM8P/nSSepnswmrQSBAx
o9llVudZVepNINZvDZtIHmwsgHRJxyFpVKJ4iAjSM4mfh3ihZUe4nv16yrVVMHzH1Jw9NIUpdmbf
zF7bpiQUaLcY6RecEl2LYm6b39wGPhQef5zKJvISG3ejRN7/ofDcqb7kurT9b6KOwn3V9SST2orc
JMybNpoadZsaCf9FCKsnOVWDIxoHxyKlhS5ROIxm/9AvYEM6JI8ZX8o/X2n63wYI27SlJaFDa0K3
/yZkM/SB7N5xSN6HqLtheaI9aJJldc1KxvMZt1dTV6e3LarrHU53D2knlW9sfV5r2YqrGNDDm0Yr
voxOx0w9sQ0mW3H/YA+PsnBep2AqH4NBNS///Gcb8uO91eb2rhtCGoYjTa68X1t5QosaUj3t9F0J
ENjNWDeGwn5q05gbFzapjRj10Q0Vv9hTG0zcgen3A67GWzuVh1wT1j7WCeftVbI2m7G5qfO9PkDl
KjqLjBM4GG7ALM5uh+ZskDAeZw1Jaw5mYsekgIcyWx7qYVZdw2+2IIjepg4sgJE44ypu63Oc+fU2
s2TymPX19jr6tN348puP4G+THT4C07BVR6Vcp+ryQ0F7zjqUB2MSvzuZ3qxlIgLuJz7t5ca5M6Iy
oUWoiTU1WYJvAFJ140GZGuuYjfWaKilGxyE8G6NanyzCW/HRap9sAPm3BpHUkBF7pTWfaSpCnaQo
BOfBj9yqSXtPMWq0Q3FQXebc/9KpHYOaD4SMftqTT/3wWHd4nv/538r587fvW9C/c1Td4SQVmvhw
EdVDZjUEY+bvqUXoGjP24ULXUQL07gN7HzHpgdKfrIqAmr2cgwezDb/71Uzupapbm9SUwfn6UMiY
Mp/aIpawhpWgrBt3XXLHUOXvS6f5DOp5PCn2IXLabB0p9QVw84jQo3VwgIYXk7/t1kTYGHFu7Yiw
gp2fKiZJBJZxSfLPkb3nxkaS7wgvAt1dLg3XKh3aaqrxVAlCTXyIPglpZcDPqRm0Pakq3FaTjoTW
nDZ8aXMvQam984M49DrgJG4T5AsAWzWOCNmz3J1MoQBPyZAaUQi8QTaRn9pFXRlkkuhbBgqQj/gN
aForz8qUVqt4yG9othcXfXxs2znaBQzILiJImsdZTnpZ3KceC07dm40nJig0dprhnRDUo6xqmEGM
1piOXeGI5CZlUufOlQKsFbKKmy1+f2HVIJGr/MIMUh4dUUTHAO2A29Kc3GmhPx5Ixf0+Rp3usrjS
Dv5CjvX1/D0ETXhsUjN2gROMpxIaiF/Bv2zxEIwMhRuLaQql+I3fq4jjnNA6mxZob63viaYsquPY
14iX4/RZmDXszIX0qzvEv/gVCdO5dmzCqTmb/femJKgqZfbgIsPZoykftkvAwTMFhYNfZ/2hmF6d
VAlOpSThfQxwD9dCam48oW40Wkc9WssDnVgXEmx5CvzyFY3fe02/eacV1gUDqXlvdrAZbVxbA/63
G7KqjuFoZW95V59Ngfu9dYLbAZ7XLaYsr9GyewgVxXc74F4oLkUS2y+5Ngt3avrumKv6ZbQ0/WHS
wu3klMntwIoHbfXU7hiWMo+F3QCqKKRjV0AxExEMHWxQ3IxLsjhibuVHVtbTOejUdjs7srkN4Kz9
Zn5p/22OawvNMiz8TTb5qX/rrPcQMDnrzO5dgKnxknBi2pNR/3VkxxjKlOHGcSpOyGajw4wnEjJA
MAS9fxUCgNyKaH7LxsjapgnG9tjC4PxFswfbRY4r90ksPQukM+ax5ASJkqITknuGuOBMDchNRD5A
mfGFqxu0Y4NhclYaYaOek5FvpDZfkjTfGXEY3SNFKAAVkn2AStbaxIX2/ao6ozq1hZFi7K2RaABk
0snnrOlTLPsDd5EuXF/fa8gia0PtTd9SpKAHFUTFcUC8myxc0bypu4cu1jVv7h8zC0vRmI/xWs2R
IIZz/j46TbUWY99uA78Htbicwn4dXfq4n86RsG7buax/yCX/zy/q9OaqVn8j6IwMmrD9sPnfj0XG
//93ec1/jvn1Ff99jt5qyK3f2388avteXL5m783Hg375zbz7n3/d6mv79ZeNdd5G7XTXvdfT/XvT
pe3/qOyXI/9/n/yv9+tveZzK93//8fVbFuWrqGnr6K3948+nFlW+ZgiLdcJ/dPzLO/z59PJP+Pcf
u6/D1yj6X17y/rVp//2Holnmv1hsIKU3uLFaf/wXboTrfqH+SzcF0wxa/JatGtyd8qJuw3//oev/
YnVlY4lUGdgRGDBRaWCj8pTm/Euq0uKehTYDMTr1gf/5t//pMPjxpf3vjgPNWG5xxdWJcLUcEIJK
wx7rJTd71O2mw9/3V5Uy7O10SfHQH9QyVnbplHYkpBTw43INO3mivKTwrN1yyI9a25lPDnEJLlFP
0yHJSrkFEfyM6krDTpxT94pIlSaybjygF1u1SYXjVCXeTbCk3/ay8b2xpeBYtu1+6IzMzVnH3g+O
kp+MpHmM6BCqbbSzzVY5TEkIlcRPh5UimBVKpaTVAmOIvBBlx7jdELrW7FhTii+OpL0KE9z2SAQY
XQfC3y5qVUIR8sHeGeRtrCXz8tt5rHNXFcQmFiFkscTp7qqgj72Z+/amQwfstk3snNsuWM+NeKry
EM9q81AV484UfrkmoMqiCkEaehfs5phehAyIbc5tFw8ZAFxuGBvOpdpTwTxgwqIX4tu9SqeD3N2G
8mdTly5sPZP0ISJzsxKY56CI19aaXhy64hdwiHe6WZc3fUtbJIVhOVRJdkePIN07jQ2eOZami5rW
uh/KeGVWdvvSOP73qiRHkPz4bDMa3MRVMy3XERasKtNWBHQ3O1120xqxM6wcIj7ifujgwcIjGP1+
H9sVMcP4C4pi/F4UQ3IzdMonJVJvGzA+95k1TtiZm+CBiIxNa4vRCyuzPPd1oFH2SU2Ipup3PKrD
MQrVt7iV4lLbabjyx7hcBRRNdtU8Q/OwmYW0pLiVhV3dZtCUf7MgEsvE9MOJDB3J5uJQVen8mOv9
RTSZzaxaMT2Ih7wCJUbG947un7WGUTGtASX5e0sr2zXvG2Zp/EW1FnBDtkjTWexe9TA9fYeVUmj2
SgzFdkh67c5mJb5q5t64rZbwwgDTbIkwZ3KCg132d1Gi9ltU+9M6HfEwaTjNh067pFpS7kvTQu3d
ZodxAmI2VDaGu5lVQGVHVESxB/eSxSdWU1VpmgsElm04Mf0RKQZh0aZvdpl8tXuKoE27GPzs557o
i/uw1Nb9PHzRszxYQdkNALEJxMpGQbLzdN+YDhW8jghOOxj0xzolIDY3VBQJKNEe/jLI/TmU/NWs
pKtLteSXT9xctG+25jiQ4Ezr42qpRLga+GqZP9jYjlckcNhgHab10IfG2QhYlfvWS04qw016GpOy
P8aTcjuW/ZdWVRRCwkpySCH7uWVXv1kdRVxkfNxataw+TcukLtHPkRbBW3V0IBfLQ1ARR8LNeF43
5aAd4nGwvNrvPKWL0S/ExR4+jnOIxleYLskhLfuXJlGcXZxGOMjRApOfTlaJkz0jpnApHkRPello
Rz6l/KToBjJM+ropHF0jqMZbyyGtxBz1LZSF6CCQIHlJPvSeHc2aO9slytrmlKZlvs26WdmaSJZB
pa4mhngcySMISqf8DH/UuRWDeZDCyXYET3/LRXcaltqEzeA2wY3YZr1GSlgeF89TMJzwp66sTLXX
CP2AjxmF2zljuUGyDPwohi4DoVEeJ6oe3QDfKgoLA7hsaCIH1aAfi0uqzhEYZUpIRmttQ33YZ5Ht
aYD1NnXZI4uN5Sfb6t6KOToloeGfSvMpa4rowTL7fQKG1EsblumBkRC5iAzTAT0N2QMi/kDIt9oF
6i6T3TY281XT5rBk1aZexaly6Wms4r2crWMptCdgqzedCfNbbdCPoiwmz6WJho0MnWQXRQ3ZPaGd
cTZPR3WudU/H+boqsf1WaWJeCDayFxWNEjrcSXou6Zni9rGKWB2XenGwRbkiV67bmzAhfElTATbP
uKlsxTnkRhLRSSs7FiOm9YA2dVf23XSYpuDc9+TXcqF/a0Wiu7VOfGSnywjdQfKWhw28B7pSB0p2
KUDiM+cVSiZklvqcnCqrXoUQAY5g+/d6OednVDz5ZtK0jQ/lYVM19DPH6c4IM/PW7yKczr61ZR46
r7vJolWN8eh8fUBAQmm2qw4sSarFPFzuAFbkrrTas5mCyJoH54uhR8EGNw6S+5IsIEdPdlS/4UZY
zRZIlOnmg06rTDWk18dBcjAa8BV6AOxlXriXM7WwIAlOIcxTV3fK21Y0b8QyD7+RwFHC/GUYsFS8
vpJlNCJR1F6L3+nXGQRwL98Pelu5j0mrxBWKPVrPmZ1LO5ar3pr3s0TylVTOYRoH2iZ2Jz2kMaFi
R3suFtisiZyOYzRbrNe4vLK8fw7qpvQ0bu/7Phi/gVO1HqLsgKYCFQBwFOK7UnpMDiJ5gt5Ka52V
ZUueC+SQ0GihDJSfRmkmq4qm6n6wOJOBr0Te0E76SQYgO4S9DWkeE8uCdNfjK9dOFKNjVhRNu850
DX++kb8L3+jQxXWOS1m9dYvS74+zTjOy1vOJoI9TFY4w7WuSIs3Q5/ePUby2VJ1asgcf6XXMjGCX
qWZGOIS56oox3VHLO4DxB54BeXhNwEvksRCaTphx8TS3ir6euLBOqKKk16pUR+IOUEohUnPb4qVf
dSOCEXxAMWBixTpWk/rcZ+GXvoxe6ZTJLaGUNLpFcMw0rNV9oK07C/xUA8o/bMW8gZbqrG1q+p6M
8uFQU6+MS1ZQMxfwUVBSdIPe6DeR3w5upKFrGXKjdGmDYzCXE/MyKwmOUcDX244xpY4xjRkAki0L
Fi/UI1A3skzO7Sj0VV2kuVeQjXtyguRbQQFmW00kOctww/oWPKKhNPd6rHantBKPRu5Rns5OGnal
xexw6mY7uL0+7Ma++00XRfxa5lpOWmNxcqqOEIi4sXT+etIOldYohBb7940/ypXsA3n0RSmhomG8
VU39uayzHWX18b633uJZIryyAB7jx4L9UH1VfWOr5GmyVtSUWTBawlWkF/oGjMh4yoakdZX5nsJY
fBhboWxBzdwpFqg1JwcY50jU7WVm514kIbKYyHejqsnWlqP3Hopo6Umn7hFSg2iuIOviB6jnzRyN
2GcCfLCZGPwtf8ariAYNuEIyr4lagf1vnPvxLvdt54Qdp/FEjpSEghuwOT+tmUTzpQmQe5IW5WzP
2g4BXusxExQna1hDZGpv42zMiKVK7a0NQLGKOmXzz7MGc1lP/Jw0XD94c1nbUBdWMS5YH0YL0iCb
WgsD+z4VM8K/WBsvFfGzm09mh2UtH+W8VU0wM9DAN0PbwlQKj0UTdafS0swFVhrfZ8UlDy1lXbXp
tJmiRKy6pHxWfdU69hXcTdCC8rJY8rmvGG7haNYlr1Vl6dViVTWTvV8EKTWPsvX0orEJacOtXFg4
SyAgJY8aWp00cT7jMi4Ocx+GHgnCObRKx8Vw1Dy0gd9AM4E+xix5T7qMf/jnz4jS9//yIVFBp25A
AUQn/uzD2ZnVUT2bg3XPHJE7Zoy4MNLuIGJ1hzrs1S3v+UnoceKJHomL2s0jy5W499BzmPsMJAR0
RGytSdO1zH3HwYNJxbTWJBevtMtqDa5CA1WiHTGkzGeCt0l7R8nKuJ2LvYNe5AAg9GxX8UvRqeau
aE5h1p9Ucgg3TRkS3gDLC51Ht2lFJreysV+nha/AqDg/2vBC6tGQ+9IAMug0EWzEbKWVzuTWajyT
yYmwQncgxWhOPF1Sk0EuiRbAS4R3Dfw50S+Feaja3DkhW4pQWg7dfsonYk6SSxxE4SeW3NgZo5cr
NCLqzM3UJRj6wECuuik0H1WNMBgjmcUxa6jhMJFgIDkQ9d57Me2lm14nIzjsh2GrjxtTIU+pajTF
k2UMC6qyPomBy3JgrbMmbtWinxeaCFubYDdkwInjXGjHYq9rKqgHSbyWwqTpVjMHSFCyrlcKqW3n
oZ48ZL/RqinEqSCt+z6a1Y3S+kjx2kpcZpAWq5hs5pO0ok+d0TBsNAQ/FMmrPo7tVyfRvahdmMOW
7+wy5oQDU/FbgCHfANdOcOfclg7hKs9MC6FTbW6vdyATDb7DAHUCF0/4u3KTDppzU1dKvXHCtFib
+mrO0wYqMgkzqiIOi9KE1G3tQBQNOr4IxritHGCk78lTCZ6NBCeRmKLpDovjoRb08qNJfYGDrT0N
I8W0tG5W+ahMrDoV2LQ6qPW+z5sNcX/5MXbs2xaztZ4hUqtY5ehtuMFRATW7YeQJsu0PFSe1XxQe
3ZEmofSSdHi3tc5eqQXVzTKqAVSgeXg0okMYKZgcSJ/ZlE0auddNB1+lncVvRpEBLxuZxXFJsezV
YdI5suKc4WM3UU4xW0qpbWN+NCYg2cA/XOzhEjhroJ75cJ3fdBcYzD5exdIwWY6SfGNdCzZL9+Ev
K1InR7zYUAu+t8hs9sZMxqvS6uxDQ0Xlwk3pfhZLlnWdmzd2ojzo4eJiIJ1snQ5jtZ2oNnsaBJ+1
xepuNKz6aMRmB2P4VsnyOyJF8keL0FC9ne9AY4W7yJgQZELBf5JOY3qRI4hUgyO7LfTyEaOKtVUb
7tvXcdao6fhGaTPsQx+ACPjnAVa8/613+nuV8OzHIMg3BV/zpU/82NW1uIa1iCeQe6aztsqi9PTe
GbfMcOluS6Uj6UpLN7i+gCMrwt/5AEC8MRQzA7jf4o+2N7UyOUdCcRzK2oR2dRlm9lJUf0LqrY78
MWIpWTotSsM86D7b5byP42R+FNriiA5UIphH3fLy8q7PW1xvShE+GaRj7xIyokBbjfFj5j8IuRyt
zqgUERLvpdmk+26hF1c+o5tqB3eo3tSzj3ocsSpaVV9ELp0OKh+W8dIIqBThpCcnAZl434dmtgpw
zq5lZ79ldNvvKX0LJPoR5naDQMKy2NGPGY7aMp0JYrwyKVliq7Ifq0ULody3Gj1hagjbBgmhG2ER
I9e3gz/Hgm7UZmbzkVJt0rTf5kz23MzO/IteFWTmqsLyQoglWyesM7dtlfzSjAl1jUF5jvoCWPzS
OEf/xhgnSJHrmHQUhW4dc/1RVUPUmUUP0MfvyHAEWL7uRLiKDPJ9ACsIt+8kAE1kKhky5JpTp6pa
Uss6itEyyN0wiF/COAAAj7NllXY0gHLK7G6RStawjX/qYzHd8TngcEneBhKjHgqxoGYLaLxRmTc3
Ik1dmzxUrx2q7A21Jndc/6tSNNPKb7kiA21I90kRGRQUifYxs+RCtsOhSLv0CUHBKwUbDWkBW20l
jzKY76sqNQ5ocvXHNG+TdaDBThfRM+nAqO+RLtz6IVDbsk6AXTVq7vpq5vAVyuSeBuAIR4jlt5l8
9+vh9Wq/i5914uzRMQzzZkQTbBR3kfKNACZwujXQ9DAFoRLYubGdeos+ACmPT+acZluqiNVaidNi
mwysu7gNPCtNJlao9JoTURVi5SNkMULuv2OTkUU8Z9FjOuml14Ks2AdW/oRUvtt2UKEOpfrYGzVT
HqzSn50+21X1uZ2DgjQKy9m0RftNM2LnOGV6vbEJt3Yh525IJI8uKgXuu4FgYkvpxSYwlZzhtZye
E5/TjslRGLbzp2qcOHkSEjMyS8u9iVEclGKO8T3/XI4ZfnqBsFOPrVNP2AKu7WJ2FVypyCDrh47u
0iaVlYKCREJ77YB7Sp/yZB+NzMkIQT0E0DLziGBgDFy91zky2/4/7s6vq22jCeNfhS+AjqTV35ue
U8hLIGloTpKmb65yFHCwsGyBZDDm0/e32jWRZENph9PuqZKbFjLWjmdnZmeeeXa+WPlYy+30IA6D
KWz66fUhqJ70/WV8Rc2hOadOEZ5CkAF0uiwhW5xN74/ytEpeR7dRe7iE2Ki8WGafjhfkRh80udb+
4p6bDqLpb5dfl/tMQR5XtMSPr9dM6DBqPn+bXK1JAzk/HdzsR1+P5/sZ95M0jGWqy+D2Q3B1BMC8
/p+/bCGdg0vyXl8F//4upnAa3S6qEy7BgLAmUl/fcOVBg6KgLksDyKQXbRnidaAjWl6vPl7UVfUu
zNZ3r9Xt+s18DnK7S5vXcbGsrpoTDu8fAXjPDtfr/PL1Yn8dnpblqypfv7664bYzWImPfFjJfwmv
uXd1nwtbVlzWdFjX8MMk66+/7K+u709Xt7OLg/zqmgG3KCKZ9YPs+D5QXxjXOw7a9ksacOu9P1/f
neQBScJseZkczsp0dRpcAoynWAz12dyH+GcFobfKUVr+ns3SvLn0b1anFQhRak3qe3UNpHjGXTe/
R+vFrxfNNDyIIGV4m3Jb0YdZkxzl+ecAivH/Z9TOYaeP/YO76U17nJC7m0j5n+ks9ZpQW62lh2aL
bgt1vE6f6r/3S5suzm5Bz+tVQTCcj3tV3Ut1nbKnZFRM9S1vzmlnRXSrNHqHoZe8ewDBVPXiwv54
P4s9qr55CvzU/Nx8YE9Jj6nh6RVu9/G25Ty1AtPM6zp2vs+BadCw+6tKUKGXJglwX91N0A8CB0pI
vCyi5AUK0iiBBh0f+M8r4ay+WSx1E5T+8KLfg+SGlufpYCThhyGo3IvBPSeai6J7qJH0dZDnHr5H
oQFXDSFNc4xXZAhR4MXgv2MFGqF7SOL7SkgxFJUxAR5S6PhXLODxxnWuiy+i1avIo54LpQWY2V0m
EASBxzZhBj5ONtpxSwncZ8w3JlMCds4oTxJqyH33jEwg9iJASpECRt49zlkCgMaQzSvSQhR6LA6Y
QGC1MAoL4Og82DDoA9J+7R7X9oOKYe+TaiH14LxTKdB34w448/fdQRD6aCHRlG8mBP3zEeEJfxBL
l48/wMYzoCq7jSAPPUZSqL6BT+ke57YCMxO6QSXaCir2YrhCosSGBH8UE3J2Av0F3yf+uLkVKEiZ
hMWAvx5Szr+QJqrUC5mqBq5oM6SREshEvQQIE4AMGztc8wfUg6W5sgKMBU9XTEPI2PtYCT6mEqWM
jDnnDUKqJNKNEPm4A0zAbnZ/vBHS1ANeluWwbJh9YLIxh3xiHih6LzJvoAF5kZ7LskeBUZqMEvQQ
RJal1mc65xMVCEPxTsg9BieA0vt2lSMtdJliyrxKmLh3XgS8QBwXWUGYeRT5QU7rmZJ+RpAREqGX
jJj2NC7CPU/gx5r+S7R8skN8vSL1wbr7y085IPjESc5PjroAUjbN2iVaPuUCYPJ6j+/2AZnyogjw
L0QejhpBQLdZbASRx9iUn4bR7spREEReEucMF0VmuzkUCEjoA3EkUEQCJrKpwj18y/29kOlwiQng
C81ecM8TMrAnrpj4XoAFMDHzI+gPtJB7DNYlnMasR/i3SmePH5QYEH6B4zLQ/YRbpuxBkc3V10Ku
OCP4TAX49ucu2kImjYqUEHVxUIOy7TPUQpZ41JZo9jDo0D3GETvkF5i808OtsuiQkQJEhAby4O4Z
nRLyDL9JKZViq9GSMT6HtMCsiTJpq+DASIYIWxL3BthEaKQF7r4gOsRKZ1EbLaF2h7TAfKhmW5DZ
ArUByDtCum7GFkYFJLor+oIJ8PSJsQX3dgQ3lUozBeV7jGhQVdXItoFbDAiR+taEzHoM55YPdjEQ
BwdCpNJTXMomCiMjSMmTIBMNfZsn5M5pAfoMTTwj2gpR7HHypHvQc3t9W0hyL8T9MmRiC0jOaUHR
/BK7xZhOIqcGWghmw4/q6oRIxgYptW06kc6lzqHPAVdoC7qQpv1iPDo9p4mXMgWck1Ub7RjP41BQ
CAMO/fLVw/hPzZwzSPeM/IEuq6cpRURuzuke55JFWKLFWoi0pXecVvaQPEoQ8sjD7ZCJhO5tgYCp
DqkR0EkO6TM+HItGWyGjnk7NlrOzrTU7ZwT6DC0+PUZ0kHD68aZ3gmfpBwU2CKPRtBQ6sg638sMw
SPWgtiwoUi2mVhbk1Iq6Z5QgBT5mEOFyYDTuPsohV6iwTun3TyAAdsMdFTj97hl9/9RQEt1/hY/z
QT+OWUGYJWIrAHUCI41KUwOr0M6lvwuA3pA+62KjdZXO9RQYWkmk5+aIeppiiJg+nbGFkUc0zXbK
aRbi4dBWwEXl0pyI5XMDRxLkG+jRyBVQWsdLwt7pbmaIRzBe6u+XDSIQF1CcUTW1KLSxERAQOCuT
FGwOS665RU6M4vYSwAvKyioNuHJ1d1hIPGhycIua48oxh8jtMWJXAPpIcf1zoE8afU+Yxh5RhxMI
IXMTL1xbfhJIl68RJwxXp9zH87DKgRaoqUPjoi+cNObhXobM0Ke4YMBOB1vEIcHWUUcOkVYrQAMO
Se66Ag0qlmaIdFThq2OizAbFUcFAhwVNyaFhmd3j3JFZxUqsBeBHJMG4OxpquxxiSh6ZExzxmubn
zrlF+BLk+NyA2KeyiBzoYZV9v0CeyOVduvFgs2mTnjuUKJHb2OO8IEWIPOigQ/6MHALgbMb7E6hV
bO7gXJqsoCwSOwSqxayPTbXpsg1DJIUDGg60VbhWfLNVnhsin2EpDxMwh9OyOu9mX8pJ26Nm+9Nf
2MyFbAuw8x56qEPPMwx+UdO2GdFm8kP/90+Dnm7XO+r9cNNL6j7H/nO7wO2PHnzWZlWb/3lcTpqi
OYPMqGOQs69p6OB+ropvxbzoz2KwObHMH2+yxTbH12HM/08Et7ORXF2EF8ttyvt6MRTcjQ7IBc+K
RVu0m1fsZnNyDUKWSj4sqvJ73SzKwVsbVKtYdl3VTXFeb95Sv7WBisolwyR7tizh2x8I76ZUpMJf
TSp4CJtJX7IZfhBLtqSIe/X3vUOGb+ffhmo3GErppxyh9fJ88H0S1PTBSSoZrsnmYvjKFvMllfw4
8+PjxJLP2uon58V0YIAWniV94ZOqKhd1OdyRBvMjFr04L4uRF4kyjSARS65XQ7Mw8Byp2Lfbvslg
PcSCEXBzNltvVt65PQMdkIqGKaRst9RsGvJS2e+KcjHwHrbHK5fLBaPF4ryvDtsylItu2+KMqePJ
cjmw6dBAWsXyyzNoHIrhXKUZsZWLJhZwccHAsm0XTS67bUv+Xl2VA6WbJtVLSK9vmrFo3f4Ti64X
y5EPsT0VqeTTybemGGVPgEx0oV4u+rYYxi2LlpILXu0dF/OrdloOw7otLr+E/DeThkvPN0ro8myD
b3kJ4e8md+XZIIzZUuhLCP9SN7PRe+sqo1i0JmDeOywgpyuH0YxrIXQd72U+4FUxG+99UyuXiv91
Wg41bupuYrGzioxkeKqxo3Ri0c2ES8I2iu1M0PSOpILfc992u65ui9ExwU4+ScV/mNbnk72Tdiu2
mRqfVPxHTfe90xAtVP1lPmDbEG0XXyr+E9qftO1kkFJYwJRc9t3wVGlraVK5vy2Lad8Q7WCUVOzn
STMnsg0km7KXWHLJyWZk3ra6KhX9e0Hc4Ra04da0M9Ri4TDg733e9fIGQiCWX7ZnNdQ8A7dia21i
2euamwIuBt+mma9/WvKuStMDvHm7/rShQ9n1z4bFNf0bZ9WkaH76AwAA//8=</cx:binary>
              </cx:geoCache>
            </cx:geography>
          </cx:layoutPr>
          <cx:valueColors>
            <cx:minColor>
              <a:schemeClr val="accent6">
                <a:lumMod val="60000"/>
                <a:lumOff val="40000"/>
              </a:schemeClr>
            </cx:minColor>
            <cx:midColor>
              <a:schemeClr val="accent6"/>
            </cx:midColor>
            <cx:maxColor>
              <a:srgbClr val="BA16A3"/>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sz="1200">
              <a:solidFill>
                <a:schemeClr val="bg1"/>
              </a:solidFill>
              <a:latin typeface="Lato Black" panose="020F0A02020204030203" pitchFamily="34" charset="0"/>
              <a:ea typeface="Lato Black" panose="020F0A02020204030203" pitchFamily="34" charset="0"/>
              <a:cs typeface="Lato Black" panose="020F0A02020204030203" pitchFamily="34" charset="0"/>
            </a:defRPr>
          </a:pPr>
          <a:endParaRPr lang="en-US" sz="1200" b="0" i="0" u="none" strike="noStrike" baseline="0">
            <a:solidFill>
              <a:schemeClr val="bg1"/>
            </a:solidFill>
            <a:latin typeface="Lato Black" panose="020F0A02020204030203" pitchFamily="34" charset="0"/>
            <a:cs typeface="Calibri"/>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title pos="t" align="ctr" overlay="0"/>
    <cx:plotArea>
      <cx:plotAreaRegion>
        <cx:series layoutId="waterfall" uniqueId="{56EECDDC-B95F-45AB-8F99-B58CE21288C6}">
          <cx:tx>
            <cx:txData>
              <cx:f>_xlchart.v1.8</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plotArea>
      <cx:plotAreaRegion>
        <cx:series layoutId="regionMap" uniqueId="{881001C4-D0FE-435F-8A43-860A74728058}">
          <cx:tx>
            <cx:txData>
              <cx:f>_xlchart.v5.12</cx:f>
              <cx:v>sales</cx:v>
            </cx:txData>
          </cx:tx>
          <cx:dataId val="0"/>
          <cx:layoutPr>
            <cx:geography cultureLanguage="en-US" cultureRegion="IN" attribution="Powered by Bing">
              <cx:geoCache provider="{E9337A44-BEBE-4D9F-B70C-5C5E7DAFC167}">
                <cx:binary>1Hxpc9u6su1fSeXzozcIgBhOnX2rDkhqsmUnzpwvLMVxSHAC5+nX35ZlJzaPcuJb17deSTulbYmC
1MRCd69eGP55M/zjJr3dVa+GLM3rf9wMf7+Omqb4x19/1TfRbbarzzJ9U5na/GjObkz2l/nxQ9/c
/vW92vU6D//CyKZ/3US7qrkdXv/XP+HbwltzYW52jTb52/a2Gq9v6zZt6v9w7eilV7vvmc49XTeV
vmnsv1//K91922W7169u80Y34/uxuP379ZMPvX711/yr/u1nX6VgWdN+h7YEn3HGKGZIorsHef0q
NXl4f9kS7ExQRAhGWB4eD799ucug/TMMujNn9/17dVvXcEN3/3/U8In18P7F61c3ps2bfaeF0H9/
v/6Q6+b2+6t3za65rV+/0rVxDx9wzf4WPry7u+e/nnb7f/1z9gb0wuydR8jMu+xPl/4NmAeMXpkf
r1yTttk3/ZIoiTOJKOfcuUeBP0WJ8zNkMywEdw4gOU9R+p9adxyy498yw89zTxK/rc7z29o0Lwga
ZWeESpsSKQ6uZT8FTdIzWwqCCMZP0XqWLcchetR0hsv28iRxcQ3gctPom7Z56KT/fdCj9pnDHdsh
xDmKDIegSAQWNp750TOtOY7Nk8YzdNz3J4nOO9M20Stvl7ys49AzSphNHc4P0WwW7WyEzjBB4FuM
PgyKQzZ6rj3HAXraeobQO+8kEbq87V99MVXy0E8v4Dz4TBKJiS1msHDnjGGEqHDsn7AdaMoBnOeY
chyYXy1noFx+OUlQtrquTVvplwOFiDPCuCMQBefYPyClPKZxEp8BfSCMOOKADXv47QM2z7HoODa/
Ws6w2V6dJDb/qpJdXu+AZ74YxaZn0OkCEfuenIl/x4ZI23EAvrvHLOk8x6Lj2PxqOcPmX9cnic3l
7bdqVycvydGACWBuE87Zoe/nfiPPhI04sO7j2DzHouPY/Go5w+bSP0ls/lXpyeQvCA2hZ1gCNxY2
/ZlOHoc027bPoHJ1JHMO2AG9fpxunmHQcWR+NpwB86+vJwnMPnlubqv6dnzonxfgAOjMJhJJhxxP
N5yeMS4c0EUO0MkZT3ueTcfhedx2htDl5iQRcnep/mGq/EUVA36GHcqYtO91nVnxadvyjNkcc9AV
Dhg9jI4DIXieTccRetx2hpD7r5NE6NNoQIcLH7roBRwISLSUDLPfcALIOWeOY1MKBeoxeJ5h0HFs
fjacAfPpNJk0SG2m2n03L4cMMGlI9o6DKNQy+8fccZBz5lAugEs//Oi9xzzDlOOY/LqJGSjuaVLo
j7oK9UtHM8fGEglJD6BA3z/mAlycMckZpvg+H824wHMsOo7Nr5YzbD6eZiT7eFtlJm8ehu4LRDJ6
hkCWhv/mmGCgZ5hJJsghgs3KmmdY8htIHm5hjsj7k8wt3m2663fV7ctBQuQZQgLcgdwXnHLmLc4Z
ZYJRkHCOIvMci45D86vlDBvvNIuaBWQX/X33ctBgceZISOyYzDARINAITiiGCYG7xyy7PMOS45D8
bDhDZHGa82xXSbqLzIvOgEI+F4RSdj8XME/4EpgY2qPyoEYDco/rzOdYdByaXy1n2Fydn2QkuzTV
/8VsAD8DcAgSUHE+UOHHuX8/G0DZXil4KDaf4vNcq45j9LT1DKfL05wTWN4aIGgvGNVgEQGjMF8m
9kLZ/jGbGRAEIKSEU3Svos2C2zMMOo7Oz4YzYJanSc4ub7vdS2YbIALEYRQmyu6Tiv2UCNg2O2OO
Q/YZ6S7pwPXHoe3P9hyH5aHdDJXLjycZ1tamf0FfoRj4MiQbTo+XMpJAukGI2ej++mym5k/WHEfk
0GqGx/o0vWT9HRjAw0B9kQKGCAkaP73PH7PpGdsGMdORhIMi8PCrh4r/j4b8BouD/XMwTjOXHObM
3V1lUv2i6j+BFU9EQkF/X9HPqkuBYFIN8gnMAhxSzsxNnm/XcZDm7WdovXNPM5SlgJLR9cM4fgHv
gZkA8BwKgtkBh5n3CHlmU7Gfd/5Viz5OMetnWHQcoV8tZ9isT7OyeXOb5/WYdrsXVc7o3k9gGuCe
eP2bnAkrBwURQnL+C7/H+DzXquMYPW09w+nNiaaf/LvevWiok2cwSyNhJubgQXIuDbAzmAQViMn7
CpU+uO99GvqzQcfRWT80nAGzPs2lgh+aXfTQM//7wLbnzphw8Jv7wDWrae6mn7nAGLNZ6vmTHcfB
OLSaIfHhNCXN85deQSNAHKNQXEKUeqhTHksAElY/CQQu8iB4AlaPg9if7TmOyUO7GSrn704i+d/8
x1X0h/45+MmTT/5PNxBIqFegymT8Xp6Z+YkEMdoG+QzvY9z+MfeWp4v7f2/WcYhmewOe3Mlp7Bw4
h1tub5LxYci+QOgCxRJzggW9n/ufLWoSDiQUcCWQ1Q6QzBLKcyw6jsavlnOX+XISLvPEathuc2Fa
Xb9wtkdnEpaUITGfL5M2MDUbEoq45wEzVJ5ly3FYHjV9codwg6fJwT7p+sbktc5fzmkoVPkQwRwC
O6EOj6daGRQy4FKglMnjEzTPMuk4PI+azuD5tD5Jt9nudP6C85nUgY00+6V+j9L74/TP5Bm2Yb8A
6GpH49kfzTkOy32zGSTb05zJvKpuQ/OS7gL6DBEwi0zuc8isaLExggVMIM8Q+8FHD9XKnw05jsZD
uxkcV6e5knm7q8Z0l39/6JsXSPqwbmmf9Z0ZEJydcQRrZ0BLOzgHCGmPufFzLDmOyK+WM0y23klG
rU+3dfPq13qfx0z0yQ3+TwkyrE2i2OGwm+wAwIwgg5LJYAE6LKf9pXQ+BujZZh1Hadb8yZ38/frT
x5OEarur691N1Na3TfOSYiY+gyWxxHGY8zT5c1hqjkB9gQ2DBwxB5XyM0bPtOY7RrPkMo+1pcrSt
vol0uHvJnAMbaTjlElzpJwqPeQDUNZwgENJ+U2o+x6LfAPTzXubYnChBgw1o+39FoR8G8gtkINg1
i2Hd2U+lf5aJgEHDVg0M02j3K2tnSsB+J9kzjPodQo8az0E6Db3midVQfG5hneaLCs0UTgmACGZL
WIhx9wAq8Nh/bAQIUVicxsis9nyGKb+B5eEentwc3Nv7k8w7h9VA/weznbAGjcAUswPh6+4x4wgc
ZtGEQ20OGufdYzYT/Xy7jsM0bz9D69I9TbRg59NqlxV1pF9yeS0lZ0w4zJYPpwfM3AjIAuxcZ7Bc
/Zf89pgs7DcwPcus32D1tPkcqtXJQrW9HfTNCy7sgA2EsHyAcJve7+2c4WQjdmbDyk7YVjCrUfcI
/dma38Pz0HaOzfYksbmK9AuiAhPSFPY6w8ko93M5M1RgITRMRcN6gd8s5/yTNcdRObSa4XF1mr5y
HcGxR6/W9cvqB3AmChwgBALn/Z4ACSXOY3Kwj2q2gFlo2HF79wDcHke151p1HJ+nrWc4XZ8myX5/
O7zoMQI2LHMmgoKmduAAELQeAwQTbQTO6YI50nudYVaj/tGc48jcN5tB8v7zSYay97DGBk4hu31B
cZo4cEAa9DjsqDn4xcxv4AA1Qgnsxf0NG3iWSb+D5ufdzOE5zRUcn3ZA1fKweVGhGrYPgArNCcwP
PFDnx25zEKrBsWBPztOI9jxrjkPzuO0Mm0//n+Sc3x9+9/N8QG/X7Py7gwUfnX/3n6/e3T6cdjhr
ep8ajooKh6yx/v73a1s6EMR+nle4/44nOeXX+SXzNre7uvn7tbWXFCjsxoWQRyWGE4lAt+tBxoVL
cLoas2H3IWwK5TAR4eyPIMj3G1TgzEO239EDyxKBwoOgB2XX61f1/iQruERgtQKUWlLA21LAnoaf
5zm+MekIUyg/u+P+9au8zd4YnTf136+xjeF+isMH9zfoQKyGfwQ53AbSQ2ExPly/2V3DKIfP2/+v
1CWmBW7p2kmFcElGpRdm9XmknY8p5XrdYh36PaM3ZFrw2mXEZmsmqy98KJHfdrVehWx8J1j2pZZp
5LFJVMqYkijbCj/Auv+tyXq9JlM7+Jhotol06olw26Jx8GOcdV4cSKq6ln8Kx3hYSiv2I1p7RZiI
TRMSNTp82nqRiIeFlVlCpfboLDAmia8D4haJ/U0MbhCj+gLlunOjDA2q4bGjMpt0qjT8R9IR9q7W
vdtj6uE2jq5SJ1ildRN4eZsWbiFHquIBOcsMYwWwDC5DDPl8jN7QXOJ1ivwqyb6uqyL6UBQTOxel
GL227GvVTfQyE2Z6E+vY9pJ6Ql79NmJ9c2GJeFKIZyH0RiJXJt2MOonX2sT6zeRYru5l4RocD1eO
uYJpd7No4jb2JcpsF8O6CEWzYHDD1tzmDr8NOEmXZWU+yxFnKuvz/LyfzsdpctzI5MhFaReoS7ur
+7VpN4UM8HlU1du6KxXDMVnyePzYZ/hdZjHi5Vn0SU5l7A9NQhdjZuUAa1Mtpv5HkA5XTRW8SeMk
8EqUoCXtIkvprmBulWWrpNX0nPWTckokr7iktTvVhepbXKiO2p8Ck2i/yVHlBkmwCEK9qBgrF4HT
LbLSMgsqO7Q0vbMFKrcQZbiMpdh0hpSLIkozNaRxoEg1hEs7EZlCeck8MUajGzryfeHkjiqrqlrq
3nghK+LV1OdfDUquTV2teV18rUSrVZnJ6TKwOFd1gyZvkpVej7K+xGG5kXFCXcai1JtQ/rW0VrIs
wg91vOT55OEwv4nLxm2j4bppVC7GeNXmWaJiZ/gaCYPclNlun1GtMmRf9W24HllhrxomPqPKaRdp
1SV+I+3vVqk/yNoPZPG+SoXZ8DSD+7L5jg7xFypG7bIW0C0ds+NdGquwT3IvEFagtGXxVRbibWbG
xGVTEJyj2EuKIPFxwgaXN22ihpJ+QYW+nXCVedjoTpGCLnqrUA11szQtvHhqOhWPVgzmhrsOh846
Cd5YcTj4Mhs/xwSvcMaWI268vnS0aupQXvOsWxHr1pkidF0Pzk2nU7pM8nAV5/X3IIp6L0nHCDoU
v6178S6NOuJ/NLEoFjlYrVrBIoXS3h1a9qZKiNsb166l9ixe5m6ZxOcd7RuXxMZ4QXST2HWrKBUQ
P4rGLTH5SmMn9rugp66RbGEXlcvtxHiVEwCojVF9fm1Y3y3Z1LFl1+qPURt7OaOxGsChI5x+LBD9
YlLuRlVzHupQyaLJFfJ702/hnkyfbG0trmPwuEaIC0fjy6DiscJOl7u5tLUautYjaV8tcUI8S1jr
LuVvqSV9GvbuWLbxaqBlq4baVniqtIpQdoO7PlZjlr0peSP8MdXvQyvqvBD321DGRmW5jb2slIOy
u6R1+7z/YZFpUFZafnFaFLmT7ROrijfCol/rNIouaVWtgy8lG/pIDRHb0Lh1SaPblR7GRNmN8yNo
E6FwOgTn4bUoglQlQWm9o3gDB6p8T/NYLLI4pr7OUnCdJnNNSCMfhWXiStStsyDd4Lxq/EGGnxNB
8g3kABjmVAhluspx9cS/9Pl4PQwE7Z2yXxdhruI+INtYWDncTVV7BAYo6YZtiBvHHQupXTyZYMUj
Y6tsyrVinR1DLNODyvTwtR+txENOlSqLf6N6WznV98TpQzdMEjXxIvdMnWaLKsL2ElAb5JQusja+
IkmZLsYkzhUL68rLgthaiSRUdo3kOs6rTQSuovok1KoaLH3RTKPLIPqskrTMVfrdDDxxw94oE4o3
WDOjphQhTyZYuGXKO7doO9+CBernbR9e48ZYXp1Y3SIOsIscryus7YjGySNap64etBsWNtvwrGjU
yOp0OTgwMsxwkQX1NhIh9icUFZ5IK70YSGwtm3H0bUkpDOjIcu3IaDfto3DRlNnHwMkRJLPBbaJa
+yToiTt0jClrirFnNPxCVKULnGFrN9gpXg25gRQLmxh92eRX3VB80ZqLC9k3l0NpSn+oh89Wm6L1
0H62mrx2U4GMZ3LLjVA+uUUUCdexE6Z0clWFIT2HYABBOSfE1bhfOkFVuTWDiCeVqYZkGY+V9Ltq
aLyUOB+FCT+WzOJ+2VWWFztZ6NlOTlQcmGKhR8FU0l6msOt/2adJ6PXMShUOk12h+w+xqaaPk1jV
VAqvJTp0ceJ3pF/lYdyuYKUgXTS5E8KYWYmxHRQdyqu8m1LfkZuQ1KVHc75lxoKMyPQmEGRV5fCU
FHrV6157gy0/diz6oKVYhA5RmsklooQoUXQXVazB1DYEZCfHKJhgrVQEYZcHkFU7J4BfxQ70Ttr5
ffmxFJBeWCADr5jgg8VkcbdLMlsFeJMn47skx1esARstCCQqEdpa6Y56ndVUW1Y2Kk2C8e2Ysa9h
GUwwJvv1pG157oS9NxiZqAqNblCBIxuULu2ijbZBzC70mDUXtdO5DTKrIg+01+tyN2ZeFuPzPOB2
qAr6Q5ICRv64MFFUf4jKalOEBmLuEKqhl8ZrtURea0VXeOrSrX1e5yE4nzOQbTCRla1bthbAmoSB
DtWtXKEpuJXNpyx2qFs5pnBRn6yihrjBkGZrO+kD3+LjG+eqHWHgJXb5laGkVFYPCbq3RsUhmHlx
VUyqyQZAP9FLDAOuD9oKYgv9VoEjeilqP3eWqd0xLZasTZk3feao+Toaml2gQLwxwN7O02ysF/1A
w3MnkV/tuCwWJebAgPrkfWxZ0uX7rN2GQbmGKQi5iaEDeUA7n4d14JGs/jxZBC0jWmy5PcTwyfdl
0kULlN3iMqkhGTpL09XroE93NMmMVxeQSfMkRBCPIFjBzF+84mhaw6LVtxjLwXVSYIKajp9GTUqP
182g8qlMFSprS+VoGIDo1KMKG7yOKwuGR2sHbhCJxMORHbqyHNZT72g/biKhqAnWgk/aNdMEnAmk
+TWwwFZ1Yj0QQD0ZLRiiRESqy4gnO91eFPWkvcaxM6+KEuyFgVy1UOG7GSk6ZZNolyZR7yamWqST
uIS8NPjckNELOWtgRMIATfPgE6aKTe37buikG9Q92qbcD6KYL7o8Nh4N8WeHl4WfM0cJUQ8HzpVY
2ht7AV0d1zBqg01txYVXGGU7abvKBLsoCI/XPYMUOKLSdqcImEUV5Qo2K7bAl4j2UJtQLyh8K4iu
ZN+FkMFGMKlE11NarJqguo40CV1nsoWK68krAYSqbtatTT7VbTOu7bgoFnEepD4iDKhEzz2rK7nX
t7JbpY2zhIMssMcATDcbmPRHEqZrRpGfTJ9T4C7LLo4bDw9Vt+UT/2pn5bc2CEuvysNvemp93AW1
smORL4ckh+yWDudjG0p3hJLDzXD3w65DrsK8Nj4cXMrU2HPm0zLa0zYKdBOoZkCHL53pyWX/oyfF
bozYojRkm2EWK52KWEUt+VyKfNUmDfVo3GyKVNcQ3MQCKKLYlEa6DVZ1FReLui/4Gtt9BcVQi7w+
mq55OQxemlXxgnCzcerhfdIVrTcUZaKchuZ+NQgCVUcp3Qp1qWI8ua4NhHfHit9NvHO8uGlGJRug
4BmOdxqhqxzIyj4bhgmXrk4lVwMrkZuv+XfBQ99Bra06Kwc/qbxE9GjN0u7cZN+nSFrK6QqumBDn
ULmi92O/dnShKpNXC23qG+BKX4Hp5YMooeihrQ9H73hOgrhfjW3tN0PnMRzayuAwUA0zpRtZDlOY
lX7HOrOAYR1kXaEQlC0e1+NFOKJ1bLds2waGuX0f3EysN4sRck7Lc+Lnccbcul6kjbA8O0iNIosk
6vgCjmrI3DGKgHylzRWlpXKmTkCIa7RKjHWegAOuK4KvotZx3DBuPokoylTSxV+zulc8tootmYJK
ZSXrlOPknVe3/XkMifFtO8ZbK5LteuANDA/Rf0Ftr11STauqID9Skr7rSgilzN6KKIUSUXbMjY30
0wRdhfUCad4saVBf5KyAMqYiwu8xW3djdRHoYG0lSC9FST6GvChU2fZmydIUKcihE1RhinfnDF91
IXCJEOENyQfmhhXS/thMXuhYN8QsUQNUNq876tdJVvgGBvKCBoFXWfUy0da3uLdjBVpAqAIDGc4h
wEmg2LH9lkfRAqNwQ/0GivlmjDYiNVTVZdkpILWQz+3IVhEQMTcJE0/UZabKPCFQrYrYhXT6A85g
uIxqvojtSC5NUgxuMcovmuJPNgqad5Jb1yg3UPYXq5RK6sbhB54DcokO+kUIJXs+Qm1SXtMCqnk5
dRME/oB5YTEqjIqdneDIZTqRC1YDy4qn3ItpS93UJO8l7y6kltXKtPS9JaNSFdW4GCNFW/Q+jomq
hyGHLq3MIrKjc9TqRGXZ1LpSlB/HkaRqHJvCD7XzzaqdD0UcA+z4s3Sy2IviCvIe0Chie05k537f
x9qzCzMuyoR5Xco2SRJWXluPREUOXZDE7t3OfGlqK3CNRt0C9197HZlzA6FA50Is4wi/E8PgpogW
72m27BDWvmaMAEV4g2rBvW5qIOcl3uA0iS/DOnJNfJOH0adYlM4F6DzbyRqFgnw52D+kVX0N22Aj
GrSg1VQuBSgvCte9jzOC3cBuL6TDRtdywIejnkIOSWzVYhGqKYSMIiBFhfWbPPnaN2N6gfu6cKc+
vuSo/97mP3AvpWf6qVeobd3ASTrX6XvHH6zSHRjNvSnoO29q+CJng+1nYdyp2lxy1gdvA6tXER+q
TYJJpUrbUlYrtkgPPlRvlp9ZGDxUiOs0qIJVW2s3a6CqFCWC8nRs+9XYMs+kzUVDnQliKmhUdZQv
YG/ce9yXfC3I9CnjC2MlgZvFEFxMYG+TrMGrBhgPi+3Y63oL8mgoAlWJ4jLY85IwgLqJpPnWdiy6
bMRoQzxFH4tOfqgIeBprPrJSTAvC8E1vQngjhrFMy4teAHNo6ybaMlC1HBxusyJ73yEIUVqCatG1
4JtZ/G6Iyl7lEcgybpyG79Ip30AtNm6bEqShphh7GE4IX+eT/pxgVF/bUZapOO93k7Ps67hYc0I+
MzK420Y27/QUvZ+IIIAoBDBNC7fpQrOpW8D68Ofd6zj7nrTCrC3dxKvSmvyiaiDt7J9sJpYMfG55
9yoNsdmUdt4sBQ3eYNS4Y8bROohyucHpZC2CFl11GnFwknZdZ9ReB3YGtzAKPcFogj/7VCwb0N6W
ka0hkiXt6q6YFBWVizQciBuxunsb9aUay/5HTupkHdms8kMcvak5/tjWVegVostXBMo7u+tG1UBE
vumtNyxy2m99WqzLVDLV1U5+XsNfLmpZBRJHPyiiAwGWDRCYyhT6M6xuGB/WzJpAsHBaiGi240NP
576dCaiacXK1d1cVyWT0rXeIR1Qh1L8hAd9aPQMOOSatp8NijZoWRCBbQ0mHVqRuxuvAMgOQE79D
aXNtOeUNhKJchYRtqcg2SZ9+ZX1/aUKr94yF3CoJLzE/rzT90BORLCfdImWiQGUFDO1CZH4k8eQi
9FXbENqztkMwQkStRoGvUymw1/DiC6SHcxs1mzKOa5XF07SEUyEvgiIHRmcldFkVtvR4Ki6Thn2R
Bf5cyOy6LIoa1KDuph1kqXpzrk2GXMrsdhmX4ajqLsUw6CGsTEWQKeYlMGjRm1ZWW3vsQsUNt0Gf
DRTO7UIVZX3JR0RWTpq/mywfKNnbzrGSpWkaC2TW7nNGIpeTIFR9liWbvm/XqY5DVZJFlUduwp0o
VaKcgmWYJucgJ1zCVNTFOFrlwulosekladTQRq2HeFds8M8nkufFhuw/cveeEwW1a5Ehd8UUmE0/
ZJ2PhXVTZCnesCm8qmEoLe9eBWX2oc7EN92BalLWae1Nad6qO+dgujAbOLQBQ5CpXZG2bGN0QjbN
Bg1VscllD6pMLzwylJ9JisC+SWaQ9PYXu3QavZoyiFR7s6xh6pd6gtpv4vYEQgi813RjmkJRFIml
Dsky7JKvhk5vqxgov3BEsbl7ypLQQKf8fG0DUChm0frOxLunMR+g3w7+jFcU5PS1gcqoIbFclKFX
4cFsYpnEqeoGxhdVUG3DGseTq/diDlSb5boRn+6ckXBQtHBXrej+3u++0g7Dh2/f/zZJNAikocja
8xJ+JLXybHl3xw5v832EhH64e51HslpwPF47pP0mO3zeRiCf9DWg67TVMohKnUGuHfrNMFGgU1CP
IdWDRVCMhf2Gymbd66RZWqYDI/eW3kWRu5emIpMr9nVTtY9qd6ZXJP1cQraCFNPWG4lbt2UdXcF8
S7PKA+MLDuE3anugjbh929QBXQxObIE+mmVhqoYRAq4lZb4oc3kNMxX5phvpKipMtwQOBjEhk7JY
RfEEspSTbcZssJaE1VXv6hidIx3Qc7tqoSIbot6XVdJvUNhkqqk487JpDBJI9InZ3P3OFFZQy6ST
DYEjaTbc4vXGsYhrrBqvmAUrgFwQF8ditWcYd/E3iXCzkXl92Yx3EBYg+ZcS2GgSlZsghqe7v+6e
7kYc0taPCQ2ZP+YRDDMcgsAsULo6uMqdv+yfMBshYBacu2PdmE1bCJ2qeB/sJTRWIqy5V+i4hZFP
Ajevc6bilgDR0z5NzLoYywgqDOc2C1u8yVLnUoBSsEBj223ungivjO804PKcp92GFKWAMU8G7say
At0oqEPQuyHaNNNG10DVobgybpsGy2SI9fkAic2zG6h67pzx7qnYj+e7vyJtVasmbDyrypNUOVIX
m7Bk5vA07YfGTctayLJ2a8gmLAayadkHlMfN+g4HnIr8HhFQcwS2bqzOgVKQ6W9lL8cLKPWmi5o2
tXLCuFqGaPowwN4Iz9HZ1WgJskX7p1JHi9bC46Kuo4/IgZJuEOP9Nbuylk7MxJoPxrlIA9ypyUK+
KKBgykCRuGAClK5Us+XdB/J+qM8xa9TdNTvrL2oW/OhpAzGjtJa06sclSrpG4T7sqAqzqlsScDRV
FXl22VGy6lJZr2pQQ+2uMhCgAifalg5oEM7QSr9P9ndlCg/Uq3egLYCCWwFJwnujUQVzXIU1dW4G
RGMbDVCWWh28tOj0TY4tpEfSXjScnnd1vkqmbNvKFOSL3M7/m70zW5YT17r1E/GHEBKCm3NBk33m
au1l+4awl206iUZ0gqf/B7h2Ldu1d9XZ5/pEODCZSWZqkSBNjfHNqWsyf68HO7u4tIOGBMEtWLK5
POa6OHipS3ZFj9nzNM1sDnCJ21d0mfQ66kFE1IOhwEp5ycp2OQytVYZ0lLseU6xAeNbHNhWYTRVQ
OWt19pLKq4NBJ23UGP5A/K4IbKM+NTPUHk7kh6Fdppg3uBjsyXvNtbpXZQ3VoRuL/dAixiaX3GuW
OHPzi81pcx78DCdzbnjk2l2B6UmWwtecdR4S6qjz20YY6gaOt9hRlVzoKNxd5vkPEG5JHYxzK8/K
nsN6WHrEIOkYDjmGOq+vIz5TevI6iyIUwh4raGwBWT4QItXZWTz5YyM8iJw+R3A2iG9mFnmUcRXn
ft0F9ZzSE9blsk/bXrs+3PbeXsi6hp5MUtGwhGMabi+QjCH6a7iK3o7bPmU7mNn5+w76+q4llnsa
saLeidZFV8GXw64vbOswsyySFp9OmoTbs28bPdXix5sq7UKa5KoM7dFBiGbEqep7EnjLOpJAJz+l
CfFOhtByNyly0MkcSUSEc4eLc2pJGoy6/wJxheED7DJU096fkuzczLhj/MaJMRTgd0H3mDrWiWDg
PDboVacZ3aaymIQoP7mhSMvpbM8yYMVkok4hmLST6cgo+rXeKusdRy8QgCV/5RnB7d295L38BnUl
rN3+g1O3uL28fjfU3XNeYo5bev7LVHpJKJ0mwHk8QG4dblWSfZUNSwIjZBY6UwPrTce0U+6mYZ6c
Un6yp2sxT9AxoKSNrvYii8pXQ9o2dnDKpO5ekQ+iA6+PfeM8F/4HNkMYzzkrwp7N7zBk00D4PQ3n
CUpXrZ+EB+PLcwsoJz3m2UqooGb7NsufMyKXEGIGDzE9ik2tXmRX7BKHQnl0Bgyy6PF4xoOua3AW
OOS2qrj3uuyUyGx12LLnUX3K1eihX7tzZqsOPaLuamqRqFHJu6Rfb/Y6JkzG6Aebo10ZqEMtgoUl
C+1CyECLqrl5kLVt7eKuT8aTR2V/XmXZNep3nOa7sBqYX+LgtsW9MzMeUYGhdJH9F4wM086jd9Iy
J/j496Y2+6nIPrQzPDZfPvcwTnFh4Y5xAz1Vz1okWZDkZRouNa4A9JR73zdugKlDGzpJcbfgw0ao
i5XROEd9vu+aGoqxzAIdk46dBTrFlAco/VwFSzPfVElh7D93fa6j0aH3CzpA3MFJrDHBDWnbQ7xd
yLVNko+9DZkyb+O6VUfjGZyf/HMDJ0CobFdX7U3WcHOse4s2pwQ+ievLhzaJ+kHaQZ9UN8DXgZ2L
Y2b8r6Oobm1SwFIY888AN2IzxEPjjBjRHhLPK8Oyc2IfS1qGje2cLV+H1pwGKqvDaYigRkSDN+5t
SH51YQXMb2LO6AVCYI2pKrlOybgfJoSfDonhQlwgnzNqbvK7RcdD3uFX5frVNMvVq2RUTum5o+l7
7dpPtntJBP+qnVupWghhFBPSCeIaDORja/ziPFuuiThSLYJldOwz7nb7vO1tm8FJ6Xn20JeqrPjU
LHYVzAIhW8mWbAcI4YXypA4KV1ZQ+rMMznoWqLULgOfQ4h4fyN7rioehPfgeojcz+/pEKtz2rvan
NTjD464TS5TXiLon2vtBaQYTFlAYh4m1mMOh553S0vmYIfYIZD9TTIXgw63zTGgV+DF7qKUnvW5o
NkGWauYCd2en4zwVt8Eqotyh7WlIa31CzkkJU6jyICggLNw2WM7yoVOL3jU9pOMgX4O52XOaJezM
F3chRSgVJjFinXGMY3PwEjHvsyZZcYI6kCxB/L29aO6KTskTFNfmZK8bs0Voiox9qCA1h6otgJ7k
VVgUuFeqjM5By2wMhxXu4dLW5mS5BD88DLoAlEM4VosK0AX74ZjxiUIHy/NgMqSCo+tOp3TdKEx5
TuSTs8bb/WI9eRX+kspah7ztIK1gGGRuFWa0wKnORHvCZK2TwbZriiY5Gh3bpUzizktf6NTjz1G5
RrTI17/Y/IgeYQaxAVSGJYUznE2KYI8OClL8GqE63dxi1Kgxn3l7XNn8SKa03/v9BLf37euLtSEw
9uB0o28huABUybzQbRM38C2iT9tz2962sSjWsMWtj/jINyeEKuJgRBYncvnosK7HzLV6z0c7P2Ms
sCHBQWSqKwGTrnaSoBqGD6TLIQmPq1mI8NcdyHCCFDicUuEswZxzmECujdFo3aQLbtjUMvsK2vBp
2/BMxF5iFYd++ws7LC8USYQ8UAIKGvapBRnLLvJd3jjvpIVuMTbSTIEtah01mqCfHkYLFwBibcy9
MN3I3TTuOvSo2MWTsnP709T7TxuC9gce9wvl9Vo3CFzS7I+Fe/98+H+ea4V/23qyb0+u6/6+PUKy
4Y8Fg//2KBSwXdPiu98PWlvz52e9rVy7EnJ/LmP7G3L3Y4nh/8Dj/e2L/5ewHiEAJP8G1vt1aeKN
79ve8i9Wb10GDWsJI4RZ12n4mdXzUN9JgL8UKH+CRWmAmb+xehy17AUHi0fWGhBI/nxj9bAKJMXq
qlBVXRTvxhJq/w2rZ/9G6jF8DMqAoxkIUSlBTbxfSb3CbijrHGYdetX7O+qZInQW/2yBhjo06c5W
TXXoWviZaQcd0UiRh8sInfOnc/ZvkMF/2wyxwodoDZQSAIi/AIOL3ekZcwjr0DZ1E8ySeuc+Gb6I
jnz1qz5K24IGeddYMRAVRCkE3XBGjXP4h2YAgfyZW1zPhg9s1mGoVC/AWOKn/5lb9JhddP7oJAei
WRMlEjHNbFv0CLXdGcVxmuoPpZvcu7n/Qc7aCrK6x/iraLBUlbXvnHG8YensNv6HZqFE0V8ahlR5
LJuDJbdhM6G0wa8NM2XHW1tAxxbjXAEUG+o9K9o7u868i8LyyIExzEQw8K2TXigJxGzsyBQgcIK2
g7A8ji7m1y5z98mQnsam9i+2kfoiBCbQiXfpaLUcuK/up5qyy/znRjZCY4oxlVEze3NcTTUPMRcy
d0ubz6fcml+gjDVnk+hVO7XqawogJ3Br8s1qPTBGDzx9bHkKN8RM+9kFgmMtk3VM7eq7n4CxZE5H
QsQ5cdd3B9HKa2LLLnYJZkWjLvsrUd3X0fgYPKYmxJ9dXUmxPHm1TnbW/JqkIL+6ot6ZHo79KRkn
6M5C1lE5j+e0PNpeDI4N9IOrnF1rtTdRfPXn8h7hf3aWpfT3PgSFwGnlfK7o9JykY7HzhsGNO/9M
LBUWlFYXOCkAx/xiCLg4oDjIdIG8VxxhTEfuiKGvnD22oyKqE3mE2HSQBZpVqu9zS9TRaqDtYer9
rV9/kCoz1yl/UXBM9qYfVIQQsoMFkEYlIACoXuzke04f5b23n0Y72bdz/q1SFkgM2MTKb78DKbyv
/fS+BV1TsIRC/2kfiqdKtl8moQDajJVejcFIA/29K4ESLCBlcBTcjZTPIXfAxQk9XlLF9p0FDNMd
Fsy2gco4GsFtog8C/EIAiPnJhkG9p3ZxHIesgPCop6DJ5oir6R3ymJbAArsWWyaVp8a0X1DbeZeI
exuueCqg9DfcobD3khffgM5tbFNDayUPvelvopTfbAZAtldOEWi1iLBzMMiRacyiSny0m6fcBvvh
V3N+V5Av6dg4Yckj4YF+zUASgccle6ecvpm6DHmDqK3rfHtfKcRjRSMlXBzER0llrsNsdzsvHZx7
pkBjSp3hqpizvdG6CeD0vs6pDdCssBHTz9N3gEYsLO05CeQALth2IeF3Q6v2tkz7HQgjAWew4dcq
0RcOkiXK2w6Qj031wZfOqR4cHmUuG04Wx4ZZgiOIWXdJMf28UX3Go7aA0b29APX/y5zLJVbUwFcx
2R2wNL7TaYPp6/rUmGoM8NvjbdMP1Tvbp/KnQ7bny/Xg7R1v792ee3u47Wluln1h8dUXq04VHTEP
AyfzkiaZG2/PDWtEu+0xuoiYzfKFZpW9xL3VItTNWd2d3w60J8R59aphbi9vm9q3M5hI6+G4ZMAo
4ZTqsLLsKtze+OPJH9vtqNwHf7hMDvvxJr2+8+3jFnfwnAkWGRr8U0tmQrJDAput76ASsNYufrTw
rW1eaiE+/vE927Pz1vjt48XWsG233ZqLLgQBNdhQ5sJE4YX/bXAYLi8Ll6eV2l+mElYsZbh5gEDO
oU7bcw8taDcWyX2XkP00kSSe4dlqo6dTZsbnnHVf1XA3JnPxHtz+pVLuqZqq8UG0y3vmDN97xNqN
rBV0HbBtSZP1sZwHdXCWbglwX5CjhY49gMDu3aTWh4Skj8xyaczzrAhGUTwWCE0L17lLSuIf5rZ/
oKnn78dq+CSlH4shcwIo0CzKfFlBomzcve2xW1bNyaWqPiFb9GoaEEZ9MdcB+u8pAGP8rR8xda9c
fagcYO4J1eCWeCFhL9pPfgWeoB6bm2WS7LRk8sjGeXmmwAQSq3vtxBwvcOdjjel3qHhdontuH6ql
9wKTdJgYZwB6cgfqtPILDptmBg4+N2k0LzISFKZgnxfoDkgXd5lP4lqqATO5LtQgAmORK4rud7mz
uP2txf37sR3u3GyooxwM7K7/WorUvbi520TarQqQU+vkuV8HLR+iscuWWHvpDorJsGuD2pB+p/xZ
AOzN56iszbvZtTGcVVTvRstjMNjOncn4vYAJONE5iSgKQ+/y4aue1De2LF9Got9xiMuP1ijaA7X8
g19iqEunvLmrJFGBA30cLmNRn9l3xHt+kICgqXugpGM2Q5wqx8/dqqMKPdihI/I6duHGBUSDuC8H
dMYEMyfcYZqX4diDzhsXGyMp8EHlFm3QjtCLkyHq5D3QzAo8haiDpsm+5/V4Uq195rr9akNM3sGR
iZv2rjXZhxyrXUNmKbKjaIeTEkMsptx5cYfP1ZjTM9JFMOeTrTlYtfVkD47ej8AJHDt3g8p2v1DV
fnONoWGTQ7WaF1aFli/7qG7Otmuu0mNLyOrlBoAuCxYOaZxaFaabGjwgZn5YoHEIKBy9TjiAsvhh
5vQCEnyPEAMEIQH6KIo7l2bzjqSIN5mbNgda72xKz+0wmjidMyi+fWnd14hmjqP5tsB+AbKcLqBs
l13aT5/yGqg+SyV4uuxB5uoVt/hx5O5DXgoVi4ZfFrDupaigYlXgqmr97PJbPT56jMee6R9VMkDc
1vSzxkzdySoVWw1outzLPjg5aBwCIQYMLPj35q5YpMEvUZ8digHKJGHpt144Qti7YOW4e5IJ3HvL
4+g6j7MaPwB79kIBUuOcJcXOGlMRUvcekd+x5ClgPlMfrByOmpuaR20ztXPbAUPu4nz3vRLXFj2b
2hkxWirAtE0DLoN8Mm2nYEU3r6wq+2AS4EbVABKjzTGKlfnT5FPg6+PoRMN+JV+d5s4UHcMI1WYB
vN3YTgcrMEei+hNV3r0n2nvMY0GwWyxA4PTRJNOVMPFeIykl8BWuQ+vUeqCrlmm+Nzms4HT2HhKY
2twen2sPgF6TZ8BAU2lCz/IfReKhd8kyuPjpEBvBMQjruYt4TQ+NGF8KMvLQS4ugcDSYtQyqXNkC
4mV10Dr5xXXVSaRI0xjzQ2bmi9sDUuUWuVTSicwyDme9PNIlozBppjRIk+ZTA9Q7GJj9vuhTCMLM
eRYLZEfoJHmSXSGvP8+F+80z5PNswtJK3llg40umbxwhbVbUT6mvdJAU8wWQ8ddqUi91A6iH5Acf
ZB+YI1eJLHJSX96ElIwANTLqJlvXifNqxmxqfWV77sfLtnQRS7lzXNbNc4tB5iBH+mE7KmmUjpvB
AJrA8H+zEMSAfMVl01Ovxx9jW7uiVNVtqeDOUAOJLVPzDdp93FNLxbKVbVC6vkJ6igvlSTe4G+mS
RqL1HQCmsFZYiRwaj3wXh7Fu54uTtiJGbuKjZskRFSXE1empuE42Ir16sc1ODDrIG0mRM4IhLSGN
udrWcy4E/sK1JYz0S+x2iUKvCqy2HAmIIqcMJr2MUTNwjvP0Pe2X6s44NTZGAxEbx89TpiGdlj7c
mHpugASa5DoImGEjfu8F/9e1wF/dqysQhG/Un7LQsswnq3EiSROkUznJpeiNd1Skvu9y2GJVxa4V
L6OWLsPNU0gYIpCVLcu9K4VjTkuf3k3UcTDo9c7NBpkkEimvX0iBLBBkGBxJ7R5pPQ6niesrm+zu
lhrywCUlR6E6dWkATWee1eG9ogPnjR+xUarYpRIEBqF1DavCnmOvHZOw4eNx1iJOFZQiy7jnAR7s
sW+b4VZ2U3UzGbJOkvLWQe062HP7Ja/Tk8OS/uwXU3nyzfKYDNN8A9HJIP3Bs1Xl98xFG/1y73Qj
vkbhyiqBnd8mjvQTEAIIGvlLW6Hf5x052LSN6l589Dh+FakNVEB3Hm9Uk+NYEsDtzXzKvOpOlnZy
hBCuQ8arJFqWlmPst+LWnucIwmt79ufsWPXedIODMN18On2bvI7tYP0hNljeS3+GpngophSToR6R
CxPlHJIk6W+ek3/xUzMdgNSUF/i7kYLpf0zo8tWrzT33v7gg7J0axv66GdeNVYvZDrfdbrDhe28v
OekAY7TFjA7qYMOaP0zsInMhEb493l5mjW4kOFQcmW2vYyL/s+n9+5NIHYhKZ6kh7dUTMiZwtt1V
f9z28lVb/I8Pt0P0+o5t7+2929veHm57bx/lsRl9lYR6vn3y9gHov7nVe8dkFSytVcTc9t42//E5
r2IDgsZ/874WHT8SU8ooYUvz44jtMEELoLlvH61a6Ofbwx+f9fZVOfX/dSTLziqBqYYUzJ6I4sfx
P72essG34+1TSs8F0vn2+dvnDcPwSXszBeykexLCIOlOZcvRUW+7Egw90LF3ciGICmDSZFYlEXg6
8sXlat/XKTLjrM4P+nLuQoop3rFIuz6syhFsp/CQVjjIPi5TdZ8V6UNuRBroBVf1IIcgcwHma1ar
6zwIHbBedbvWS+TVU53eWVnXBdvDMbXlNbdWxiTjZjc1E7vYnfO+IJztF6jSAVI8aczkxJvIdZE4
VWn76HmecxFSB/CFngRyhjKGBL9Ry0sBj/XSZDoLCVIReztzQT5249HT5K6AedcjLAKfO6N5Aahb
GCD+QfRLfZnH0ztMxJfLWFnLZdvzNEWQUPsYadcX7HVTOR4U+KQ4dm3+x2HpYi8Xx531rrSR21E5
+7ZBSxb+Eep9dS1yCMbLjDlBVxKArE4SeT0SxUgPQgZEInCkJL3068aGdtEVyPAr2hYmyMTcSN6Y
ZV0pZiqntGqdM03vJQY2nCN8IKbzGF4WpCyhNzUXnqrnFggE+mUcoVNrupTWNAVziVymTrrQgUSj
ME2XUBhM/l5Q3VwXz5OI3YDA+Kx6zQDiAxdsgs7v2oOXsbNaCD9bY39IWswMF7layn6h9q7JPyet
WZNd8w/ad/N9irzKC0Ge0mXb2zbONBOwqmQJKVIYgoLnO2g/Fkz8y7iUFNT0+iZwxdUOygzIAM/n
51ZV7hnrwR8qDXJ2tsWrj+n8RXCtT0jpj6310bBeKZhfQKdkLjiIP5/LBKQV04GPmx6bClFvsSh2
2S6sbc8bp3RXcApWwaYzAsf+MkyDe+Bqcdb8K2dfFsXL4jPaRGloSm5fxPrS9ro7Nc7F6w96zXHN
KP6UfJrilNTLkTeYUc51f7ZAoAWCI7vK4Ca5UKKsy7YnU2Tl5U5eIXOzuebqIvq8O+QDt9rI4VYV
S9m+LGB1NPJyY9rCnwCbWwLckOXFEf1H7ex9Zuzd9mxqzTpyHQWFp/aKi/jzyO3wbSO8c+EOz1Bg
y92wuvLOqPyIzRiJ8/W8Z4r1ACFwDvv1ot829pDXyGO0G4ytDSaCvDgv2fTHxsrTEVl36+Mfu5ZV
zOusvQoGC6zM+sKwvqUuhuGXA7eXtk/bXt8eCpJnYNYc+8fXvL3w9q3bc28P/b51IjYg5H177u1L
G6cD+zW8OAXgjkBneflT05vUxRQAOOtP7Xv7xrfmtVvL5QjlLIEXgHwY/E0TLjifAY99O+7ta9+a
8ltrt0N+a8Z28Hbc2OevcmivukjUPmWSYNxNMStoyqdyEBdvAkqpAPtGDOvF39cQnA9O43yoJbNu
haYVcgUgTyJKz8PSy/jVz0BxiA4J07V/doh5JdoC9g2oKDBIaY4qLkGpSEovEB/vU764B0T1GZIN
7tLipRNkL6FZxFSXr8hjZLGHaszopDDTZTVgawd3J0OGX9CgBsE6t8w+Id8mR44ueJIOmQ+TWU4s
p2Sv+gZXMHI/2eB9TKqZAK6WHzLMa/ZQNzAddZB6iYf0iEb0gegQDnIfia6WfZ8uc3pdkuqTIrP3
Mmafmz7bNdrYdwKp2hrwo6XHh2pEP9sjjTacMXkKF2/UcVmVHzNkTGJWtEwX1kJImgbndWDdazlI
dlyVjngskDbSm+LWs/Fjh4Q1xYm7s1iYZmV3LuwXzNP4Wc4yXvAbxejPkzipbUiqyCQ8I50QOEfm
PyWcUPD7gI8t5cEAMG2UzOkZcX8SIAd6tyQdpk7ImuONj4RoMh0r3IKPtC45FPRMwXHU5d4nNY+a
qbszGk9VdT9BDTahzbp8vwwuWKuOfJna7lNPuL1jMyYWC3PgUX5YCp4+qa7cez51d7hIrtOE4b9m
xf3Y0nwntLmzxuQ2zhB0cCuzkzwshpWYglnB0LsadFaPSgh5g7oPVnVIZDKd+bIEU35n9W63L0hy
qlGH5gJYbonqmmYQoIfm1n8qEte7TMAfn3s/P/WQL4/1WLBgqID1QvziuwxOagg+270DQMqCWrEq
YN2yg+/OH+0i3SFdGVhj7V4na7KvCUn2RaOck6wqpEgh6+7c5tM3WqXzHhsnRpw9H0w/DTG0M2QK
+sCnE+TRBl0yICeHp9YRAUmNVDgL+WLTHBMFAr4Qlr3LGKomQCOzHgCh3QYPTLNbKagcA8x0PjT0
UM/Fd4ZEvzvCaj8AH7kqbQ5EvmmPEh3DzrfGaZeBtIoHOX3BrA/lJdwlLj1Oj63yjqXt9j9suf9v
+v5DhRb4Gh5Klvxn1/entQvearT88a5/Gb/u/6BsGOXAA7knsNQiLL1/FWmh/+N5Nkol+gyVrQTK
w/5p/K7FSj2HriYf6isJLI39p/GLJTQZHFICj5JRsprK/5Xxu1qZbyVaGMo2cYHCm7CS8XG266yO
408lWqhNoCzyzD37IFkOIoE8yvpHblf6wFsz77x6zG4cqlhjL86xAhQbVmSOc9Qi3g9sQtG/P0/f
vzOAyb9pjqBYhQJl8ojn2vi7f24O0Gza0Ebxs8OpF81NhixN+jrOorkj1We/SZqQe6oHadrcTWB9
Tn///SjS+5ezIZiLs+ujwL9H1+b9dDb8wl06n4JZ1Sb5CN1qeOImObh9h5IoYMPiye0Vsva3ZOp8
//ffbf9q7m4/BS4VXCucu2RdoObXL9cZMveH0mbnUk38c53M5d6Fy6DmwUMedE6fUWLjDHanrMVy
soriqwsuqKwLdYZ410MRyDUETtR8UMDm/ztL/EfjbBf18VAFDzzT1vifzswEbXomlmZnmYCBKjqU
l5BrGnWb2DvVrZ14l0FpY2lkcYBQVq4weKegxkb6JGtrPlaYXk3ITf37k8ZWIuC36xd3Azwu1CSF
6brerz//YqaWnRImZ+cMUOgeWfEAOvuGALv1vxNkzb1jpNg7VKKmwMImSOMjP8lW8ROqJeX78tAV
jB4gpuxc2c5n5OiJnUUSVNIQaXFH7JPvjxEzg34C9klBqUHZc9PcPk+u+epm2n0Y6o9u2wlI/Qzp
GnMboS54/cnt/XcWfPdHq2zucZOVV9+uIsQu9oNLCiQwgf0b/PkBOeffu4rph6S2aqANnnNE/vRH
2DovhFY+Fnv829vrV8xj/RVRDdRzIUjbwhXsd74CeZPJIFPkHuR1TXZp0rHI5XYPtwPJpJ2E37UA
oQrzGumbXqVfa+RdAG3+f2uIbaPnQXUKGzfUbzdaWjhEZvPMztzrpxMKlVwVSZzHZTD7hvZP81Lu
eTN3Z5awY98rZJxY5vnvT8Zfrxx3xSjg0QjCPcJRVfjnKyfvG2259QA+PckAPB4YPHWUl5mPWEri
nuXQ9GjzT93bX3tbfCcCzfV3QE0s+tvVShCXiJ5KhmiYH4xGtAW+/WktHlInCrKuT5az4sWN9jaA
gkVAZYfb09rOe635P9w69K/9DQAKCuYHGCZ+iN+ZHxRrsMfFAjZal/2lLifn4vj91QMmTArpPxJv
fuUCyfqqAu0j82ncLSMSGg1mlh1KsERO1thXFBbzgm7m/DR5CFJ9Vz46pOJHhDEDCiqVqEzQ1xel
u3kHpRsFQkYFVmMcgr//Melfe24XJTcIRTYNdv5CDiWoTpYkbsnOE5vrc4UEtDutUeKLm0ztTUGC
NvG9S2N1FlLsEXzLjg9xMrufnLppH7s10mwIwIahrHag0R0A27qEi5WNx2FyziNsq5vs0jghmQ+t
31YxGdZcvzkVO9CLCP7dEpPjBpFy4Xf6H7pfcF6/9XL4o0B7IYESlytqx/56rQJRcY0qG1w3JW8P
xmoUEvzQ3Aly5bkdPwypqf+JNlqv/197VlQiQ2lAbmPJAYf+fn/ACtZw8iHw5Nw3jypN5/sm1/f2
WiAAqQf+zldets+k4523jUeRCvi1bCv1D4Oy/RuOtRZoQf1IFPxChIK8299bAie8lm3bWKc+Ka1d
bpMnJn25F25ahpnJzZ5OBdk1HorEqNRyrhT0KkA17Rw82g17X8IqQgrVU4Ukl38YtNeSfT+dJQQh
THiIxhD04ZZmWArw11+mKRdkQNjCP7W+ClGURsQ27yHKj4pjoPBnRPaFCtG2KxG0O9v9sOLy3t06
rqSTpBBVBKi60bEwpc9RLcbkBz6mDkij9lwm3N/rGpdxhUJtBzN5sY+oLMjTzo8NxRtReYQhISU5
G3vgF4NkkqtftDbyqtwW6WCeHxmWPJDUCxqwAHHV8VOvAfR1hUf2BinCyNlC3FdmKt+r0uxQBg6O
KPFLWPA5jYqijm1r9A8sbcg9NHy7rs//cOdikZFfzyFC35X5w42LRa8hL7q/Xd0VaENmlMNOKaTX
sOPIuVqyZVfnrrXD7OjOgd+IQRsUe2EhuWpB25GJgYxpRGiQaZM1ew7lOKZTSwwoZo+jVBh8LSDJ
SCoqLED/K9+d91OxQ9j1STF1XIoSGdIGfmK2pnnB+3OQxuI+mAlEgyxLgB9IHYxsmHBlSZGlAt58
P7nTrU2LNFTpCC9sTcPLWAr6w0+KcFmQloT0ImRzFqqa4Xqv+WXbY1PAlux8OHhEO2upJOF5uwS6
tLM02dGSI0oDNQ7SaTMnx4xP+6fJHDbrp5qWXSIHdYaNWaGah9vvEB7gEprKc98ib2WZvQP6jfzB
7R1r3yIhJMirF9mU43HJUNLM44/o10DGICzScvw0Iy1+lln3lNEWVfUyQmO/tVBHAYTTXcmFGxDF
7pFbUkNoRz7S/7J3JstxM2mWfZW23iMN87DoTQCImfMkaQOTRAnz4HDA4cDT1wlWZVZnW1s/QW/4
U/wlMhiBcHzDvecqsRXo8IblRP1/EFUhr60M293g5UFaO6zUg1VGV6YHA0NYUBXSs/XZ7eYsFlvj
xoGGvcW4sUPObcWVsKHzsB8v87lBSglCmJvwS9P8qLrqm+Md8TiWqTXjIA5UqfHSgXnbFvOjV3kO
vMX7OeOSSAck0vjiUKn0VtYfJCOcRAcmpuFWOeebxQJmxFCCnVT35YyRWkbVgU26unQj2KopCl6W
fMNO6GdsACbE5Fvmn9dtfau6crnqyjnanlmw//b/ABxRe8QnIm0CRijQLMq9a8GGC4opf1TKkiAL
yqPTMH2qu/XBBcjSZqV6DpBVyMWhkJ/mZ/82Cs0a7JC5l3VY45hR1X3x6tYieCoY47PspvBo2/Gw
aH86laFo4Dg0f6Uvc+Qk2d/MtLOULV+bsg2PUA1OFLN4Qu+6/L0e2BT1nDXlDBFgylpwFgzRvy3D
mOP5vxPVElwy6EUHCtU5rrNgSa2G9X++ruPrrICpjMNhvqlbQ7k+h21x8Bgh3QNQAdpZeuk2mKw6
uKxPVsTqeGKSgSfx3hYY4M3G245ca07SjzP1jMVr46BNYBbdhbyVmiUR+Tz85xU+diampIwrFelQ
aonsb1SO8tJv/WeUcw+Ooq1/XMIe4lhjIw/aokPuVGj7pLmeo9m3Eil/Gbw13jLnOzSD56gu7eu2
UFk4dNIHBEWMRjt1x9htv4hVvEgnZ5S5ZI8TY5Fqxdm4Va2VRP4fMBlT6rXjuEf/aMVRrfpTm2+g
AIJl51ZVsfc3lkhrJX66jpbHUWLolXnzM8NGyIERYaB0xSO/IHP7agxYaWY/3ShbL1Pb/zVcBaJv
tswk61F4mLyqO3ecy9fc4wrryrO0yvXdzV5GGyVNPs/B53QFJFM89wzZdshLROwGzvggu5o9ftue
G7Nz8DP8jRbLuGs8+VM2k3hwA4W4Y/uVm91y7uYVyUWN/Koux2+lSYq8CD5kP8ICQPrRewgKe6am
ObajZA2j+i4DPbgsgXNmegpqow+YBAqOwE0wAGBKeQ8BAg+pwatlojtFr1PA8wmM6toL432kHT54
CEzisQHBJaP+d0tJsasl0hemfI9DncuTYu/b9mV2ZxesauytezF1ke39yDkpY/tReKuTVvi4oLoG
zUmAO8uE+jEWWIdbecDFHLBPQPQ47aoFRBveozK0jqvM7qpIyycn2ndZaO/9Sc3sr8eKt10vU3BP
tKG9bb12wTGfgvwV+BO8naZ9G91KXw2rzt6F6/7JTYxq4bbWtNE8EiaGzlMzDPAf/CV6n6O6v3cw
BCVY2NDZFFgvuFl3xzJwmWIDh7Ay8aGp0HaWm4/HcZ7B9anotVhFyfsNw6223AfUJKmGY5MIDQfL
6bz1Nb9qU1Fdu6bcBbl5j1ep/qFyEQPQQXHv0lO32jtJKSBFTtajyAT/3J2vGTaPO2O7G1W47L+a
s47OeG9PE0/ZOBYDO6uyP4xzF4Cl3RrqxZdNsl1CHC5OEafTUw0jqe/0jV7hXdZ6e+wmxDqM8EGp
YtNJzUq+MhwLLjkA2lQATctav39utwhV5FQtKUgK8CNI7z+Ua6n9UGmM9BxOzlZzh7Dln22VedIt
jjp1GU48g25ot3gIhbv+sNAzJEXhrmnv15qLxH7KDQlZ0aOXiOys4K1beymoMTcduuY1MHRzdSQL
0RGoai/mZCeHfL3M20C3OOhHeUOvuEMeFzIDXWMbbxFaKZbPCl5vnnsHPQ+08TXu+2IMjLSZOVOw
W8aacTlu08B5sBcEdnUg9yy5om9Crt9UU45H3bqIbyLx3RCU2fmKmg2ugA/usm6TTpiQILeM4dit
uQjdRX6ulZ1zQJbmpe43FEeaqZFwu7+tdIokNDznKorgCWhW+xBKWDXRNGhQlOFVqWl8og7f+HFR
nkaZt2+GEX26dEWSW2OPlng/BBrsQEH/4qwpO0xn7/eFgT4T89UeS0W6FLV/WlZNd4l+3GVYDEcC
Rbauh9jQ0EztSeurGivksVU18jrOUH41vmHpMr+xRDheRWicPa2HS6nsJkbCs5w5hyEgV/soWAP6
cbUkfg+30Yr8h7EXAhYRG5PKLSagtZZ5wZJ9H83jJ+DV9UcJ3aaZ7MNYrMadli4kgGq+lxmyj8yq
o3RU0X0lHAZ929AfdAe0I5wYeRExc9uUs/CedAcvbOVYhHoRHrO+1alq+yUNpT0mwLBtdGJttm+d
srpbGwYOOwHbAWYcP7ESxXwYfDxutfe9ya3lChTajJnkuclmV9612BSLnHa0r25zdloot1O3eqei
6MI0Y+lxp7mD39gNuCswTe7GxthzZ7RS+B1/0Br+LXq1nGTo/lCd/zkMFe0uoLguAxCHYvMXYrKS
lqQtksVQj6qdvH00aq5/O2KP5IzpbYmPVfm+82caFXf6jnL0NOmLsXJ9t9bwx/WsH05k8+6yIell
ujpY7MoZjWCiWorUVe23ua+Lo6pLjuk+30nLf9at1vss9Hzgd8UP37/chmG6cIpD0OuVLuWv7tC7
KLv9Beviw4OfE7B58ksdAeNrwXR1HtRmQLfjJl80b9lUwjKMl+GHDIf60GpE4CgYd7nQ06mJ8mw/
AmqCxtYCKrTuXDFmsarknYGb6Gh2+262pn34qhY0d6N23kP+u1q8bBChfni69vdloU+hJ3IEFuhi
2ev+NNv152whpFjxYqfKQimLj/lFrcuN7VO5sTu4x3Z8N+bSjrE0Qp3zpAOL7dNuvC6W9diklSW2
3dxA7uDF6Fll7dhRiV0/2N0OtdT9qm5uWQE6Y21qL3YGmNMd4KhsxOe9rL2LRrF7UqaIywCsgeVM
aeYYgGyGuDZXuIIbktGxrFMkQFdx8/vWFRpeuSCVw49B9QtfSqJKxkAiAW/2933lTumkwJ1g2gaA
+jIPG7J4YatTEkWINE03smIJWW3nLs1jPkE4UJs+Wv5K3asGeo/cSwtvoNnBL7PaNTfZDC2F8up0
MAou53zJcHyg6bSqaYyFzhKrtIyUpg+r80ItiyW9ioDA+tuDqO8Np/4+1+aPtmjDveuDfZvgTDle
92AE42HOWF+piAOdTi2hRgz3kSznBJ/UbhblHzreo9uh+kI/2CVqdN+5MTxSi366G36jBZ9vBXEu
oe5cEswQT6FRAvNEP+aMntgDvnxuwEKkwEYEi6xiT4W+gx9+anun5QjllAvM42CIP6t3o+H1bCqn
4WOE5oyMFT+O01JW5mAy+9x+MQtOi7adI8C/CK2hAUC1rJEuT2d0N/AWh26KeaAHVnkr55h/jOah
TCrp4EKWeYQ/IWgPWf3JCvvPoiHwFo4Z7OVaHVYdvJaZQLQpsDRkVZa2beEkfp5f2dGJPbJJc6dC
JWJ6/Kd2qO/LEMkHRTDnx+TSU0a/lcFRqUbG9Kx98n2kYR4avzUwckd5L87i4m1ZsrdldD6doUVG
zEpRtEGTjKJUibD3OqrTjERojO09lWPP7UdO/g1a8svpHrem0LsFdQp65jQ3wIZtGOdqz0F3pzz0
nP2vxgB9MMHoP9b2Z60WiYFcebtma+LAEKm1dvLaoxpbJus77Nox9qfmmlMIxnWjjl0Q9fD9hoCT
Vhcf22GC4xQCYY+zJcrjxpVPNng30JwD+sbIOHkZv4U00fooOPJYP/xN7WsEevet39CtByzPC4lu
BKG5aTVnz//ujRamC7fXD6s6ZpVt7RyIwHGl8CktxDDuuHRDnv/63lZ5m44W7bjLsCp1W/cMMb/n
qPhV/uh1hBhJ659NWXCrj6iUQ5u7y+zgJIsJNaDOh78X4/IDmgD9k+CCZ9dH7DrUzrzLVnRpEgtB
NXJ3bS3vUDfBh2ONsUY3kI/W0e7aXeCrn6P3rbGnTyOqKU+m8+0WZut1TnI4AtIBsUGX4xyQ0iIB
nzcWumgojLk+u0txhOL/3pnDX3wdb3jUEUIvEe2wF8ZT2Nzn3OUyu4V2FfmPxrQOe6ep443x9DFA
jBvbZvSMjDNpZKeujECXlzzqrZTeArlOxJTI2cSYemEHONeoq9S6MX0sq4aBsMJsjdwfTDzN85g5
as+6IEsKNTdHK8ddWSttAqrpjKQBRxQLEax7rAH2QffiDygC6873+6viGD5bWP7sJAr2phphbpq9
n4bQ6BHJhtX912eN7qr7Al2esxbb6b+/LicXQ822oibw+5KOysRtZfO++Prj1weakgEno88dd8Dl
F88uDggt1XRQjSjuB8epTapZtZ4FEI/p9rXx62vrVHyi1S+O+Lzz+8U2jrkpzXMAtOX+6wNy9//6
zHcyxC75Ou4wob85i//NbRx1nH3N0KmRS3QqcuPKzoc/Bou41oPHJVTHQ2SxJxClnQ5lM/xo9v1w
U6oZTXskMAKdWwVBsQvAg843fqCNOJ+uWCdQvZZ9NHRx7fMSWjnW++FTghzdhXU1xTJTT+FyjEAa
cLd26/2AHRwfFTUMYoDLKrl/m35w5ldSndzPHmJbRttgz5EGqKlCtIAuYaZ4TQLf+PS88bq5hdzV
OfMxj9tM7c0vVZU/zE1BCkNf7Pm2Dwxl8hudXcSRFTW7HVvael9WdrQb1foqhfNzLSXwEqv6O2/Y
0HwXBKF7mzEi0oHUWCTQoEG7MBJlkD4G40nCc3gOLYWv1Cke8VDUVlncLS5U3JKJqCN9db2dlAuA
TO7cOWVtV4GxyJeb+l+aJ2RlLhoT2cYMPcKLHubpChcUtc/cPYAw3u6HvOkP3KT0oXR482RVaTx7
s3V07cVOaKLtkzQ1App2+1ydvnhhe3EX2FNxDUMSGsbhRvRas+jBn3edJ5GhgK49jpQWO2w1wQsM
cgTvuaUSo6jbi/TaB+l53KzzZjlW7UpqRb1GnNiTJuYhoqKBK+wUIj+bJY5J3VfoAPEOSSgokAaL
8jDaqn80GZXtdNDH2DbkNau2NLCXj7aA08x6w7vKrnvxhXjwyqq+9mO9kyJAnYKJAgYKD7nL7RCY
gFgOvnjsTIl8PwutJ694rptQpEtW5h9KtvfhYBW/AKhPGExQAZdBMgiP8AF7Uinvlu+90TRHMLbb
rtHCiIO1AXAavFXBxPGOfOqOn4U4vN+PmvtAPpfjS1OdGtvtL17R/x5B9T+4TV8eNxUOjAK5u9qe
/hGp4H2zbXwwo9Ve+NWLwwD0ONU6P0M0PlOo1ocxREzKwsO/6A7eJs1t7Ub5HQ4Se3MC3o0LQIMm
i/Bj+XNcSgDYbARhgHjj+jxQ3k/5LC593n/YNwxhqRvvGAS1cQ1F94JLBaVML/aEx8h4mpr22rfM
T3D2phPJBB/jkP00Qrs8+334vC7ueOOXvlmNB6xEo6KEQIOYfjPezLXony3HOdFuo6wSlht/NZ92
L3Koev4dk6L8cZY5iBKQP3GNm+LQMj+8G0wFEdutrDtpAqFlHxvB/DLRgn598evvLJ2n7sKXbqN6
c33iXVyzeFmWWu5LdsAMrCgB4gWQx9q105OK3OnErRBhlW56kcy96137TDtp6zvQdhA2KYhybAKc
GbJQ1OWHIHy1BgM0RsUYY+uBTnX9mgran+Oy+K9R5kRHMbZrEvTjzmcsehgWge7IZgfOQ2evZcNp
HqDVuuDIYqB0we06fi4265upvxHbcAu1KCUW7voqTVPxGoBGXgdtxAY20gRCn1VyYJn0oSlmHqfk
3cij5ZCz2ySvwGBCkTsuFfKyti8+S6fnpromttvdsc53cS153f4WHTSPDxENGeaxFakrRKLfjl9Y
6WYY67kqfaJV/Oj4xc5y7RmbRP4+qHk9f33gffS8udVvl9yNXR9qwbHLqGULmdHPCzP7r896FGlY
CSpbph1zgx1eof5i0vQnkZNp3rA+tgTp8aw0ISPNYrsZFhqCF3zrDLugvCh1W8rR9y/TzptJe1Ch
tfMWZd38W2A64aLTYDA/QSzud7w3YGpdTcgg+6iwTq1TYHeJmuYkR5oQe/Vf1sX/DSnciyv/63y1
XhehvYOyhqcFVEKsOa5T7emHssqZSakdLEueZkdVu34uO9pJzi8JfAqZYHUuHEmN50wSsuGfVrj6
FLjyghWfXRWleuK3RLnUTKNF3v/1xtq4cPofmcINO2d2Vwish3Kg5Vt9Zzl089icwyF6G7agfCoD
/Dhe/md2BdzLlUesPeKW1MTpSEtGjsCY31k+sMyhJZyoMmAaoYWGHdRnzpEuNocpAU+N7m8oM2wp
AqVeMTboCJca0SfUCZNRxA5cy7uDm+6yNMaLHs3bBGQXGLmfRgHD/TCfcvZk0YNZM6CKmvGHopc8
VSWDdavhiFJc3NWaKbxg6aw9sdukiRS5aXm+KxOOFj4zRj37drXXM23nzl2r7dGxTgasvQNTfkxb
7vPASgu6/CxSY0ZYgrAY+neUzpVJ2pPrF4fWYI/hDS4JVMvJXI0mtoKNwabhfC+BcByMZryb3LE9
NfAAWN5msH+aAyuFkJSpwU9t/ZvRnEG3xkgPjy/aeoaE9DvhJj5NhkRtEzDCFbeRj26ntBh+BrVd
3Bf6CZSee9xq89HKh+mAcgaUXhfel60L6NMuMjIcZvB4yxz3/cgaG6f0YI95yjAEE0WJv2kz+4vy
8fTPYUFV13G/Gfw/wm3nfRDVTw59No0PBCOj//C5Mezzha7Hco+Zl31vI3PBOBQRXNLCfG2xJyED
7VS8DbpEf57olb6ab8Yypcaf5A39k6qzbG8NvyTD8KMfLce+iADa+s+5q5pksrPP0Sc7KHcaInyA
BFH4/SjR8+yMiOLabViliYA+qCyCsymIK+KAeCus9sUEQJ3mfvZ9af0tqVTY7fXIlGCR6Bpqjv3D
2LGngZN2bExAWp3znuX592h0lnhw1iHu/BA38lpaSR+VnAp0qwTG3mI4WKbim8CXrlDKaOS5N3Ol
dGyYttX7VDhsPOrxuRrn35ueuBT/LqRwHAVrJ7tchkvWwaJiuxdWDEXKmWCXb2T+MMLHRsu3Bxk1
hOt+I6whNXo/CfB+XWjgie35HQ23EQcb6WRx67gaRQv1lPwR+HQ+gnA2wtzxGo04y1oxcKzlHhnZ
m6dheC2yeff8cQAhV9MNeRTN0SDKHbYQkdSN/7QRE7SaCh61G8INxBiw+m6f4hHGMSjJa1gzl8PC
uV3exl+vWs1kHEWT+sDaDgynGXlYkF4z58DylTN+FZ9IxHh7hPLTzKSdaGzuu6kixcaerZs95WaC
m+IooADfFIMMM9yLZXsz2v4p2kIy28zpKKfFPItBiXRwV/2oTITRFJIMvwB+lyU7UqbaLOL0iATM
ql40LfyFoBUH7VyyUnqfHSx1u8GP6hhlTUX+BDp6wxfu2StHriCxfQ/yaXqrysLDQq4eZhXlT7bM
jhHQk9cmDlmsQsL1r0vDmZAZQ3WwDfbJC6zmuHXhjCzUdnaQ9/u5JWnBH65SHNBYvwFj/+k3PYSv
NTiKegoehn7eRczp9xvAy73Z0Fi0Nu0TBpqHclOXdnb0S8vKkIyN6XXLjexSuF14deeC+spNFifK
kGO70WEIKJSGVhLixQCU+T3dUTuQEnSDz0mfdf5K8AV7A66/2XpDU61T6dZJV8MYVm7+4m3ln9lw
GOX0W0csmL730CQT3eWI1Bza392NxcMQT5LdFf5EsmXv8sEx3+18y+KpBIHQ1fI4lGUMkOfGANOP
HQXXueiYvLjRR39bdmR2/sPR/Ue7jNaO5Vp+pCr9bff8NjgtVRy2LSsj8KKHqQq6FPyzw2rWejTz
wcSf3OqECpDUkcGAUpo2RV3uO5xBKBcIJOuGKI4YNcVZ2ZusgtkSKX7Qq5d3n30w/3YJmoMjbt15
PTJxp1THGjXJCVA7CXlOEzdF7xxsq1lSx+MOzQ4phP8OAnEuhvzY8c/JcQmbuJtzQsfMUDKzmq0D
uphf7KOx6FYCrGfgHpywqTDsCnztckR/2E24l324gQ35MgQQ8PIwvSw9qONKu0+5hWHJof9sRY14
YQQSy+k2Y0/brQRVJKwW7TSPSIwbVutA9s7zPHomvEBs9LkO/RRhakxCAm5XAnPWtT6j1cFOYNyI
j93MWpJ9ONB3exfl3HSzYg3gltjfM8UrVyCOaGwNglrXJ5OTMw5LlqIMdGtvak6b4mrPIFlqQDIW
NTQTwURWEsOVUZwdMAzcztlnVloU78Ms8AJSivRsbmKITNz0t5p5QaDIMSQS8OR1ubW3zXGO1YY8
Ktr84RIV1aUOplOnxm9j0HYHddsNuuZChlRW/V3LFV/a4vzSRHwc5xAfR7PSoYs8Tya5HkQumutY
u6gUtRvsgrLIT4ZRGy+ZOIQQYsYSByzj6PbBDwJgI38CcghzPbjXftJ+gkTF3XUG+k/fw3De7zte
pQejo1R1Rm7eqGdit8DZMQcl2zOCCIqFDBg2a5OUJIv4A1doQSYGY1D4FAZWNG2hNRO01xB4j04f
zqeqpqEyaItym5W4gU4pZjZOgxAUYN1ams88cG/mlugcMjB+RET1aqJK2/VExzWLa+zDiQquskV2
sISV+t9s3Vop85n26rJfN4j7o8sG++lGIHdG7y9hMFZahUgGrfLYlm3OBqS83TYkSupouUFR71Uz
HVza0gdPKvajlrzaI77fxs+R0M7DVfnjnRIZkJt+vbiqb+7FZtF/blbA5IAQwQkt+W5cb3krSguK
Ellw81qtJFPiLVh5q4RG8zaY87AvMiwSFvlLmyyIHEOXkXjK2+5nnjn0NNPZDfjRg1S4JqNwuzlW
WKqVM4mewzG3p6MTCZsO17BiBhIjqwd61woe1C5woYFHObIrCd8Ifz4blBVIdmW1fbpWwfq4eCZF
Z4YNKJzFFdXClHbu9mj4nUwdurDYvhnmYUV0cSTd9h7g/XpQRC7uRjvQMFAmWlAnzM61eq9iX5r2
Q9CDG9OZKfeBRkFSKGCSM+gK22Xsvmo2OYNiZxK26jlHKvjSRvalHnnegNFkN/5gPAAgkYb6KHn6
YhOvEQFgY1Ll0WXR0Zu3Vb+suYAION4A2tX//uHra+rf/8fX14zGFNwRHL0LzdpI3YFl9A2uWN6g
3NUXIv/r068vfn0QAWkqUvpLPI/dSIxKdsoEuMcvgqKxWVCUvv78318MbrZiwb0LJOXt06+/CREd
/uLEkr0NAvrvhdNil9Xjyvae7wZl6UJ0W3WozR58xddPLr4eztenZtuRAWYW3EBuWPF/fRB4a4BA
/uvPwUodWvrV7y8EpODXO2+e+Twuq9i7Xu8dDFsevv7ff/8FEAc+besQxl80yq9Ha+UbiK6vT78+
fIEjg1ldlSgrynpgiV+4pC924sLbv2nr9fgF4GSt+iJqp91/kSthEz1Evs8o9Max/PoSFPp+L3P3
xW2rlhM0rzGeQzsvmbBODOG39kB0VnlUGWtWQWSmv3mfX/8cF2yPkz0cD1b3Kl2H6YmmODYiJA9f
Krv/b+F5XYc//+t//lvK9D+DrG8QRsdyLeSE/xLJ37CR/5ay/ML5UPyP+OfYN2X38//yT//LxxOE
//D4VoyZUW57mDT+ZeMJnX84XhD6LtjCW2ayhbzxn1nL3j8QJFteCFLCd/E5o0G/HUi3rGX7H6aL
lvUme0QI7uD2+Ce98vE/Vbj/z6xlou7/DxFlFHimB3SFb+o7FukH/y5EZQFad2QR9sexn/KDlang
Wor5tWWqjwrvY1yUfFaSXf2olUoK/DfXar2ojfDYGTjk4YFRJHGNYdYyHH/KAiNLoi3aDr1hnZ0+
14lbZFgP1/t1HMajMqPf1U3FZmx1lfhkY8aOC6W3LCXDD19jowa/0VQvUc1KeuyctzVrOCq0QxG3
zVmCHir11to5TGYO9hwfMoAKaEzuSBKcRJiemrd8Y6/rKng/DatyHe2DLvcu+MFvo+ddbVssOnig
oK4pJZGwdac+K+G/Emw2mgsrjjGPDt1QpvXK6C2bSB7JF/9euij65NC8BBZ+fSSDPnX5diwN1Sei
tIaLSe6LI5bw1JYE+4GNeosKcD9dU41XwzvMOiwvg7b9eI0W+d1wmK1K9jt5RYKG0ZTufTYxyc+4
Xs7+0n2ONaxGzJRogZEjHSR+K/QwGg421UfqlvIbE1TELUbxPjXdsaIJYUomcFaDC7G5qi4zwSnn
hnJolGUdMwBHiJefgtLyXiOBoqIvxQlMlUsdU7TXHMvSTNF9tlzAO+wo2ff/3BS6HLrAyMOKa7Ai
YjCBUr/qjsg0C2b9TXiHlCxXsOQjv32GvOXBwZHuAxh+GAARHWldwF3P8sC8eDMxQT64kaKeyvtK
RTo1o+GNkEwKhxkTzEYjdW2GWyROgdxGZaiWRqgI2bILnWIhwAXPy9ZbH92wias5Bu+seaA4esTk
rJkZPC81+hKSHeNMYMlgS7tQ5jO8XRdC8vwJWWiZee8ZN3/GA86JAcazS5biXlCFh2IoUiz7jyZZ
TBfHF2Ws7RJJc+GTa12DwdCT9zQGTv3ME4qAxCfsWS6vA+SqWEYmfv6mYCSuKuIkhwWaVA0UxKhR
Zefjp8Wvu7MZAD0iZEFE6nwfEGn8XAkfJrFBdU/GTZSMqkvFzPr9j6L0mG6u3rEbTHJog+Yh8BtW
yBrOmZcTAReK9a4tAuNRqlc/N4dLodvnsLPTcp5eSH7fzutYpGGRw7lH/BbJzAG5uXhHQfv3lA00
YHabA1zPj0zfxmupabGdiXEPQ9pThXA6JZGY6llONwrALC+TsT2JXtXHLarFZfusjH47o1mSXEDt
iw+a0W7K9anPM5B1ITHQOBJ4XTucHvnc7QvBdAZoYkmdSUKrYJeBi1EnxtAtR8NiQ2VnVJ0/gjV6
FeUoHsj7bivhHXihioUGa63CKze55ZYeZ7CPldG5Hus3pMcEiEXRdW067H4UBqEzP2hbNw/dgU1d
4F96X1cX6jIyznPTTMlHOM8QGtLIQGkXFaDNvL4/ZyyKDrWqilRqe3xYNh3j099HTle8jvY7KQRx
G7KG60yrvM/zAGVyZMca/eEjYYCvHEHB47LMfwvpMDK8+YhJOgLG1q4+SfAMtQBRptFMDlRhuj5x
JCPZQXXfMQgW9zovA9oMevQmNJiClYTBIls2iHOan9tBoFUvfbRgy9rFC0TK1KhACFCglzw/9g8r
cEmcQ3J3MIv5U/o1bKHcPhhkHB0rh8gFyr4/wYzXRi+1lcDALdKlCtvHZEUcdVlG442gc3tfOjWA
8KEvSbFmcdivPelmufG4FbjEN12otHDCv+hV30cHs/dgkabCzsE99B8rcpr7NbwNwMHZ87j1A09t
XDDAehbdH/ZF8xtNMEsI5pugHI4mIdIp3dbOIi9T40mfCGg7jRaSJSMDg0YxrhOlEH6T6pUU4U3f
vf4hbQrqvghIv4IQuZ+k+Kg8Qh1KlsiJyd+Juu7bWJONR3hkz8hQv3UBCbCrnohf97JrYUmbnrz7
vTF7mHt8bEa3/G6tvAUqNZ3msSLBdS3wCTRN6lgAm9rGOlggkHezw0i2xEqRWRM7jnzd2/ScKevV
92EFMNg7jF/KrabZBvO+56EfIdGfRFgHV9c19CPqJbQIG5hz3zzPQc/tYePgQNBCOm2+tBzz2mVR
365U/B9umb+tkvmnN6B6JTCern75xbZUxzhwiCbwZUvXI74zWPlFsmP2REq3r131LNcZWor3FJpu
+YjxEOnyBCvW9eElrqzvYumWT7R5HHErb82xdfJkJk2rq907dhaIVRFs7K06HxgZWqBXaTcbCy0K
XiOZbk07JaZ5F9KWPUxBRZM8dOYx7Kpf2+YRs0x83W5zU6QDBC6azJECRgc5iWn3LROKmLH8Roop
ZW/r2wSEd9AOMAt79MrrRHaWSLOAvQHeSEQLzvjhTH5xtKfS2lkds8Vq6cg1nWI9RdVp22oPF9VG
6IOnuUq4wJBEccAGMjr1wyOGDxQS9M2tFimZsBu5Ne7nyrrpbqtAW5IizeEz/V3bEM2vPJp9+80K
luGZMfQHmR2/mdcy5Z64Ztq1hDjmyf9g70y6I0XSdP1X+tw9dcCYF3fj8+wud80bjiKkYJ5nfn0/
EFGhSFXdytv73niCYaAMdzDMvnc6U2SIJBV4YG07krRT6uLFMsJ8g46mpepE5qCjB8HcLE1jbZtD
fFNERdi9VBJyPRZYMQK6OPwD1AL0lWXBMqCq8DyqTjpqh5YghxoBHpGJCTm3ZGJWTwDaN8vv7spE
8Z4bQf6Engsgp1q/xw7+gWFphjNA9WQq7jtmAeXcCENy0nxCj21mMHO3SuVNSGrRIkQKcdMw6B7z
wKtFLjPmyTnZpIg0nOfO6F9FX1UnxU+0hR0cDFdobw1KoEVrts6+MhAJ5dBUPa+VZ6x/zDfYt88O
sKgnD2AWUGnuk5pE6BRk5uAVg3bfmAV0X+xVK5zTVgDo7hVNT4uviRdv8BPCfNXHuQKSarir9e6q
xU1zVJsiWYhByjaGu6Fs6H3gwNzOqEIHtxBtyxrkAKPPWtXPQcv3Ae3HgCApvI2ae9ssbLUfqRsw
NEaHVvQfHmY+pmdSRSMBcabLymrIM3cN77WnyoZVctErUGQpZUHWqwDZrmGMjV3uZTubWIh7G/8y
vD3U5ntH7CuuzFffmryn5XKb9c4yStMbXxVIUOln27pS65XhDPFBBb/aWzk5t65J5Gpu1fwoOpoH
haJG53v3VHDGeVYTDysROQQ0eWQt2HH+wLt3ZRTYUJs5nLla1q91Vl5Eu3XSwnq1HI3sUGWwb4NJ
lIc31mF9pquM1aQ4RQMUR9/5ELz851oFoJgl6kBUMV9UCEsB90CXoAAzNnns1B8EKuM7XGnGJk7k
iwWvcSifNKzs3tXafnFE5j/LEAXmmGXwggs07KZhjKge1Gs3feysoFyg8CeaXiJauozJcO70wXtx
Lni/HmHvdR8uuYGe5g0vfanesDX+VtpJek2gefdafWQ8YgSxCD6PiLI0Wss/K9yWs67Gkdton/UW
wiOogztP52SRQIgqPpyK39EsfeNsNRruOLG0lKUfqlN7uJskoGtygJ8QuAcB9Ea5VMwQeEeCYRKJ
FuevwfEvhraIXV96tGptxzwOoq2VyefUkbyt0obveNqGaAKUfgNU/pSjDcgzqZ/b/WC/hE1xdHL+
9wNUl5vR67HztUeSVXDHlsWPNiaYm3lPtTDHbAfVRx3KMuGdZFwsFkW9JwhXzOSMapQQ/uOUA8fS
Awpf2sQLfTxnOhF+QY1WLIZ/R12OAq5zy1rKckMaQlNcp0GE7kT2IIKl5lxrundiruplIDDBj3K8
SVrLeTRkCXJhRvbLlHg3fTA+bz05u5MgHhJiOgDx+kSBc8eJwDilStOsmYAdO1GjXM0gqmKA0pJT
wUdr+90OjtKLkuak2Pqk4yFKBqy1NdLdimVjAG6HrmHPMaaM54M7QPjvXfLszIqg8smvzmmDZBFm
VEPzLHhSUG2v6io/SaXprxUAp7kXUqP3BVZ8bVnvXbMu57qnlaw4R76jDDovrKjftcwtl2rcjtNm
4xvCNmJb68Cc29EAV9Kp7nGiQNZh+azpBhdhNnSKuDebBSHCd7lOuhbe8taW6cmQm1dAhaXpfZs0
V9W7B5LD+iE4xzpUd8iv0N4UJEdd5OKzh4tS1+xASeR1WBn21s00D29LJAhJGGwG3QrOlikT4O0F
SzcOcBayTPvYDNEj8EU+60LNvxLRSYHWmDe1zQTZC4OrEpvrTM8/RrXMTQrAv9pACpfov/C1xEN0
AczzIrU4y+tDIq9C13pOhJ9jBQwiaetk1PBIUnD3dkHizapWrW5DAGwpudZLgCNsXzQelGoCzCLz
hcSjdZVhCdZ63zwdgUYYa09ScaR8P8srm4VoTkisCHhpNc5wrqv+pSLieEB2IrcRFfRcQglmkO07
jmyeDI9EbrYsTPZhElB3P0U+pHM4nKMkS9Plft2yKi68Bi5oB1ZbS2Jd9lRKHd5Zs3jQme6yBpwV
0KA3NXhI5KHjhP5w1ozO3CHQAKDRdmqdvzVA52Sf6VepJDncljN5CVs0RAj5GLbAZrCIeXYvSR0+
OWpG0FgVo6iUTzh41Asm9tOF0qFTyIsIN7kDzaXMeHFkGHg5MuHT5vAk3FhQieQ59gqLZWFTOXP0
YmjKxtuvDuOWVRDlA0yx945ti61TQNSI437dx+oGM1VjV7SojcNQOjfYWFd6om2xu8yX5hh95Ar+
TWVjogOKRLPwbatcEGV4Y+C582uVOU7MJDJ2hL/AEqrslmqLJVMbn33kKHsXAkR/zrpA2QLqSrsa
gGNf6C5R3dBJaxa9hY1iL65riUVgcbK63lrhWtwtCJSckC5tF0tKzarHumdlpe80Ndd35LnqO5t8
+LXO9TIqjHPN1aO5rEjAS+OYZtftTRviF2Ccs6h9Imnbtl+kEvMo5jL3Sp7CYLTNFtflrAI9ckGd
W5R/rosy1tPXstAf2s5RF3YjXROHwnt9VSwlXIZVS8wEtspk1Z3kAV9Yd8hI75bLR9kgLlsyvKNr
Ru+xRdoV6bwadhtr/Ok0puyYNLYRXuamBj4ZYgWhjaHksuw8wDv1FrXSf7TJS5l38U2ID2OwH+PO
d1cCu/i2gTgS1njOquTcriPvHPctMkjDbBedlG5rolodr1P2UNu+gaZsoKsv8kGY60pYl8BVXkn5
KTGL2hLi81JRA9ylFhyefjBnVV0HG8Kn8NDCnYyooIWqvNlUJAB8qjVwlL50Q9Y2RZ93c1d8QFS3
j6e6t+1XQaXMKud5DXWipTLmWu7eKGEw2GXf4DhbrVK9l2dejx7PrZALhWp7rjrPm/tyIFa6Y8GU
jIODYKo/R6LlIrck8Kcps12qIV7kx+hJKu515b3toPRHiL5WBZUR7ktj70iuOfMDq1mmqpKfW3oF
evogZ1WwBISjFq0Pi5KkyXkL2XeOnMdcSprrnc0S3NBSiftoalEvHEJckaum6lzysXeEVjbLua03
RdQtsyG6hAkpb136QUoFlX7PRRsH41WKunP24JnVuoVuFXvFoy1pxSzyoktpk+5R+q/CQ9gn62gz
4tHwIzYfvIoBLaUUMogTz/UKAtwu7uKPrOJ2AJXGECQnvaJoCVBD3BVjCd6JfjEAG8y0LHmTAYHy
3LjlWFjAGYX57uANJzS5g09ev5F9u2lU3nK2Wp4E7xICyCS4xfpSquCFmjrvhZQ5CxFOBFTOfO3d
Crx36obglbfOjWs0zyo/UPEcGuELevCPstpqBb+cghmOZtZr3dHvvDFjrmiitxQdTNPh8Jl08Qz0
fRF60tasHIjIybtV5PBDQQyjSt85SYnrhpcsNWbKs1jGP7Kp5K1WOdmBRdVeDqRLljrEApRntwju
/Sa7WV4GY6qycYPmWyiNK89I5WZ3MI8/DBEjC1CMJ7fpTik20BoliiLIrhSYdr6QvvmOasy0SFtl
YbCTLTKkNYb5kT3lyEtA33jFoCbNVE29FJVREtzCiNtoHrPWp8Euvg+t9hEM5UOsGcvB7YAd20c0
XXCWu+++E+YLpeiPkq9+k7r8NrQxUiD/vZGVqzm0C9lGnh4mL02kEEqeUj/SQ4J86+gNawt5Zrfd
u4JfogME2Fj8DixUTnD6eA3V6tbGzZb0AuVBNfRtn4VbF0KOjeN5kVUvaa7ft6wC2hSTHQbzKMXi
p9Gw3x4zRqV1TLqYR0wh/9iNN0sllR8UvUyY4RAnySqaDxvRKKEmSPiA96qRLgMkHzjlFUOgtYwe
foYXTY7/NKCqlX2jDHzxUG6/p4jOpaI4qkXLi1UO8ZpEh4ceoj/i8P+tEtre0ftt2uqUVbrksdPd
lIUUCoWQeVklU/dMo49e2yaSwx0ejasbKyZWc90p1jtalxetgfgJ8WUE+K2lkSXnfMj2knqJSHqU
8seEfztWLhebewoeWZwjsMP6nYxTftiQjBjdWWku3NZKpY4rRuFM6atLEHKkoRoW67B5y1mBq9fM
06UbSXL4AwfaY6g+hKG1s3XqHxgKzgZq0BhzKhRDux+ZBoU9C4m1l7QefcXw4gGA8qfUAaYq0eMh
1RaMu3E5Uk+VbvY8nva2tuqlqFDRY6ZPZmL60VMHM5JsSQ6qCrPQkjZGfc2xSUWEP/OoccxJrOuX
Wjv+IvW1tDuoG1bjbCvbOzph6bEqj1YRPo1LtEXnGDkUD5vMd+JnUGkZehVdIZE1addFIxM14DXF
fHC6b1hEvyZYIRS+tweYj+eswiHrxe3c6oudRPF0HwFNeBugx2bdyA5ZmI67QFXkr6WCspSW8dRJ
tYBQiuPNYPPGQyA1LophBfpYDeMKmPYHicdKRJCc/TinJkvYTGlm2lZD8Tnr4pqJZ1zOpCR4Mzy3
3XZyDhvW9ucSt/4McZw8t0ySb4Wv44CI+3dHQoqQRolWTIHf3MW+xRyo9md1oz+4ZMvm7cnQlbck
+p47jfoAE36bFOXoqiwH+7JXkA+ZersNUjfBjUqOGK6LlYJhMaGZgjkGloOSqmFwyEwraQICGoR/
HQJkbOgtq62bU/xEkMRK3ZUgn3to+vRsUzRFfdLPQ/1dzshvaYfU4i3XM230oIDg2LBom+a+R7Uy
k6TrkKk5XwMlCdm0vaUXIBBI7BHYaWdhhI7Rz8JuzXtR24iulhZaFZYL/OwQ+zvJY08VrnDd+8yO
dBgA/lNYFVSfWu3cMGjZCtQB37Avcq7dKx5yCGF5/tEooDD5bqTOq0a/ZmVQbHsPgUUdNt8Kz72v
DMTKWuky7rjUVVMxhoGWNwvbc0YD21yYiwgaD4vJbdWTumlRAZoFGW+IjEL9qhh4OnHhSmalJjMX
UT2spFBo6BiJzHo3505x5ENhD83SrQRUpIQ5imX9SALcYxLGKoMszGWTGxsvh6btB09FL2UXDQmt
glw5QrW1rGFbL4lmWHpNOvdt+ZEJbjE3MzPcCWoizECi71CPxSwVD25o5tvQZhFGqJd6lt3htdQJ
npEiNT01XrGKo/whdpA9q7oTzfU+YpHXZgspdt6ymhCWVhHoFlSkU1kfrbFRE7OwYb2dN49U++tF
W3+gmse6PX5vq2ZRYig6GyTjRTOS8+C6SyPFdAIj91nQDM8J4RMzw05uncn/lHxnmSkjD1V9dCvM
h1+F2ZI0SQnDVlp5mekUFNyQZwChw4pVxZhrEGfQd7Qa4mThIrIsepnoJH8VaPiEK5g0KMTKL0LU
MloFT6+HIlXcHEo6Prj6zAxYwMkko8etcyc5JuYQzplpAaX/wV5SxiRqJVAXJs+4XYqWtWYAGBZS
UACHuPYFzDmc8fwZdP43j87wj37E/Tvu3UdTdsRCyYD9VD+7CtiRWI4gaFnj0H8iz+G1aCvu2OhF
Z7pLXsoBxtKc+i+ynaynGGZiAqs2F8Tks1YdlkxnjlX8ZHQghyi6mXPJ+cdA6LjtxaxSKHepECvq
O9G1T6CLS9TliwKbGsmuiXHH2EXXyLKIigUkvidY/UQP5wtffVOdcinC+B2yV+fad2lv4O4qsrlp
t7hCG6CvTrWMG+Ou0BfVUIZz2yWzx3AJLS9fSzNckvr4yCxPI/bGOtWdeZSMYOFCu0QDo0T3TV09
k3S7G69V6OExSbU9M9Z1pT7nZNOCWLDY6nak2zK3ateOn+AwcM7N5NkWcHZk42rX5aJy1mgEn4Uw
D/ySuDwuRJ+s9QCCrW4yT2H0UQmqV9aCIRJXg5qUM30ZMUgV1bg+kYeC3AqWOll/VDOGSshtN2xj
74mMf+4odFQqRB6zOcQw0dQ2fYi0e761BU/p1peLZQ0eUnT2WW/r8/h7QSDdBnFw5k+eZJJeUuPO
qcrXNqOqNQRYzxs1a+2uhcuOelNyNk7bbmB8oLaP8MUp4IfONGrrmVrgsdHnd0ZUP6G05+sueQOI
qzCsmVTh5GoMFwNVfgGhBDj7JdBVAr1hGJb2HWE7p5wUBuzzV4YXEXLGnLLN9Ue/xvtipAaSipcX
tYp4UbpHMV/xzd0FAZUqybQBa7wCoksUPHZS9w6qCMMF5/wMExu1DjF7w5smQ97ZVcVei8ANSomg
qBD9RdZo51xgUF5772k0sq1yzDE6/5HaM+RdpSBEQxBBbUCRMk6O9kphC8PiRixIlFjaTbCRbXed
tFjbskomlaRleNTqi2t0y4p7RFL6o68pa58Iojrw7kXAxFtSV0PVr8My2ziOhL049GMD1CVLdk7W
gSrBN7OcUSle3xyKwJXEmtZGV6al4Da2fBCpv8Sl+jbe+JUUvKURVQ/eaWlzQtNNtkS+KFTzOQq9
fSHZxJjoSwxDHgDan9swXQR6t2eFzXCVy09Ka5Fg0v/AaZ8Evri863nkZwrhLCg6WgnDjmTP1OOA
dckWnuM6LmHMac69oPqQMX9JY3HqfP+UBNkb8PVL2VkbdNlg4yJem+33BN18AuypScOiYOKCF8bO
qqRvSEre61h76IX1UHrU3SlGvCeVcd+HBkbPYmtU+SM45iuCE712XmXdudOG8gfq5IckCVehHt6B
OW/beJiHRGtZ8CvsBFvLBsJ4fm949QKQauXb0TchgwMb6i1x/aWv198pw2yGCu50+FZI8K2i8iXm
qZeS7EAI4LPI2pe2ksy5q6mLJjQ3YRxfhtHsJAX7dknMykNeQGiXrNjeeWaA9rvcWob7IFTlkvKb
4L6KOnz0BPVw7YCGFj/IIGkG789ciS9Bdw++9OH0Fo5b4lRG4WuEntg1g03kuQd/6E6WAedESo6D
qu0LNfvwm3BehM1el+pnlYfKgNOFXidG1TurQvkuKv2XJBakqiP8D1jg1gwmPGBPuqQfdN9fyBQb
MzOfeX528lABqg1gily1Z+iIpMYUJCGrJylWKD/zvrTcXemEh1pp7yku3QreKbMBRCTFudFFfVul
3NqMnroiz3qLxzMWlxq7L+cKYxerqrlL5tzcqKs9JpSsvopiGe3kwTzrPe4EjQ75hdxDj7hoHC9E
fHHcCz5RKy8j39infsU4I1EqwdVr7iQUrRJoe3DuYU9kq7QoiIY6I57Y2FVyr2jWskFxZaY6uR1p
vqzk7Iwn2rI2b2rQbjHggZxAhd8Vz3pPWkTcUQIy+5tpjNWYFkG0XpyHRiOsXlxsKf+mdt7GxTPK
i4cDkQvQQwcC0svXuPavpAeT2Y09u2k+9darY/dbBErfUykDSVHEqSrDqzO3hu6hVfK3tl41RXlo
y/LZ0/oXs1aW+Dg8ehaPXKKhlCur773wjxpVcGCRdSanoJiC6ZRapNuuEoS9uZsQCiLQGMgGvBgy
jfct9np+DBgdpsfAw547ZI7EiLFE6cvCLENi1hko2SQk3rWSQJTHmT7RbgqGjovGVB5At452At3d
NXescTa+Fj1qDY99O7hcfdjLlB/QI28SpeD2o/CkaxfmvB89xx0SR227X2ESj9HLfRoV2FjddYP/
VLbFzSA1btTygg5QLvfmmEyyrstWEnkjlBftpaFoP8a/G/bGnazaey/3jh5JnFBToeqMfzDWlJsZ
6/7C9+xD59ZX20t2LDs2juc/iFisqiZ9NOeFMhx1BV8XZ2RJl16zjnRrL3ngz2OnLs6falRF3PEf
ovSg1cbGfSqyu9pbmd5cbRdRmtwsKCVaPSzC2P6GIoIYU1W/ygOmX7a9GFjAzZw0oDI8BlwQBaQO
9TrQSyTL5bpEpW9oFEUkkkhA5TOEpoICcxlKxxaqLpmpvA7IBirMBm2fQZlQ2zr4z/cS+lNX3bpe
tQ7wndaem5oidn/fDIQF+f3Gsuqz5r+4YymzTT+C1vpGtRUvdTBQb7ToNb/l9gMQzcZ1og9Hs44O
ESkjP39ryeUbfm9XJw6Wbe1trYQKTq3O+QPQtMsI50OGyCwO15Tw5nVvviagaQsdhDyK0p0StnyV
IfIxog2VuYkZ1sIEVsUXKYa6AG0ABCqZI4dkbhuLl3HIdMvu2YjzZA76Y8yl8mxYRJ/bgZzj37yx
BcMjrImj3kP+ZT6xS6Sf9qj/S//8Sf/8ntYYVPXXD0o9yZ8cTgGt8j+QPx8Sv/p4/69b9VZ9lP9y
3i/mp2H8wzZ5zPAftTFkMX8zP1EJYMWuEVZt6sIWtgEl8xfx01TghGLPZqgjH5QzfrE+Fesftip0
/H8xPaacKsz/CesTMutfSJ8afteIBQmExsYXuzTIp38lfUZKUCQgDfpHrqZHPZHVh0/jPKUxxEOL
jGQRD4W9no7KFsY1k62eGDmZ09Eogmv0/zz3s/O/O1exwcNTb0Eyb76fPiws55A8/N63me/uzfHj
S1sALvDPjlIJUF91G1cbisPnR4Sv4R+7vhZLeBVvoEWqT26GDEI1cByh2q4+IXRCCdl65lqg6noS
JumfCa9utwOYgYKYmkitxiyGVz3Lsf5Q7KfG7VaEfFQVwW2jNjNyBgcD8NzB4pwtI7OdfeK4BiXr
3/uho6BeR1wb9rK71Eynn1WFSm6z1Q7KvosUM1/xtlX2075n1GcpdeRvWYhfR88i9RAMXnqIxg/P
6cw5SWgaEqK/HJh2pw/DL1KsJmBhzqbNbGO7bXiYjkUdIKnrdcCSbt+sOnWwTkFZNCs3c6wTMyrc
miHCzgpbTxeZsk5LtXxkFSldKmqi61BCpN1lDVWA8cORcLlzzJylKBw+gkwgpmUzLTbiRZZDolVH
IgmEhJObSbwkUyoQonFcbAEK/ea5GVaHWfmQxzHeRZ6sN9cwDMpdh8eNoZfXWo6qK/8OAEMfotLU
Nn2Mz8rMRrq8nXaNQbjX/3TSdKFIbza8+9NtSyocE1+/7vetFf75MbVlwuz+ODC1NVr28Os3t9RT
HzQbTWmjc6H63o11hr4uNYx1ChS8t44i2QxznA4FDus81A/qXlFEvcvMttlYCiVpvQuMZWIN6VV0
ljrXpdB7wiJmjDe1m32GPRzBixQqg7YMHqet6PdW2Ur+z7bPLVMVYhMAl+LOWfgohhMdTiNMiPm0
j6+lvnZjm+KUgq6xGSgRA5x6N/g20HiLJt+AslpUtajiNVIcvHuwJqrci18rkpHhfEv+UYcue3DV
EC1y1Tsr/M91iio4XMyglOtUsZx0RdJjevLwPTjJZpGe+vEjN6kid5CsV9MBVqGewnPDEclj5Wrl
2Xez7o65E72KIGZSn9k5oaDsJknTMMkxBwnMF2d8VKJ/7E5E4BJLGHWI94NeqYT7hBo4XYIIdlGF
KZy6lvX81PjzeFAq34wMX5dxBrTE/w7pP65KFtOM71IVd8fQdNRT3NmoNs1oeGyiFsFa7rvWqBlE
xIIwG3sxTFMu9qB3Pz8gSXGG/2cLMrtZmhdMHjW6dkSXdpro15Hp+nepkwoE+kX83ae60gV194R7
yMlM8nU4jhbTB6Oes4fx92s3ngaTz31+wLODkfrMLJTgUDVKfPQKzVzwuhmeXeqERimMd88fQGp1
0uItu12yxMN6k7jao29TjZy6NslwCNBTP/3xKvylMfivpI4vqHir8v/+H0X54laPHbMtoG8aGsw1
XljyF7d6U4l9PBU86yM0/GhLLDfGO2J0NZYyI91VoWB/2vy6/7XrH/v/svn13BIWyVyqiHvS1EF+
ABG/5nrfnWPfDx6gYTvEcM6pqEPVGn/m6UMxBkj3UhwSAEtq9vTzoy+FEzhuku/HQkAqnOXU7/O0
32d8tusEpaqz6Yy//xt4pB5zMrxvvTVatDRpe+ejpjs4LJvwcamyNzdsdi4hWo+xLfnbUVwBaGJl
b82+8t3wrYzTclX5qbUxorB8xIxyG1NXbIcKsHFIUKtV+jX26qPbm/Vzr+veZjAMbamYVf2cNHk8
w1gfqFunYI2aEJkcfitoi3vvtXEw1CSeE7PHxOpvcZhfzLG9tDqP6vHgbEdfjaehludTe20H5qqv
AkGSEZCIUsH778xnp08QANeFtpyaXSocVZD5D65tVftKG4iVbF3/VWUK+zd3n/VXV3DNsE3o62Tg
qJbKDIdb8a9zmyHAaA6Hev89UEKVMjCvrkAOh1fKe7ia9YI5Q+ao13oglctN+1cZk3wYMlV5GPBx
vcJ1fup5YFcKWOCij1irF6ocHuKs+LU1tUkwp8OERO8v7VPfDgOocjb1+zyME8elQFqy+XeXm9pk
vMIzr74z4TIuu7puD/hX6IeJsBeng/tcGQEYOw83aPElNzT5aeoqPO1X12YQAbqNX13RDJjvYJWX
AKXBk+Fgs6MgoV4U+EWwIJSoG2XJxarbLY/kCl5fABeCLTnSQjJZWM393Prr0a/9UKhiE5pyxl/7
pfiU7gSw4NxKKKzhSvnnh50hMVCNYvul/bNv6GTyYdo19PRQdbGz8cMeWvNnl89zpzadjGDRQrme
Tp0OTu1fT8NqgnwVAcMjDfFTj/p7Xp4kfVlK8Wz0FO98yJ7fILAch9BlFRygHPV9yO2z2EfKq9vF
FTS1QHOQPChBF5wFfugPv/cG21UffD9/EA3FX2XcG49Ne4I31WfP/6/zhvEv/L7K599z+QvT3u9j
n39vPPa59/v/TE8iEJTMr0c42DtaGQBPp5NdGZuae5zapq3Pj3A64OLIbqA8+tnv33X2Osf5m+yK
KQLhjyAJ1k7quExCqSQLm7CELw9yVvcp0lnVekfDMPLJdaA5dM+sP1KFkCAh3U87Ybhp9Uy6z8D3
b/7IpMW0nOxRbOYK5hO/dzNHZj6B8dDPo7ZvFne22y9kRip9yMVB1SJ3U2ayOOjjFrT6X1tT2+fR
NMOI/LPftNX67VVJBv/QgkjOSdDpVtVochUO7q+P6UBa2x3LiX+2TV0Ghuf5dCDTxwL6ZI6ljI3T
ZabeU0d7dAz7z6Ol+SUgZPyOVc1iDUhtCHe2r99x5/mS8ApVevcD+VYNhQW4FgTHMnSa+TRqMu36
XlPAvmN66R/z3+0W7UDzv9opr7Rzgo76cZr2vTN9+4/+U7vqmt8j580v7KtdRQNOMlasHJzfI8PP
rbFNHsp8idQFqYFXkuc7PcfT4eljeqKnrakjMxANXxGNK06NPy9uKSPePngypAwWHnkU4s3a2Mk+
Hxce2IPKa09W/cW0KydWdFcpwc89TP+w03TcbOZ3kBd9/XWo0KY7PfZTeVVS0MUUqfLD+HvOT0SI
YPcKmhQsP3sY+rujw+2zjK05FvgqxeDG+9zP1L+ZcRn/+iuaLA5xViHmBXGA+SVMxNUbHyqcp77r
2E/NCTRXDvXvD6P0+Ran/arSmB2SHqlWfrn7bMoTHq/Ib1RqU7p2kvxQI2qc4iL20Eetr7WTGD+m
dj/QiOvpsTP7cmA62mEAWBXgmFVtS9U2HXwTOl/aBAtfxM955yvbSUBRdnV5VkcpxdieagYk66lv
GGjhWavDfaM14mEQqX0xTX9ftJn6oIa9dRmP5bL1x7Fy3NM06ukp+rhUSPm2bDOSW8etoO1/bUW/
tz6Pfm65rYmzhABR+M9PmPUlLcmUdWFolq5b5PQxlKlfRrHKgJHXh4nzHbx1oSgmJKR6yFmzyCxc
yCaLsSNnF0mIQrU8IKNyYJY8mw5/6RhYnonByNR96tSN15h6fnafLjntTpe0Mv0cCVToPsDRydfU
TMwq5BMnbLrHlqFV+1M4NZtZ4GDJBOUt4hGE7vD7OHWsemaaUbgecAg9/Tz86ypY3zWzooj1Zeou
s8IC6GukujgoAdHci2lz+iilyNljLTHtyKNx3h+dP7v14xGP/MK9hMlrlnG5qennplP7DKym6qyc
MkqP2B32FIwRZppUI45T2/Shs9ZCozX2sVrzkGHysEVj6v1q++zo2dWvK0xtNv6cf5dCNEUhcqe5
aTIqyTXGWJjzhmboFmlEZDF9UVh7pudEGB4V79A2BlS3ZmavJotxLBcvmdSheBsNx382mYozzAoC
GRauasGh/7n/+3gQ+tDescjsE0s6qrGnN+veTv+4zHRgupZvCG1RpVjKOVkRzAOg7RddEO6SFRCu
qZARWsd/XfXSiSR/bR2M8GGKyDghDx1++5JzzDM52AofnqZleOoxZNa0VNqguKkxjnR96bmv4xW9
kEo2V9QcN7yi0y3WmgS5v2rz+Lsmy+u8a/tnv4FyNEhmu1Miw7lMPSLyoU9RAIGnmsarcXzqYNIe
EHYwaLV5nwG1uRF4xz+PfHZMRR0tVLdJ5uQFlHc2yugIdc9Ny23vJtoaiAdW9Wpq+92j6vJwoXQO
gkSUxKhUkhUBYD4cXnanNj8y41VuM/k3p5KD+3t/MvqcOk5tkh0Ei0EJyrvpwOe14qlykeB3opQS
biU59PHKSk5j2tZp2jJFnJ4yPdH3CuY7X9qnHtPB8cyp6+dJ+nhmMZ75+7JTj6l96iZ8fEvHy05N
X07/62UJ3vibSZuifVn8M97Zssbyi/U/N6hqfbnbXZtIXzsDhQ7LcElmC8tiqbDgdaY1St/xzfL5
LrEQgJ8s9Ga8XPwko+v0TuljUHaMnX71n9qmMzFu7U7Nd26k8aqf1/rr9X/+UT8wf5gMcOEIvMN5
KO8a8+rJWn75OfMbp38swT9bXCsOL1kAZgWvh1HoDt8S/UYSgrsotVRbu46tY7hpBHsjB2mdjnZK
p9/GEzSH22BqouLKCUh5orJM1tMMFX/nGhzISjfTrhuTRCEiJd1MBgee88+jU+X98+hUW5+OymPn
L+cqoZw8pGhftkPW/XB6oF4PC/OfH5LbvA9ZqCDyoWk6WFv/Tdl5LTeObFn0ixABb14lWtFJlK8X
RKm6C957fP2sTKqL1bo9fWdeEEgLyJBInNxn7ZRsJb3+mWlNfp/CAlyMnk6SKuqTvFvF5H/2YlUT
98h3gBhap2pSu53TWOXSavwAGY9yW/uh8TbP/iIIqmLtj1244LslfOwrI3zUknHpBa1yklVwiwoW
WagcB0sk9XYDllGtyAJXoh4/v8I7Vabnnhxxhi0UJhL2nG6vDWPimYdKEcw/ul3r5SRdCxnw2kCs
cL4xVHxgjpFvzrue5PHMSliTxyXUXMX+0U7O+Db1BcRYzZrWdllOb35XnGy4ZeckDP/L58D5O1bD
dIiK4bynYrHgsG1j2F9iYN3gu7VazePHWBPpBwY2Kjn4idE6sE57KJBfop5qzZ9GH3q7OVb7R8K2
kNUdFKSyKA99+WQLzL0skOnTLUzH8VeyGGq5dQhi60GWOj/vH/vI/5kI6aneKyVpmqV5iXNNk7Is
hkHZyRjWJVaVuh745h4q+LUfLiJ8sLzOX1YelkzpnVyEZeS4rpMyVckVZaVV/L1IdmS2aJ1yxbaX
dTDS4lEG9+WhTLL7oK/Loyz5/AmWqYHV+2U3AEDltX+hgXLuWaDeYbKDNkScZTZ6gmqq94OI08h6
c0pM0nl896l1y6/1xoBCZYLZibJGDfz/spIDv/L3XTP+prB2bUO1MU/G+vLr39St9KadGrv4aKbB
xSnWr7dt1h3jccLCcczD8RAU9XiQZ0WSN1u7bo68a2CeJzuLInKPmEwp45yqqXPwiijblJ4X3rXK
kB2ceLaXDgqtR9ZRgAOjKPsOx26XkPnJ8zV1b5we9r4zTfFNrlpHnZjggSB+ToTLReXMqxvJKSq5
wJAi8vvcwXHRmdcdaUQ3Ya8nbNezs7lAHkJinlhoXQ92GDV7lK5EwX419DkiSW0M0Gl52tLj6d6S
JGfjzFNvoB4Zr0YcklZfmtbWIh36tYWU5+teee7SaTjHrb/jKzB5KZ2T48zJnltJ9vJMHty5Jikk
7ttd0aTaRtbVXs8OkR6gdZSvdGw8PaVl46+vL4HyvfFalC998p3wV19ZJXvYSrnEYaDdSvLy9YAX
xrTLgK1nGWpawwjK6uIMJLtcyk7IhhUpvFsrRho828Oiy7PqgO7FPMmqlqfOTm3HgyzxHfNZ3xcI
S6dYHUiH/atOdmEP55uG09Z6IMZbf8T4nS4HsHLAy21ev8opeM8MWNPELqddMWX5q1bHl/rC9wsE
xzDyiMyF70aBG0lma97JzHL7QTPbZ1vU4yTObqU3+utccWCG6EDzB/L4Rg1izzjYjzk+dM9tsZKB
JxMrMVGQ8SMTUs2vAipfQrX9b92CaFXFaK3//eWIRND/+Ejx3eiQTuXqrBywhvp7sHY0BkCM+Wx8
ZCGfF/x+3b08KO4cI65JBbLtrzpsgkh+0gmEX/rkaaru+eRZv3rIvl+Ksj/Zh/lNiv3iyqnaxxDj
gLu49wiMisNkqbemyUrkWmVHDeqrSs83lV6Yl26hAVPDVhv3VtaR5aQtrMqrVqrnYoQ4QmLQxsp7
qmxFRS5UsqMriuVs1gi2IeLKYoxOaqcVJMfJIql32qlXzYMsJZChMXq7DJQ1mS2MLGLnPvCiHzH0
sx1AWsFrGXGuEkvWSaw/v9SB5mUx8vd+1zrFYuf6stf2ZVxnuNPOGgBvzEqAr0uWvDR9ryzRcvNI
mQL/YM9qv0hhK76rc7BVtc7+4+9d0Y13O1N0tSpwUQIps3bJ+WXnBT94VxwqlXCuio9JGKUhyQZV
pqIEokGWB3c8stY3t0qtp2S4iT5eb+HNoMAlIeU8X/42rlLIxAOX0uyrMEwR3LXfZgdpewz0YWdm
BG5ksS4Hc+0kpEnJYgOlZmm4AzRU2TkFv66nfb2TxUCp3gDOdSc7qLWXMAEObVh/dj5qNtMyrMfJ
qqJDaWtv8ikmq9ibw/Qqi0D9ec4+SEyYQuRwkWTFql/LZnz5NCKC14X6dVUuW/WKsOCX5TqCf3Rq
WkQCDaqjYdF2U3xXYU4ZjkhDY91lyx2ja0Mcgqxs2DDkjMTwgm87b3Gtkmeym+whi/Kgtk6z80lq
JkdV2HAFnbvWfQdOJ2aVb3YBhAlj8vmQDIH/4k2nEG/NNxVW8450GXK0RVGHHY9XhJptZbFo812f
az784vjdb+zviTY5Ikl4vPNCpJptmO6wE52+yfpI1JNj94/1DjF1cEVk1Mnt0BEG71IW5Rap3A2V
Dddt02tdN7ebcla3SqMaB5yXixUPP5VNb4rXg/er6KtWRlKmSWqOqAt49Z0uvetKjw9ztPXLygCM
H1fLYDTJOZ8N9zDyFgYYbKjeeW+cb6MQaFRPfPm5hFOmjVH1biaKuY71tF016MTfK908RDzZH10z
9C7DZ9Hty/CMlBVZz1KJZM0oBsgGuOgqfzDgI6JEdYw7WcdKQMPUQuPvgGhiyuFhWTOrRLcLkpPT
PUejD+2TGBQvB2w2ooNTSNMX6B9ZZ9kaOxjOswct7PduufWWDLz53ITwrR7M6TwT3CsgauLsQnJW
tLKMLnxUvQrx8HSuhPbB7+3Tvz8hNBID//6MsIj+uyww0HSoBmFO9+szQlWrvIDUCkW9Y/HXIY67
zYZIuVMHK3iLMo/dS16FXKcmcGiO0Y2sD+JO2MpE2kqJ8vDNU4HP8mZqHwk+TM8Z6lfZLS8sUglC
b7wUC5K7IdbiXGC7UXzbji2Ef3X4KMAK/MzKo2eZWKNiAHXvdL77nmVNiSKy6s6mzx85U6tq36a9
c6c1WGy0NeBQjB8C0hA0/VXMQxJ59BPN62UeXTHvI/tGCcoSlUxooxsp4v5ICtzBDZKCjwYGATeV
a8IM0YPugKtEPXTdUfaS1bI4ddW8MXv1u6yXVbJRHiagrAutxZH1cgVZielcd2w0cHVdjteDrPvt
Yi65t3zbNLvf6rI+z/YtzFBrqJzPm5KXsvJOJcGnRn8tZr3UyT6KVWMEbOF+KSu/3DVgQb5zCJmt
8yaotoHa3Bvp6OTk5Gi4xbl48xYJ6eL7uNT7XZVoPonHndLvZLlwC9IxAlx/XRwNU75qAD3NsFwG
D1MIB3/RR6cLncNs+ifbDCmJqi4lyNq0qrWNPAvK+wi8VjGzn9ceEKd+VnnsLBG4JLyvMVK3M7wL
0VqQ78scnjikY3bf2Z11kD1MsFubin1vPqM0yjqUMssmV8L7y5UyVL3ZhGr1MgfcPcxb2Myt1xHA
p7Os1Rs3J/8H8OtlhsKvHgyigddJsf+JFkWEIa+c1cSt/hilwZ1r8UyFGYqBuFf6E0z6y3UgF8Kp
ICFIdpfzjDO/x9bF71gW/dA17xRtJIIqbl0eqgCZXGrrezmK1HPhd8PfRN6VrDP0/A6klnuU/SMT
lwTC1zD/xRzT6H8TC9S9yxb2qcYTgf1pnojiYMwj322a4S1bTDtz1BUJEGYne5Bdmtkx1o4ivkt1
vVjqsdmuvX41WU36HS1OuhoxsNqail6+kDax0djf/k7mER5gbaGTkNOPZ6XvSdP3k+9BPhDNRLB3
dAMvOen+TCqcaMjt8WdfOcpD5BcJW/7wwuQFUM7viEe9TUU/HZ1U6bbOyJ9CXiT1nwoAXO9A6EHU
lIOH3ksp34ij3hLX9QH3NPGK1zjzrLS7Ia7m6rYbSSTn2yXeagRHH5WJX1k55KwExkitUKPo4ETw
B5Stmo1Fm40gfS2LIamS+6ZIv12mwh3vVBGEPLpepz6ig45Wvo5XmSyiJVFPsUQFisvCAEhJhJgL
AuTGDzkbGX7K2jOxRiLcpD3q2HmeM9ag4rYuNbwnkvUbJpdbdZU2v+O7XcVngS5GintG59WzdOIe
SYX6vOfSBLLjz+Fa3kdXqCY7qPnnPQ+2e4IzlV/uWfw7oP+y0B+IKVOrmk+z42xkSV5F3repD8Pl
vv7tnuWgsVH+456DBAJHiwP1qc3HFbZlIDdrb1smbEfiSQEHRIHBg2GOOJ1SxCm3HXkAZeRYG8J8
tLhKUfBPk+LqfOnZ8viLLbwgujlguBg4qG2+8iP3lQTw8nMyNW9whpLNl9qy16EHJGxJKskijHgA
GMlj3FTaqqsrQRmN00dC6+ljlb26/D89yA6doxtL1S3qpSyWaqKfGSw7yiFZOrmLIRzylaxrCMqz
sXeLpoAE8T69/RzGvKjyk4XdYfEQYar6CDO6PU2avb72yKqp48fsio2ciyWTd+A3IsJqZclqnxuW
Q+tghNaqjs1W1uWjOuwnM36fq7nbugZ+45rqxmuzHa07NcmzQzDipwL3FaeKrZsU9fOsQvhLwxII
17xKc6f5OaXzj0HN9Be3GBzI3H5+RFDkbtkdcdag0oKHEfA896Jn35BW73IxKO6iNd8I+ney29jN
aOfsLK88TgXkkpj3aAS969K163Wiz84Os4g/jUGvMLxU1E1vu9Yh4qmxwu9XWyq5DwcvqbxbFWjT
swLbyYQvlEaD9t3FVLnIyHC7GdX70B35JUOsX4WRXsBWCX5U+Fy82SMZfeYw+Y9NgIdGi3HKyTXm
z2sHuV7efblu1AXug2/N3q0DO+2lE0gMXfO/XG+oIgfAQFOuvKnUVraTiuxEa1j4qY9fb685C2vq
te8KeAO/15t3r8mdVQhYfQM7oHjxTPuuysSsNV6gaEy7gzH22imPoORdRorIJyT/R9/TyjuYKVh6
iQHA9FEPud9MPUxXWjs0WxHEfJoxEJTtRL5BQWgkiIelOh4dZcpuLwOxvJg103niY9eSgh4mq0qv
/W9kHV0GGpBE9G4mB0Lt5kfMN8gWEj8CzB9S1/nF4ajSH3Sn0kh04E6iQYFj3uUvsxtOG92d7FXW
dt17gvxSdlBgzQjcQib0ktXZcxEuyUs1VtOSZqtb90EwdHu7V9OFbFDILPH41nztXMNcuyXm5GEy
Kq/4ul5++rLCF2sOXRwrgzl+sJUeibC4y8IwIjKI4MTaituRolMblynrGFwkW2Dv7WwH63GGbgy5
bHqZC53MKEYmmWGxUs0yXpsV7wQYChdWHknPVpY/V9OAq4NbZRtylduT3A+XB6ttyYwJ7Wxz3SjX
AudRGV19K56mtRKTgS4ObsrarjLwnJWPz4j35HPp/ggRn10eqGUWAQkrY2xfRH/Zq0/Dx4nlJK7q
PJDtsfPuyCHhMVwU+pplrnaHX/mNQ9Yc6a2K8gABcgcVOnjFdo5fTpLZN5GOTVxda+O6U7FUlq12
FqQLUA79Vrb24PfS0sWdXPQVM+qDGzznYsZ+RtQvqq2K685ZbbEJwXt+sjTd3t17quXuO6tnddpX
o74ZnO6ki4baFwCN35qVEdx/UtvsgMREhoCIEn+09L9Owfaqt+08/gGlZzCDeON3PeSswjMSXl6h
L7o8I9cVcXyEowFZ6j3a7sYqoIFhs8rmqnr67JxjtGWNHWQ2OVjPwebrVdVued9nsiZ/DGw1fkjJ
iDwPlhVgcuf92dkpbTocXJAVDf9m8kK8UP3oylZb6jjULKMuIupd2PFrGij2MlO8Yi2L1QCLxw8T
jBVE62joG8zrWUUVvtiEgoE35clrENYJmcpqLxbSyatrue66Vv3P1jgdE9RNPjZWorVXne9YNtYn
OVQBaWmo40tN2sU9oYdneZ0M45I7eVOZmB8xyD/flGzNcDKVN4WDBnYtSVKtfSHy84WKxxPKHlnM
h2gCl4oN57XODYWyB54rsh1ZGyj4pMlOzkXL82uiSyc5ZyQ6WaBDF1UbLCfovF3mxY+Blc3PBBJh
SJXdWZbUoWCJFlkPsuRqBpBUNbmUCLTuDfxR72Wb33qndCrckywReX5kw6G4lHzDeCVXXTvKtjzI
PrTQio7OPM/PKn5PN01qksEgLu+qMCT4bPh72aplQX2Te1O7v1ykK0i+1FJ3J1tznvM3WmbC8RJj
fdvy+Uylzh1v7Oqz7UCTztRDa9fJFlVR8TTbDn4Iiop3tCgGqdoe3Np/c4gU819c4RsA+/osG9WW
SxUGZOS8UYqnMelxKYEqKvRJxdPgG9kelSvacTkWPiEmNVBP6ZqR+otMO2DhLrqG3dAvcXJOV7LV
ayrMITD8AFNzTA0zXKQJNADEqM3RgjmBo7M4jUMXm7c48leXyipEKnRTNdp9nIks5yCfyJgRc6iA
tzIje0Ojtx1ndinyxM8f8f/KjlUUHlVFA+JdpzMvbJrhbGWrFTXtjtxevIlgqD3KOiDv36xM7/ay
KvIGfyNfhCY5waQ1G+ASDd++zD5qpb3ywxk0iSjKETqZCUmvnmWNFrLWmwBLrWQb+I/hvsOPRjbK
wzA6/NuVVrKRRTds+0Nc9OfZGb/lft/uZTVgF3QrM4hAWQwaHKN8njB4AnFdeRhq/clo0/Qgr+TN
abPBgxwy5a8eqrUYh2zBP0p6j0uGujTUDv6HrWIm1hbOQg7sC005D39eftqm8ubFRMwMCiHXQQqt
n5IUyynCppef1sIx8lZXZ/3z9t3A5B3IemWHOihv59leIR4GHRqb96NjGPe4mqp7T3HvrlXyLBlR
fevkTMjSpWrogS6U47gOq+5zOOAOCDCzMBwEZBqWo7NMzUCQiQlGyRCUPPiNe1aj3L+7xKCyhq3y
ccR+SPYzvG5YdY7TQbHAcHtIAu2gWWl7sJIwIxM9DX/A8xFak2u7avb/2i7H82jOePlLi1XWE6as
IqgTHeL0G7k9ci1KQe+1KPdLCtEZ3hudhaT32irHNp1bLGpPHbfuWHqnxtB+VqExvdluGK6gPdlr
S2xAs2o7THXqnVtWobKXHzvPE3TOG5HlvSIYzhhde+5B7T2QZ1g9pEb6EqbJ9FbGgbtySrREmPEm
byG/LJtU8hDSNSHHJL+HTso+v1Jn+5DXliSJQpzqf3XBAwABO9yXBUjvETx+wU6K4yEWUPQY6yX+
tJe6KifDFLR7s9A92ETbcqwhEpWjuu5t1eWXFhvP4WyqazfHGKgV0CDZmjgk0pSujindEKxgoFFS
BlBkml6ohzDxllrdTveGOEwYJtwTk/6YsDW6kyVZ73bwI+RQWScPqq1AMeSl7WQZgrU9ouqcHBD4
WAA0ImupWQ2iaCqaswX9HN3K1sKMERzUJuIpGmVVyQaFZ6jagyxhO97fwGcsdnET/D4blIgoqO0H
tKItsvFDp+fDg2YozRk+Qr2FrqzeyDZZZwc4RqGGJSAk+ss6Lzm0dafv+zg7XgfaE75hsvhloJFb
cJUYNIgrRf78eSU5IMYsdlPA/kmPOQuDfNA0QliBs1GUXCfvcLD/44wVPpvz/guccaJHRNKIUpjq
2UbnOlS9tZelblSsXagZ32VJHhwTHlSsktcPYlU796CNzj3xVDFYTuNHrSI+3SAqm2TObsWMbWhZ
e6QG4dkOVxZc332UzS+6/JGgAADhCW13qYpfnzzEdb1LDUM5yBL76tl+HLQXWarJmNvXhTuvUyQU
e/LzMUIXB/Y6P8+syIMSk1TvskcKofHSQxaxBAILXcYHdLMtuDSyOGEMoStOFec4VKl3UkVDJhoK
E2SJq6rOMSywAe1H7XME5hw/51LHhcdKt30btWdDm80HM1n7s96cs7xrzw5f7SjHCaPIDrIOeCEa
JbP8HNSgQ36AqJ47B9uC3p7o0d5qc/MoD4M3Iq+d4wCowcRNi4bQTchEmkSL2WvL0SCkJvvJVmVo
nvoccJ5iJeMh92wS02x3N9gk03kaOWo3skGWRaviBz/wWe0fwhDRTu4N+uP1LFCmcIHTl/6okPWx
MBPv99ZrP5CP+8JrP0Kx6UFwFi4/f/4jUAL9XJXeg6yvkVwTNoPAoorNjZDXpGws7Ze+Y8EzFeBo
Zf11eF72wEsHJ7lv9Ro+GequV14kMHQXZ7Wok2eyTrbKfkNfh19bSXX7HFvgungLPw4HhNkIDm4b
hoc0rMe7qZyWsupaL88Kuw0OnWs2gHST+QnX4oNSViBvOEnYgJMnYfVZ49SGe+PFQY91HH+JDsjN
nVJr96nPO0Qk/3LytPFgrJTuNBAg4W9qi4NsMGY9vPP+GuHykx7tLEMyTcJ2vXEdaN16McLAdCvt
iT+lsoa5my9kMW2sdm8RtoHvTGszJrymsVII6kjvYJvoq2GI4wfZiJk1Xpd88nZKa2hPcuI6hj/q
iSLmecQGc2LtPhFewDMIrC0EX2Woj0epk5PyORWkf49ralqS/Wkar2ocw51OslL4q5mvmKMRrVXy
atPCxH6ty+Z9soz0PiD++fQPgyD3YHRY6PYBEpiiKKSuERkP8NiGTmIuInkyzEAqSntjg2tcZYqe
w9XFDFE+fGXRwH5tKR++sti2Hr7MWVg9TFNq3umpp9yy9z+9qWoHt6ezMjTxU/+qaYfcNKc32Sss
TURtpTe+eS50n1b0Mnqc1uglB/9TL0OpNOxK7ZBoSNK/mkh3xQygRj8vK4tfLkuvJh2KVaUM2mLS
9ex4PcTGuiCmcrjWZBrP8RtUU7d1bZV72cBGe35suqLbq2VPGl/GZ5nnzHPUpvYmmyprlZiq9QYV
ZZE2dfQRO1q0IInJ3ceOo5/GHpQHmd7Rhxjp13HyLBDhl5Gan11Gyg6Ijj9HVjr0Nzmy0Nzwo0rb
h6nAUtOPq++oG0fLD3+S9Uz0peztZ6vBGgKyUXSoKyWBjzTqK2SixSORFva2nJ5UEl745KikmN67
ELJJSzB+AdqG/X/TL+/w0KrXvoOOOG7Ylg8AzX1EqK2I3Uc/E58nqlI2b3PkVbCWyGEsOqffunXx
zqI/W2D+TCwKKRxQFxgyLDg3oBSjn0Ac90lc64B8NKFFsKJ7rfV1cCCJvQFyyyZRRCzQ0ocRBF1x
8DyereC83zseCJ1meUe/0oonTI6EmXwCM84riieVrSoAv958C/27fBqmQT21fQLun76yB4YUeBdM
6b2ssmsAKrHrYk8g+s8BedlVpqUL2UoQn2T5EWceMVxWueG4IPG6e5AlzIGBHEYqBk3i6lFUKyu7
iK2FLNoBKIc+KL/JvmOR1ccsstQbl03zXedG2ROhK2wc8+KbETX+wkQGeleDq3nR5hxfK634Nvlk
x/JfzD8Fbh5vpfohuyuaG61Hl4W9LLraygE4/l5A4t6AJGhwOWHSSTgum3H2mteZLgyjq6WctFes
O3y4FISMrbeMDXNb1kVyTgpw8ZGZs4BweghMRe/zKKx4VhNNPpdtkZ7CqV8SlR8SXAbqbuOCzGKD
VJT/j4MvU4mr/eMEmFHgRdpiuMcXw5vfDrex3nvPsZY3h04rrRtZn2vjvCiDwbh0q/Pxt26tC0Py
2s1msbQlma0+YCnFeuOGTcQ/oqT1bhpH6/b4V5qv5OkQGWiiF1X1wpONPTvwT75EWR/gRBTnaORF
0a4s6yYhULCXRd947gO7fQmN2jyOWUDasJist60bB/lwUuLBjc1Q96NpgPfpOcEJlv/YHQOTxoAO
f98eHFdpOyAfklaBBYhOpyYmh7lrqTzEk1bfhl0Sf7P67qjL8TN47G6I6j/K3BK4xXZ4Ho06Wpa+
lx+dcuq2EFOnDYjbFmg2fuYlPl8vbBD9mcV9+DPAFkE3uI9K05/d1B3fHPHZU8rCuI/jSlsbpt3d
teEcHhrsLyG4xsGTKr4o2MYcPxS7WSkVMTEz8PDeNVR/M8FNxcVVNwSexd2UFUEIWZwMvgHJTYgv
RQVjr43uNcmlOAR8SrNcSRdqEZvPqTqyW27g2aqLYmvFI0V8UeRUDtvVm8qOq0sr/hvtBrwFv1PR
OSwc1nkpCHA5trTZPQH30F3GYpuTbXxT6S+tmdUmWNDiYCRn9rwy2gRwoi6tqVDRBr2mXlpnvJfW
bLHrlwvVDhshWLlhMS5+XhTG1po8TeCKohhGqrFWW4y8ZZFnm7aeuwYcqrjJfBzmtW753qUVOhEs
1KyCiTU128YtMZ2dyFttBeWj6rPmIA/8eT/PYoMc43ncf+0hu4Uh6bFs5KXQORnalHig5KGVLorR
907CNPDgzS3WD6UPb3oynJuQzc1VFYSYkohK2U8egiL+wApF28qSbLQVn9BvNqziv3eNU2JRacxe
2HW4PGt19UnP0+HuOnczR8rODUnAQwnu4DXFfflx7i2q2ofJISaGIEVLZBXHzAqa3fVi4P6jXaUU
90mr/n6rQ8JD1ZzzeCn7Xi/m6MkWi/Jyf63vAiW7s33lRV75OneUY6hIYAwHPXEPzqPvaCUx7aS7
HJTI7PahF8JpwXLpV3WahlaLhTjdYAJeTy220goevKRgKNlCRRayv5zKri32RJisNt6l5V+ma1Ps
xwG4bWWfScxjBx1vRbJsTop7G+QeWT8xqEkzmd+8QfO2VcB/uSzaVoK5BRKrA4khwUuNXE7Wa5BN
tlWtsowdpvlNa7COshu3O4RlZz5nRANkPXCwcTuHKL4vk0M/Yo8kGuBDWixo0Wjv5QH0vLevxUEW
29ZCd+mT+CXrhqpik5o9fvTK4CiITMXOAWK/c0jg93eeMe94CJvExkSD7Tv9ksAXz5VEuOLIjrJF
Qxwte0Of/5zgOpXn4yIuh8kBl7F1gHVCYY4pa6MGO21d2SNpSF0zO8jDZEb5YRAHeSbrIjaMFoGj
IlP/ewO+ZPlvw2IFNbtaFndf6uUkcijb5D5AW7hC/+vF5Fit9j4IIIrIHKHfdPCnlSpU3jKz7pp7
d0nIS23X24J7X9Yyme/aZzAC9Vb1lGGtN05MOrYVPSoYKG6dMktBywbpCwT3ByOYsh9z48f8W7S/
9/DC9r/08JUKduTcQo3w9GzvdS3BqzbI97rqgPWIMdD4VeWkseDb/ipfR9R60mGlXR1cMYmsv3R2
JtVZ9Fml3lpd195PJU9o01SJNRI78djuq51NQSLhTTVZ7f2lsszRa+uIAGVdIRpAJ0ZL3rFhu4lp
Lg2a49zYqF+X10zMUcF6PE397vZad0nhlOWveZ5fc0N/a5f9mwbmxpfpvk4ky/+eFSrTR2WSKJ86
HuxyiJtjQdGvSC5ExMOOC4jCYCK1AAwmOztFpe6qGNyVEVKULZ3fYPAQAFfDS6uNVrLSrm2DsMgE
JTepYWIaQ3PGKozvEj1ytq6XEC4Z6uRBd99km6zBEzJG/I//zLXOtiLzJsI3FUWKVZ9xGsvOxVl2
l4cU8scGWznncg1ZZ4ZqLDzSG2xf3WGjZSoamCxLUW8O6aEh9rEJu+m18gso4RasB4w5RIvsg065
vcU91lhook42ODg5rIoe/mWRpfpdYSV98wT8L1talWrza8Kp24rGdy0DMltbWcs+dFWv8AdCIJGD
Yp2qxF6zcAzuQS7UpMKa2kvCqzMuLub0hxELfLI1wKIFwOGMhodmydQAmEfdk+KzidcbdXocHDXd
qmkSbxWx7lKLqlga4zQ+lQ1ZRZHthB+ai0eYnAkKAcEVv/2j7/j4pVl+xIJsURgtuGJLZx/XmdKS
3aG/yvJMHpqoKTZmYxxNnGQO9q8DobXggGetsocUr69Vt3mXjdf6L33nEfc1tG3/OMd1aJi4/V2b
6Us597Venl3r5tKN9pH7eK25dr3WyZtJ5oOuuPn+Wu3mCHorO8eQPbCaAxYNBUhjzFhHOD1LUq2L
xZw9eE5rPSpF6z6VuX5fOlNyUtlIfWo63Bxmp013/ZB5T7MPYJq4i8PvgFazGeyVwfJ/qYuiN03e
dlaQ4MiZ4r7WDsBMv8tGC3+As8/HhTX3vk6scptNASneiTz64EZ37EChZZBleZrxT3SHorXdWePo
CdL6Nz6UA+QwSnqnPUKWHE6XUmgS2HLH+0vJdjbZXKgPsuQlREjs1DznhvOq6sW8zIZ2PsmDjhB2
mfuGikSBurwyPxtqFJVAc1x3iVCys29S2aLVUHTJXt9cZ6iSGOlZEK5z0AH7a303lN4yN1BfekOV
L9Af4jNBVtV9i+jm3ixg8U6mowM+KpGWiINBVOSQZWxU+byNsCqlrjOCtVHPoMFESfaNI1O/qe0I
3H0X9/ddt7BjZdyr0TQsMiJbH/AwK83+qLu2W6hJBtJDKZ3j1LOtJhsqi28mo1Hf+8GCBD63f3qZ
4q4nYXyfYcGrLn87jS0kuGzrNvNtHOC3DsahXPKCgscSSQctrkP3tlWXT+TQ4eYQ5SSD5Wb5lLHA
WdcYIy5ka+aQ8lcP2QvB6FTYJc03bhc1wNbYcsWdaMZsaiDfLfBwe+9httzkXa7eNaSBXw5JPvxe
/FBmG+S/pgQ7okLBTp75cxH+VpQNX+pSMaLEoLO4kUO0uV3y3WJtavahMA5ix2PKyDYO1XrXB1H8
oFkAusOqqT6a3n7yRtV4wlrJJEPR9Fdp2fuvcLMIC5T1B34bHWKtqT2SoWIcRnY7b6t6zE/4G6rN
OoA0uMxRed3bw+BvtQZUkNno/r0uDrw1VcfBwBogJty/RAPLIr0ZjrJRduMR/Sfh6/hOziEPsEgQ
gQcrtqnQpYXm/FLD+g9MY/pmlOWw7NhI345OF6+jHkW4LxJIYiOOjnjWwc/HcIZIBMVrQyiKmdki
fTImpBe/RihkqBwUhJtOhdeOmzfOmxH4A289tQPssSxfh+7DFtUwQ+xtJ4KD7BJgPptirKypmbJ3
20HZlyR57RuU18shIONFNsg62WppvObeyDJy2AoHO9IVMqjOXotC3HXM6EOd0nNTVYBukHYJD1Od
1PZceYPdgckHHchXShZdlZh7OdLPkeoEHQ8IRc3Pmaayv3vR2ngtnl6wxo1TbFv6iYjksAoyXOWu
dfKsjrGFEOGM1eRNPR5dvBn10+jyj8lYebDqVD96xZMsGAVfEDcZoj8Mipw/nBoM+JJ1d7o0W9yg
r6MqMT4wSpi3k++sZYO8FR/tAwh+YPwyoZA0HNSaTfgylW1y6kuwBWzoE3Cu52ntVI2zlN1cny0C
aHQ8d0Xr/3sU+JTquevwUTH0/h6W6P+wdV7LjTJr2z4iqshhF2VkK1i2xzM71LwTyNA0maP/L/C7
fq9a9e1Q6gZhWaHD/dyhv6FG6G+IuE4elaSnr/4uKSkUz7PLdpDL1hNZrmJY4Oin9UlrP//vdJza
YYG4HONKtRuEfXDtb6qlfhR5Zf4lFxdRq/NHiZoYaogr3p1Gsbe9B7/OiGIki6WLq747GFdLNP8+
m3f0A/bwXyPq/nC76BktdDr47vLQqQvcni3SPpIwzzAWpe/rRNuPV5wR1UV3Dhm4cZ9X4diqCkt7
/RCpifu8ttb+pWu9ypvj8PBZ+NXLCsLfIvMQk04ORvGyCkDWw7yIQlLsXT5FIdBFQQRI3DrU6dy/
xm731GjtdLXmon/tqLpvXJiAp/Vkgsnrfo7RZq1nVScfz0VpLEULniqLLn6Z4HGtJ9culBZQbc3p
urYIDHIw+ngK2d6UWNYORZCbXkTUYqducXYDi1iamK9Q/1keoffmLVvb43JNUystiT5m6auOO54k
WsmHi8v4VlfIs2HJOz8UFeGn641v09Jau1RdJyOoyp/X6xu+sgdkXsw6yxUuNKJ7H5sA+NzMQ0wh
9S1MMX0Tkyd/sRFbDSTQXUKR3yfVZvVoJs/UpdQtL2i4zxYekdhnMG7eR9kLyJU6knySBcNR6T+g
W39EmJDdssBmsLk7aNLyaaLamhMficIc5Q/ew3uzyiEJCAWSvq3glS+oEeflSXFkcvdCBncM7oYf
LkC32aoTIj8s+Su2spf1kUJE7rYWOvE7Nh9rijyZIGhRbnPK+uBPzNJAsSBnTMmDGlaboQnNrVvp
oLjZwiQ/OuN98pYVkYeMOOLv+yVU3cDQ5bx505Pw7KZpHvD7XxIWs1+LxPVFqEZ0wojhu9dHRKVE
HlEfmoefmwK2xXaYWTLhWzS/WQmxMvbCZnCb8ZRKwf/q2Vs3uUBvt8gqFPFN1Ia3j7ubnoWwz2vt
tTO0H/hVur4KI4w0mBC0U3F8ib3oRp0g/uBeu+kHfj2gBGW8ndsmxaiyU2+ep2IFSp3Q10mQXlg8
7Q7Ss6MEAuHnlkoHJsId87KaEzMPbdGPq/a5A47HFS/5nVmlBmHQaHdRpdV73DGI4DAhmKI63JCu
C9Ep+a7Z3fyzrbtDaCWnZrauhpDq2cPJzGdy6ndegjk/9jt/w+6nLItkw973TzpqvBfN9xID0dQr
v/UFZBJddHtjwl0Wtpo/kErv68q3qCS6UtZMK3X7LKvY/JmXH7bI9gbvTOlJ6jJO84ekx2hrme+o
AeoAyjG7E5mQMpD2QAYKsfT6TGJO61g/9ESfIXyzpvSSCiOsfvqOOnInSibYqeibE9Gal8SGWT1H
1O2srNnLseoOsEV/KkNZvnbh39rLABJl86aAjrJOmC9iBEAqkggV9JgzeczOVtX0C3xM/pO5To+4
wUxQJIc/eRrJC6YBw7bPX7u+194MJ+hhUG5IYX3V0IVsK8SZmFzYC+JpnipZXsx5DCo8MV7mrLgM
OBjtNCQyuznjw6DQ2x9w15RBEp28ut05usBVvpIGypfh3mmJZPHZ1qRDxSTl9N0N6sfWlNMAC9kM
tMpViBRKCph23cOZKwqWUzVvMWaQQUxaguzg5qqY1WF3s0mVTj0OAxqzyiwhvsLrCiuPan/ivEWV
oEzUdm5Q9FbHcG5fXGeuXxxitbqa0NYuCTySZzc2DMi4dO3jPKNjMBnifHzPtIBtubsZOjTlRJti
QsByqyYUBUJrgIa7CVhFJPqunmo8wDJ7lDh98LBG95b7/3Vu1sl59cvK7g+wNU+VAOiCHcml610w
fuX05w2iUmKFpvvFOA9YRidlMEgyGzFxGLcjpkdB7CXEUnbqVdVFTTotutznMnHlNWd/vG2W8IiO
lG4mMRuZzOzdGyyqcbwnEIXZLwpsfZ8p5GaFwtm5ce7+finH7nvqsoGbyMf2S/0fROYPTI99nZre
KTK6ZOek/S/R8PHE3nwTpp0EqsAmjgp8VeYbaLPeVeY4hLbuHvZr/FomBM/nHURk2f0pHEKnIOo6
qE6F2M1K4l57GZ6K2V1q/n4cTslZM7q30kJDnwrxvS1zZeeEDR9eocF5CPtn1SY7YQAN3GlN9WiS
/kckzXafW4l9yGwKKoIci5Ck8w2vNzsXxXjwEt6QQhSer5N4TcYdb5aWx6/FQF1fr9m6hPEhS4v9
DKB8tOPmqSgquceI+20Q6iZOwyKYXYpreeQJKprZvq3CJynkY8IQfKdq/U2E2keiO0A1jTyr7Dfw
FOv7HcpFK1B0JQazz8xTHqvDVrb131gjbstEfK3Kv0TDp4T+peOmJvHAC6N7WxraMS0CGXXWVtZ+
5TQPNY/fa1NN8LkY2fq6xSUhDGovjQFLpAhuqvSKk66xSMjc7KMl14zvkUvQSPMk8Fl27cn2Y48U
DacQ7r6i3HPpoCzKqGkvpdWB5hZiH46sodDdkPuoNN0bmH6KyYX1YVQRiiwgp2useschJxrDbYJK
mf5g169j4/3dGoqXzDKGEynckPBjysVMzuNmsqDzVXhRboChcREt+X47We3XeVGf06FlDHbJvbFD
mxAYZRy2Rq6957kY4a5ifjW53jYVPZnVGeLUeEjP66GPrfRMdfScFxLdEXJCaLz9w82aUweyhI+D
QkSc/Jsa1rs1TL+k3lIDS8wnyNhnIkR87D4wKLDxUDJC+a3BrAaPkPzVTTrrMjLdY7iXy6OImuJW
TPDwlKS7x91MVlKR7woWdVsdYRYBeCnGz9oAl7bA+Vpril2tx0YgKpdI1sKNntKYKlszGMl59grr
FLJSIxc804J0MFBoJuV8rtJsOJZjOuGRaRsHLPKn5z4pIhazyFqhx9T7fhh0KNWNthNp5twKorV2
EYbHHbIeM7Yppk6d9eIJlsRlbZTHBKY4weG5tyFth7q5CSXeimPr1Ta8gSjAuH5rmmOvENtTlqn7
1lK030jH6t5lmihEe0IDMqaeFCwY9d/mmp2TVvfVh1JTE/WydjwJy7S2iFMbv2W4/BgtlD4JupYP
ZMXkXDZwH+Cp4sjQ4W7EBNb5LVKtj9HuOj8hDfKjItqIVE0InJFFSCXD+vABns6GLav7D80Le/Jg
4+7DsxqwxdmVH1HFEDGGef2BhGz0td6Ut0gxgmRihYTRPWHitRNu1yY5M/qlVFARjcnH3GZigy7J
hNMdtfvaHJlkTTNIbPbEYWT2l5Ys8kvD/3oeiQKDcMZemQloK7wCqWXuWM+stUGUvJsyS+W1zXjL
BnPT27xKEabZpsuIHBMKoctdZCwoaAdJMyYA14waviEj6SQ2lPG9qpJXhC/yT7fPKTE3WLPUKvY+
6jzt+zRqsbQS9qYGIvV7zcivtUXCyRSTlpUBAfsG1nQ6OfX3kdlvP4tLn9XTsWvS8DLzvyipTUpb
+ZYnYXwDSO38nE0Eyw1FvWpRJ/nZzzfbnJiwKzmRL44tVR8vi+qQnazap90GMUO7N1xrE3W40Zmq
kV3toatO3qy5gZbMxnYQ84+qq/atrOZD3QysKIT3Djl428khRfjC7z+cYfxOtRvzr5AkA3iMaAS2
Nj5FBBiTgZMDtJKLQOwWD/dpimQoDpGskABws5Xsoi9Dd5QDXNlFJxebmK0ipMXEHSN8ABDYlF1o
bTqvIEWwqChEMj20OIe+DIL4O6I4901nCH+oADUqj1jLrIpsv6GyvGsSYZMXK/vAsGybSCIt5Us3
w1togMs0kwG1ZAmN8UT6VBo1JF3jaSISbtdb+F6i7ahxqnUsXtlV6cf6qE3ZJVaa8NzyU/WdSPwy
HbLUiY21jr1qPGGWDoQ8OdqOfIvqUEVxvjHTt8bW6ls0jboPovaD0ZsKM1nzAQYI/dRjldpEytUW
TXcZ7VHxS8r1z02M+65ObkOHX3yQtOj5KmCerJU30G7IDR3En0p65rG0RHhwNC1+5Ngq+gL5u6pl
F+SNxI4p46VtqDZmsBKDKHTLTVG4z7nKKjBScr931asJoLMz7GnytVYJWq96i2PbeSpb5Y8c+aBG
SzOeTVGXu2bKfjcG/B2Jb982625VJ9OnvB8Iu0snh6ACYrSZ9x2k52Qn2kVQqGa4m3Dy38Y9Suku
DAOCLgvCgJU/5mgOBEtD3xpFskm6kXDWmO9JJ/QiUOIeCagBMDqN1cmd+gGRTlU/mQNhgJItlQFV
xDAJ1FXSFLIsK7K4sM9yJOcQF3ty4mTfHBDZ7pIRFwm3judjYZF/jXnMa9tUdwXrhY3bUXZ0mua7
Fuf6xpCayS8s58fn4VnUjajk8Glxo/piL5hoh8Pbblj4S0jnp63K7kN4SRygUSL7CI/0pjHgyrEs
2PKjwOBxYlSexzHe2p33PQ8J1mqJP3Scdk9suDwTHo0rSDteRkiGJQPsPnejdwejnd3oEQ+Zxvlu
HiObzXDPG0Sew94moGAXO/l7VYzjtgYy2+USRnmewCaslOgyFzrR1WMy75qQKaqwTcN3Qi/fK2nv
bNoibTdxmBzA4PIgm8sT8YH2mTU+8SZWezTT9GZomnIQ/JD8cLrlEDiGIo3vDfvZyKLQjGUhcz66
krZu2LGqUmelz85OGNF4KIStbVMINn7sbhwrvRKVYrG8afpNAUNyaznZPfHiM2afctd6bUTdulD3
xEhYx9khnjYESCd+gpw1vc+KfWfpu7mzq31C5dmPFN65cCIo23Glj1w532MqyEgSxtGuTdvvWmbj
Fdk1w0MrgIUK1De1TpKq6nnhpjVssKcwHQmRlg8+KheMxf0J/Jljqie20UQGaQ5HJgKUg63vyN2Q
SxIrdeIDjGSM3xPwGXSuGwVuIKT2VpJnuKg0LfLXa5wgYIdX7UudI+EyKAR61PzlCIM+H0miVFlJ
mx0pdYw//2CzMJzjNCcOtZ43vaqFz3FjfLdN6vBzL4K0y+ITPmOmbyrQuSqqGcI5O+wykZ6ee0Pd
ajNweF1rKuNeiHQuhKeUNUFLyF5fjbkPdb/2kUapB1Vhz9LXlvw8WDMsCLMq+i0eAvfQy+Y9Gs1x
Q5RLwUJWYac+EmIOblmftHTognGI+2B99HWIbLMLyEwAsen4ZY4OcDv89sNU5u6BD1cERq6KwAbv
2rczWSZjNgdxzcSQFmzaPHRJm/VubksxoMvHQ02B0XS9M+iF6wP1X2LNk0FWl+/SLQBQSnOQR2J+
2SJ7qJrdfAowG8HM1ehI7sXv1K9srcCGxiJ2UC/NU6/kPfDCYZzmMmAWKdkEjeHO6qp3O4EV0JJe
wP2BWhoLByCz2ihJhZHp5IbBemD5yjo0yS4WsPs+VFQZzB3WrPlgHSTDYSDVDO5iwrKUCO/qFZv7
X01bdp/v1fpofZuS2dJYqYSz6wM8xodQK0p2tOwz1kfu0hzZcfB5b0kfHXnRHOwxHAI7ekPUJBjo
dlpXGewuqMp6TvpulFGpbRq1zk4t4W41/F/yqO6a4qW7cuQfo/hmaWJxgmAF3zRhuGGQWl5Afe2r
5pIpDBdxyvlsCgs/UUPMnPL6OGBcTK5h6PppchpadIkKizVosKMRrK8AMw/qws78RtlOBEwM7rxZ
H2KGJtj+hgbu/5AosQpB/v1alR5bq8EEr2lcLYDooAdEKRJd7qBjq/9x5/wfcBeXdzYc+ebqlsvu
mHap9z7u6vFp/ayEPlaBXA5rcz2YmHnwNV8+yv/rdCjISvm6Gvv4Zj8R2uPChNbEsKl7+zubk27T
mLlu72zFxGCkzI6ke3gUdbggEm1AkDYByNbkS0/Cz4ydGsodhx7G3376TbbdiQrgqCntE6bQySlX
CrJLr53A16xL+nsZiqeMcSAoC4PkdFH8nAoMARWjcf2i65Rg1q9N4eFLOSvuzsmk4kOMppwQpfNL
WBclY/dckKUR3R2qYmHxSJz+TaqucegXmEC1rCIgUtgfpdTPkzZvkfB7g/PoJL9hr3fhSxbVq7fK
IB0gxAghZT+clMrO+Om4E3lDCaY0jtKwagJn9DBvqPs8wPVJPWJGyrIKMdaZt+aEF4xi+TNVZ18Z
IWm5RKgvGdePkchIIbLAq+bffNjOZoK0ejKH0vVdPW23CSUyfWi9yxDPxgFQWaAa26RsIbaWbKqr
WiBq7NlGbeIcZ6Yuj6qrlVJxrioc57vygNB+3lKF8bgqIeFyjLWN2lA6nrMPWP/yHJapuQnx1tg2
ylw/ZRhnGFqlvAuG2b0zSveUt1F/9xR2yrM1t7/GLD44c3voIcs8HCeuDvwESmIc4/K9KgkgK1Pl
ZxeaYoNxfA9jNM4visq+p/H6nciT+GdEGgtI0qZyRvN7H8V3O0ycP0UMnsa8oJeKfc1Dli9llNa+
VKdjbTb2PyDzLlgAY5Sjtt0RsOSF0iAal65GaAVasq2iJjvpCjVNpzDnYxd682GmdLCFpWlsZ6Vt
diwft5UY0oNaL3iHByJVgrS2cWdfIPoflTruX/AFvBtplXwPSfpBCU4xQX9kxHgu4pVkpxr2/NIM
6ve20T7Koa3PYY9gkmo/dZiqQPKcevgADeU2ylD+ErtdIG7NJgapXTsV+bkuxHC2FvRuguo7ELF8
9HqpvKlTuos9A0gVxd427PLdGKXRG0zBf+LWnZ9NSfCEoWKYP/XqsHM7QnJzq0r2uRzd7xL8Wnou
3PomnM4An9E2N7FT6qkgH40JhJpMpZ+NNxgbJ3O0KzsA4yRFQuYl2rNHYrao3qmE/5Hq0bS89Lec
+MIAsRh3r8oFjimFefQwjb0bZGRtWiUuf+WCiO8yoUZKOsksbe8B2xgn98RBMFzPJQvqbL4CMfye
9PY0T3H7GJrWvXcYWyQlfOapZ1rIE8lwtNa/c15ssNa8M2ppuf/V/jy9Xrl2ru31sF7+9eyvvv/z
Futpew7XcZ6UWuWEvyFupUrCrPL5sBo0FtFLe320zjd9onLR2v6vh1/nvy5f+9bD//St91n7Jq0t
t4YqyLojNj33oQQLJtXloeqwhAFO/U+v0ZssCJbzuQJld6cv59f251M/j/FEGVCxlH2UxXWwHsQy
zQ4mwQT+2jab6T9t0lRZRfakck169GJpKj8HtyDd013CgJc+UdiM7il552vfelDRpqvJED59dhV2
dosYxr6e1A6edzJ1aD5fTyqbWVLfYcP/X30p6YCa1qunrz52nBgz28a1MnNtlxAPc7BERDiJUlsX
VZjqJSTqgqlvbH9KV3svICI/dFUZgzmMi51dxjbR8KQhO9HkiyqvvicwLg6pIbIjhRFUy6gTh1zb
ajoxu73MwVLC8tmu+ubJTPODyxx7lvbIEmnO8hPKsUPGlv9cSqc5YO7yVsrcWdwh1Z3CtothJbKf
h3ZMWeGrz9nYBpihFGdvYO1Zs7khAlzMO8PTiABWCvzjqvln7BjRhjfaewDoP5MOqn7Hb63cxoNd
7tRZu1Fu7thidmJjV9lImEZdHkxZUelRMWTSdIRyLL23Wd+rb4TbQRhts0VNAZKUFxZ8eDMyPlLx
22i6hp0yhMYust7nwRTbAu3cS55gUiDG6h+wfExoly4Z6d3FywnxWlrrAaFwtG+Qfm/X69e+ttPf
PKuXT2urT6qZCtP43LaTB0+tjbdVkQ0vZRyWyGCTYafgTfiy9iUVi13IUZe15XV1fU7q4g82NP9e
MI+Wgx1GDwdlucd6KPS/yWDF9/U2nsAEUSUExf+6oO/EsryX+WntI+8xeWqV8OKRHFJN+Ayi3r1p
c0HYksymveNGCzzBsL32RVZyL0oqqGuXVfXzOc6rX+u4vnYlwzxtVKHph7WZTk31MoGKf96BmHJF
h6i00mpXkit00FsqUueYNoyvWLb8h3T7eUmDbaqphd+++v/3OiD+Ejqkoe/X+31d2GvJY6Qax84G
d24cnKpnLAPNkzEu/jk1SRNr33roK7V6bpdDlCpEfejTvP+fE18Xa9nsHIWu3r661kckh1XPX31u
WvxRiVD0S5l4viub9LnSKRnHY/Lvo68+W2khEUgvWK9QqDB9XlZGdX4k/zphcxEO4NRmuLi3tG8R
QNAuZM2wX5saNp179iTorh2reYvDcCH5LFjhcnEyxMUxjWNI1UtziDtxGhN4Jlg1sfeK7TfDy+G3
Eejy2TQpqh/1BuZ+O3T221jK4YgBfL1dL87HJju2UkzbyEQr37e2E4SSRYmdgc6pihZjkpbbr05f
sgXz4ve1ZRVa9ljqBGsrcUP7FbduXJLa4r52VV3EaqIQZIwvz4YxZW6y0fpe4/Ow1UdMea0EW1ul
S5Sd5Xnuq8bS6KiWLOrWZoXVC/5rLHLWiw2GixsKhvN6MoTR8fpN52vdb4bJ4HclxE1dbpq1LHdb
zyuf1gtrj4yccOqIkwzt3F/7CO8Md3GDC5XH/p5IxB4RDVPcuE5s69zk6qTDfpZxiHZUpo1h6/PR
yZs9Dqs53M8oOZS4hbxGw10IWezJVc/2+bD4Xg72A5DAovirdbsKVtabkvWgU7n6DS9QZvepLBCT
jBPrfEY5z7Fz1uKGc54T5M7O0uyVkWKLF77XeZe/QRGu7l5nHtZWLQb56hgnRsdkZ8/1wYEVFDi6
7iHfyrTjWIbxWzOCZOU1JSlkNPpRKyNnE1MTWFA+h5x1V+yS3Oz2wFgLNuaynMczsDOIvtaL6Ojp
W3tRodpqL+/rQc+PhqlcjVJ+63Ql2UduPV150dhwVCN4dc7eRTGQRaYUjzeRLZAa6ngI4ppV/WzL
/haGtfqaRjhNwrjxpemFjwJcK6tZq6tKzfszabCLlsP6KF7WGHZlPkdllH92aWOYBIrRv6RN/kvY
rnFsDAOpOEF9/sQS91zUxQdr7+aXa8aXfiy0PxL/hsxrLDZLV7IpfRbkRHYObQtdwsKXXcd9Klr4
13Ep/cjVrDczbU4JRN5fWoExnHLLPQvPJrs6S00t95UGTlsqabmDwCIoeiffWPTVh95FyBC3XkxY
e9bezL4imC6xk18y/qlGs33wGm1h55fudlLBCEs824k8cQFtVZixZOcSIDCUr0OXLurCPA7WJikC
z5RetCeU9/Yt7CbqUN1Qo9UwxlsizUVfljZ7WMHpsanxCLGU8mj0WblJc1seAf3kzlxk5ezMjReW
/vz5mRokBYotJKhdqlDop6hFyJTeJoA3tm/q90FpX6KZEchgqN1HoV49D2kJ60vRxBvhzM1VFuXd
Yrf21s+udm8bfb+ew1zUO3cEsvij/btjcH4zY8d74Ivs27ZuvfWWMT1mJfTXcyNGcGDN6mZtqfgt
vtQ9yP3yPPIY5pdSL3dri6RW8dJ42T4OhYU/eq3cwfcP67nOs9S7gxf+Z0uY9b0d5pOpZiq2Fvox
q/P5UiyHVh3IeGh14Bpaomv6fe8qNl5Gun0Zdc1hzzsVPogOngFrp7GcSS3mmGkqzoUu7Ys6aJwN
p3bemQkRGp/t9dR6oIBpNlV/WRuftyrqxqKoWgGjEq17HPoCWLKJK5JKLRkjGMI5bG1Wyx+gCGDz
7IX2TNUCOhHNsdW5enbV+dTF0+tncz2jSdEHiZVdirz/MKu0OhUgXpe+r/894IDp7ERm15v/OTGo
3vis81K+rm0NRzP8ZtRqHwI51iLLXZIWMGjUUwwDiB64Gpk77uMeMaWWq9GVXxIiAbufp6cEetXa
t17nTiK6rk0y6m4o7kAZlud/9c91g32RtBV8GSPJUi4k5HgKYxSnHMq0LSEYI7EcckEReelLTEZP
jIAi6Bx2+1pY5ZsI6/iytjxvChdqZclml5NDmyoHZbBTNtJl96rapf5sC+cbjJEW0gtX1NBS2Rw/
1kYsqTEVMpuf1qbWQuVAjJcf1qaYyvQUDh7M4eWZ2HgW13lIPv/w2mVb0yaRefSytqxiAGId8ERZ
m8mQjjvbXIDo5emxbYkALYbtr81cd6ybRIK7ttbX10b6MbcLeVtfe7HwvEYrVU7rFfVCLJp0TezW
pojVma9mWX/ezbMLbJBSjKCWP7XeLQn7Wy6AeCksU1qztFIldr2RgU2xACB5qhmrzao5qjaVocjW
8jdnZIxOo8j5CYH4LHkUozC5GY01/wW3eJ9AQr+LDrkIRfn4UeLr5hPKUfk9+5ULDI78KCo7DFpj
jjE3V5IjdcjyWGHiedWL9D3Hnu03YTA4tMfju+OK32VR2X5lZmOgESF5dVPYN2A/ye8ThfgGBJ+N
gRa56SUfyxQmThSdKZEe0nF+tefS8LHjhL4hcvu5nbtq9ota4+vNL7XPi+t6UGw7v4KGGhCqfjo4
PG76DAW6OxCyBqDZQ7iCeo6GTsVjs0PF4rXjGbL8fJJN/Y9ocoVYnGJ6tbqar91400Kpv9tz/Kuc
XVz0s+d+EuE+tuM/dVdk1yRN8K3NHWWPTF99F1aqsWht95qr22+xfaAkln8z5nnYG8oSXKjk50jx
frFcVwNTJn/MpPqnG2OT8k7tHDUYo1TZ3F0qMBobZZrjwIT4wYuN7MdAkSifLBcqUk2x0uGHndWj
t9Vjyks1RICXqjqAyKeU/OL91JbpI29xJ6ZKoH2r58g7Wh6VT4jv+a6Oscc0HchKA1z4punDJ+uH
i+r7MpTai6E2AUL02qcKFe3VCkTMwu4S4GUE71VZm0vHuI7jD71lkXSvWts9TkWH/eEIQVluwBmV
o6ZQV0PTVO/RzuvYg4RG8Auqh3rJQcC2+CvZ29IufQO3yhPTIxabdvS9Llz5mHUmbbr0q0PhHnK3
E4OYclDMMX4avfTXVBKTPg54586z+DsjgxGt7v2IuqjZWH3c3ineageL1MggskpQ+US426hUjXeY
n/8QkiT+mrhgUgv6k3QdAVPOkqNWCcwhhrbzVUzqSF6Jhhe10pJbDUtlba2H2mq1PcJ5wLHlivUQ
Ch2my+idQ8QqL9ioaND+0iPciF1qDyx4NFN9TJRWd55OrXttWhgpXorUe15bPezCx2Agxh7t/mnt
MlAfHJzErreNm2kPrzdaWJ4QiJbW2qUZFoZvbZ4F6xOW2edkMDOzdkmOlRYubp+ie0whlFYzEfe1
VRVatMvdsNyvzZGdDfXqNlhbnq51j0TJYQg4/fTZp0+eduq90obJy93WA4uSPT+N4rY+IXKVaZfV
mQobgStYVae3Tqf6sNxNWQ7jAPCnIBo4rVcAdQ9BWOEC9XXLyM0DzFezz9dcJEO1SbzpMaXAHZOl
6Y8mdPCWk3GQFzEzXdWmf+3WxleatdOLE9sv+fBbeLPxCqa5mQxrfGGeMF7FKH7FGUYT6zkgWnWD
OaV3hDFqvtpaC5+rJ7V9vbY09CioyWTYrGcHlUqP2iQW8fI35nsBGUZOBfkKrCCQoiUv6wFzlGpH
XGu1y/5/nz4lhR/VHubdtp68TNEIyyv08P42D3mcGA+36oxHNisM+nBaTmszVbzupM3QQ9ZLtME2
Hkxgk1Mkn9eXDWXkEZfWo708vY7kHrp7iCE62rZa6ZyX9ZClDaNdM4wnJ0qdlxZv9MuYKsjMdQho
lRmhji5mcJ7lGSCC8R0vOfY0YVtuYP02O96gcQex+d/7ye5vVSjhDmU/xCh9Ul7Q0ul7RWu6z+ba
15pyKzXms7WlRk11mGsIdp9NPeRZc3EIIW5c167RmCnndam6IRkteqx90xwGWskPY23JVumPrSUr
ruCProfenq4CcsjzZxcqyNPA+t83nDK5OS4/8xbvLHsiEZDaLpViY4he1oOnxge1MubL2hpDt7mQ
EHGo9DzJNnOzoMCydvz1bJUwy+eWDnTWZOn+q8/wsj+eqjLp9aK5a+Qg+3+cbm+NjfqyHvge4eDR
U63+6gvN4U0m6viEo4/60kdh+iQ1++Prgox9Cs4bTXP46nO3wP7j502bfsCwAhuhjTXa05OepLd2
9IoLc2BBJlYR9IgggrVFOKat+utDL49ftNZsT//Vtz7Naqp/ZBtGW02QT48ltHNfD64EJXQQBKBQ
p0+oCiRdajFy2GZoVB8yDcUjzATwmpcmh7WvSEqwyhSKeVxWYjPVIWk+SRGe1otNw/0RVbgUGyb0
H6Ha7S5nmN1FXSIfchYvLUDhM36v8lFlmNyasRJuVOSgZD0MZ6cze94ATsbQp7YUUmFKabZ8qJNM
r03qntaTa5fmGhrgfeOdtGkQl8kcz/+PsfNqkhRX0/AvIgJvbtP7qizX1X1DtMV7z6/fBzFnqFM7
s7E3BDJAJgghfXqNWfotz7PTXiu9y09OXzagggYvuZZevk3zrSR3+aaqrHKjGN4I8MitdrqkWdc2
gqIRtvjRJ7q8NcziS6W5GXz49uLm7dVoPRTbfdak4CX8cJtwZ/gIHkQGM52MEQCG68WhDzDssVMQ
bOVRbj2YE5IPpltu1U3NGGRdMfpInW9VqCarEZTwGq8QiKQuX3Ox2gc+Bna9DgZdlroTiIlXpbSC
vccHgQC3DCQdkHLbqmd5RGuuViSNxQXYSba0j3v1jXkXnQ3ohU2uybekiY+DZEmXosmhx7adfUxa
CHCa9hpWXcj0z2aeDNozaX37eUwMBdV26US8oyaYqGWrJB1qOFMrudcaNGmI1kMnqjZO3mK6PPKN
ZDJ8ldu74lfO4yTCN0BiMIdCh/foaRe9CuWd1CEXnAVvaLq+sCK0CWol32VmbZ/bRBtKAgHsLpuh
QwHe1IozomVfQFj0R1eu212Ox+sKpIZ7a9NfnMY/IbeirdB97taWrrFym0nKJWGsmhi9fNdiztwV
yXg2EJz1fEAiiTRuM9xVOwioh0rpylPZuOVW1u1uU1mWd4ntctzItfrF6/EPADHVbD08Xwp5zO8G
8I97oeqvUhgUB2zz6gsyieBK+KZs48qqL3mWESVRO/hbo7v2iqG9ACQ4NCWCjHUZrdMy3ztJ7xxT
bShweAIQZba6v9ICuBFl2xyMYkIEeo2y1Tt8sAAI/0Cq6Tu9XHLQWSVfc7faNXC4Zo06GxE82o1Z
ScD1oro+K2zRSQCuhZYEM/ZG42uvmbBt5B9FpA7w6vTy3AE0OEpTwEOr7mJErUzDaoYoNKOGdZDY
R5glxeDsGHS1/Kom31tTusUxPF/EUdZxeAe9/Ge0teLE+pvMlzAq0VyTT0NWKE86DA+dZs9yr1l2
Efgbq1hrqR9cmrTwTl7PCCNReH8HP1tD78Rf0Omm1psnhKysFk0KK3gd8AfYahExVLMoy71vDj/s
yYCst/GnIhRY+4RCZ7BDBcGtbE3r6LU+jhAeZBoFXU4lK6dIyReIAOm6C4NfVZJjEhvoB77lbQRi
BXmrcscN/VPGWMT0hOFZfcCUoy6MRwIj6ioEXbbBcvQZg1s4Znal8RJr2dEv6QdDScfdr63WeUNM
oEwf0TSVL+1ksCvMcy19MFiqh9qRrnzVc7d6A1LPV1RmKJLV0Pca1daLInsNKGsXZN4viZUHlBgC
FIUIZfxsjS5/q5E156N9aFIX3xMbTpPqsQYi99BTHYbHV68CyDPemZHUa9Y9i1zHBjJOVjIxyDiU
fS5vGROEejNALn7oHQLspdoMrAp7Twir8PmsCxBKLkrROcpSlx7kJWZEYLMIxgIYl+Hw6DXB6zH2
dqYzqc8W7S/PdhMEyjTgjbaKcTAaUwAP3b0/WujtQ5hfNQpUpvp3B2kwAPa7rTCw9EvTIupsrfS0
ltcITWdbOWtAKDcSBiyKLCEfiV6M57ksLOT281AMT71vVhdCjXgpNgOiaEn9AHv5iUhztTLQkz86
gwoKVHWNo2XaJ8ltnZMUufbJmHA6Rdh8r2znkgd0s3qFO6gcF8VhRGGpVnzcmDN7XzTNN7wPNDjB
preV8mi4dngVXSyCx9lEIPZi9Tm27DP4h4FR9mQKp3bfembtRDc84Es4Bqpa466qDBJFEhYEKmpP
Z9UtNw6FXWQrIzLrPdD1DFCcYwC64WOwg8x8slIWpdQMzS2kY59zo7GJ8mTKJgrDfT7U+r4tC+c9
dl7gMjVy7f4czXID551vqTNBZKSfgdauUyPxTmrv9Wu1kKsNM3Xn0AI82xvgQMGdsCQluUzeGgj3
lpER9JD1DSPAq9Mb3WPcoVFkkUJMBjNh3XtJE8k8L5uiy6w5aTLyP5olFLFyNG6Gy9jR6QxwjHYC
0LNwnJ2Lge/ad1BfU+j61kyZV6rs8Sq6unYey5BlU0Yfv+JU3aZeNJzkEfkmhKLuSuj9NiaHKKg6
F3SLRWNkdsaHeNpM4jl62isXWS/re9fiOVyHU89Nysm9+l4GDHWLMt7nnoXtXWzxGMGEHaWa+UfT
xow8jOAtilV0DvXs0dB6c9enAfPvaePa19Fp4KHVSritmntsVdHJZ3pwil0r2GgZBADY2MHZMPW7
6mmwN5yeFoUJWAfiivheuO2k8j6qLsE1YjC0fwTOlOQgMGDmtCINVRhYom5MXlcgMP/eSA3rRS3a
pni+8qr6SGq5OUiNPnFqwiz4NVjInk8LAdKoblX3JBUYbsGRaLaRA8faa0FjDV43MON0OZbQyAVB
6SMNNTtX+vA4OY1D7XDNTY8qzRq7yp42x7pfq/Ow9NgGaGb5MbySBunJUQFd5OjZGUTGoRtgpABX
ujV6c5dq/J9SPYw2alOk41pg5vyJwG+AP9ta3ZDCKRjtWx8rCkPBJnlwWJo7hVXxNgI3esVrA7Rh
9t3vgvhVTvGCcepfdubSuEWUwJpCBeWoMtOJaVCWYytXsRn4hAGwcqSNK2qjAe4xqBRbCbCnC1Jg
KFNMa6czZKPygj90ekzCnC67b6xNaYTAQ1hSAASXjesMxbTAykzeC3Ot0+VdOwVKbwlQQGoAVkUV
10NyxL2GBFgP0ei/+UjBIT66w3Ux31hWD8F9whsB0N5gs1ec0P+NJdS3yj/Ma+pz3SX7si/5TIIK
jKzI3csRJKEaHmdZHi3/a5bm2hck5FHk7J/UyDMOcSc9jQQBJnorbu76ZDwQfpMb7RA6vc9q/cYJ
R+foB8YtZCltHavIKtVyivCfBmLcPNu6OlyUOHzpZWapfuEho+hDGZ5MmgoXXZuo4npAgd5mBQgv
KZudyYI3WK7cnIUj4uFP01nKM7BdG2lsaWAioNNPKxOuPo3bapPFpvMIC8B6kIeXEQTfowYYwUy9
aleE0ZecgQHylVgotjmLqSI5xmrCmC9PAGhKuBw3ts/4SYuBvxib1Gu0dZFn7QF2RPbS6GV1wObT
WIukGlkVeOPSWPmVVF0ZLvN/6sbcqLn3azClYZ+F8XhG+OOxHQF767YZPXhIuTx4lVKyMowUptVa
8dYozWKfQwPXPNgZUoTEXMLPm5gadodUsOWzyJjhwjv2yZZZ9INGnINefJMkD40PWAxPqxdMy+pj
MmFm8glX54OwOOrWQzDhRkttkI8AI/wJSSo2gxq8SZLmbsO/s0S+qJ5Mr115yj3uq1NDp8MhPGYr
gJ6VCnJaKQtv4+4GWWNg6L+EFUgB97mvvHjnQec1aw1uUdc/I1SOuiGed7OuhsAICdxQojNhsEML
Je9Je0MUNG4MSbL/MdiVdwKXZYxbBqv8ErEr3mijgEt2ELvRSAQJFhZ/rysz0L52raIglEv7YYIU
MpYFONQCt/YqvB7cVSQpUxyBXA8s1pZVla+WlG4i2bPuwy+97UAxTzeums4o9hZ8oonX+rgVUEWR
2Y/JkBxEzcCquTPIInp/HV9PJxG1FF8eVqaVxBvxKyO0plmARfhscvXbe5W8FwojlrOG5N4dwXD+
bKbn1+uBdUhRoxbLwWITifsvdnFV9ljSwvhOJJOk2Pu5pOI/M/2mFNynh+vGQVxS/AzHe/CDokOc
pC22Tp7/EsfFvQfHfHqM8xMWmQIvlbqsuhgTaXTJ63O12SO1gicToI8Z+ytaA7RbVqj7Ie63slp+
F3hgsemAUTcl/DriqUiOJEVnYkZUWDF9vF1txaL3jPPyZe9bC3Nx61R43SPjALWxjqpn8ezNyH7o
iPvsxlKjWze6AL09hu4sb2Wn2GL6V/toti0PDeywCoS68jbicYmnIfZyxWZZV+yKVmD4qsu6MvYj
WZue8GN0QJ+J3WkDEYG2Ie0LhVkU+oLRCBABmHPMjGbcftgVR1s4UoBEtrX0NO+OcQsaygwO4np9
VRGjrjZhHX0Ze/Uk7tx8l6CWrjIjHjbiXou7EtUZ8/9aQXxlgliLZyKOEHsib24OIi02WoxjSNX4
QDQRfeyaJ/Hg56Ypbs3SGkRJSeRzVYBh34hbIX6k2pbcn9rL1DURdEa5RvGjnmxDkLuc76+eWu0I
8ErbYQhv0OqelSKtYdr6u3SE6Fyrw5M6dR3is52EprUfvREkMK57Kxk6J0q4FXpCRpRm/+vCH36D
2MX2CrK76qtzzfnpoSaTgjTR1I3oAsT3vUFu/GACyOqfYri8882d4RQf3poPoIrPd1BjGS8LYE2O
1U7zU2Xchrb/TWoSebvcYTrBk2rZULqXzkVuHxNMLHfit7Ru8RDjjrxDo7Ed11XiX+pOlYB5TP3Q
9FqLI8Xev+Y5TT4iHOBHG9ES2jDeMYRh6jI1BLVH2kmHY700n6mCWYxU0NV1hwTbQbTgvjG6w5Aa
TEuKbWp1GB/ZE7jyX69rZvHR9cEKO6kGXGECpCxtbwyvtjoBGLXMLCd5G7q3qVsWLUkkl7yM6M/U
IxnqaG1dq+jArMSPlifRR4r6YrO8rR+a6LwrysfC6Q5Opa9FS5gPwVZgL73VFQsEoi9kwl7tUeg+
Lm/40pZFnkh6UyuU23ZXAdLb+1awE2W6aOyixnL85yYo0uKpib35GJGedz+Vi+SnvLnZ5oVp/tX1
YCvHAn+sHz24cqsYeEwWA3JrTRDO04dDdSCaeioT1UHd4UPBOj3jAvHEO1PFGNR6SMf6bjE2YH54
UYlYjHK2qqFOpIBSurI5GxNWdezze9rZzU7XR4YSlSpvZC8jdtMiMLNigXcnmAVDOtlF6mNXbrwg
f7CS4sODF1cV7WB+nZa0yFyaydJWRJWsi+tDi/2gaIxiU07dtdhTI+hLegjnSdx9cZIMPOMAZoVm
17rQ6tfiLYHVTq7Y/ZDb2dp7aiCiJOYtA67BW0h1X03BpfC5YU0oxUfi4FBDwgnf0Efqa9ACd0fG
ZCvusdiIxx5OwxOEcpkjD/GPdFBPTqglO3nsz5GeI1DmNAfRySj02jWc3Rz13I2fefMXQKt/QcpP
juKE4smLPXr6emLDmEH3a+ycR/zn7Bmz7Ebms4vn2S4VLWLpDGRFto4ct/w+te6VTTtAvF/uYp5Y
9KTR9JlJ7MTYuAZ0IUEqgRfwDi5ZYyTuID8qqrC2BuVEQxelV4ztrGMmBlvgdYv9YFvHAWAO67l7
6JFoFAfmOsExbB5dzbOoQPEy1txUZe6E4VLfSi3SduL84ne5ZtAfa/Vh1NJ6J+vaXTzV5dGKvbRp
fobaEKz6LEPpHwr5XxO0peOQxLdfpOeBHdPTHEcapg9g/LdKYqaw8+u0uyLIrh+AphUnwdrpgqY4
0Rb+5H6SzM9XPImlj1keDB/o33iPr/TBKTcGBGlkMSwNh5OMl8CmB9+gELjNuWXiyYhm7cnEHg3g
wW6Gb8jfnbmosPToy5OcG/TU3y83YSkVe6LK/30qxmo97KWreJ/ESEH8GJGcx+JLWuzNmWOA7QcD
WoQZxEBXasyDjMeiqCIuOw+5xC4Om7xq8y7r2n/B6ucPpfidH0YZ87F5aq+BBVxYEMQegw+9GL+y
OELoWrwmk/n8uPYG/RtaK8ST/TY6ZJXvy1tRfd51py9oABik8eJ5HCdaqhjRLZslbxgTlhwUlCIV
YGLTIEz8nWUzoyRF+sNYdv71+djDxLn2GbpuLfsV8PSdySrVuEavN2MR6octfohenlRblY/iZotB
ndhb7v2Sx0IQmtceBJClsrj6klyOFXvLY1wKlvN9OjZIXxuEOujD6DNFx4mEG9gikRZvHnc8Yho/
lc8/fsyVbBVInfxhGCke4dzyxu8eRPujaK6BKluApqdn4DcNkhuipfzzrjh67qoA5VQHO483n6kg
HkyRZQr3iRMiCB6idClY5oCiQGyWeiLZuT87pUyP86+fWvJM9ljemXk8MzdmkeuoacP6yd/vndib
a4ndz2lx0HzWD7U+X+DzUZLCwkZtvigjUrOiX1lGD+LYf8pbqojSeZwtdpeNeB5LUuyJ4/71rB+m
M6K2qPjpUv+U9+msn67kTR0+RnNl48Pom15xPJxZqyjGea4qXnixIZQCORMaEZP3Kcy2bJa8McET
FPoddYpaY3euJLpbcfKl6ocSsevqHgghluDnFi1eluWN//RSLS/Q8qKJvOUwccS/5n067J9OP7+u
YzqR+7MQtF+/sXFoY1g7jYXFh2vZzDPZJf0hVvFP1T/lzfOJ6bTzFcR5PtWZr9BFzkWRuj9y4/hr
0TWIOajYW77Rog9ZkmJvGZAtlT/lfUqKem6LYED7UymRRIgyEyIfLydr7wxvRROed0WuSI+EsplW
J0WyU53seeneAVNBG1/S0jjRyEVa9PyMhTwiSkZi2HPoyPWMelyL7oHoP5KsFcrAf9HV5k7DlIkh
iN4ly0dImIi/bcSTFJuluxVJ0RQsMelf6izNYMn71ISW0/ReFROysGF6dfKobxpLjce1mP9GAAwI
F0X9i1d3wW5+48VNWTZzt7qkxe3616QoWF5dkfQIpPzVfYv0pzOIvDGJwE4oEa/R0tnPA+u5XDyf
5cgKrxImb8nRIDCiTRGSDzPHpZo4VmzEwGBJir1P9UQnuuR9+OOi5NMhnVNI21G7ggp8LKFS4Bog
ahAp1xSQHNOHK8cRr34WXZebRElyEHcmj9o0OYyytaoSyziIJ7w80fnd/xDM/DBUWKqKPfHwg6wl
ojdXmoNcqYXoiRYGyKSoaGV3o5OzHIOaizLcxCs6xylFC+hHNazexYv8V1SrlL0t1tksnVQsDqZp
coyQCIYlDmlNbMqK1crVknYNT0L/zDdW+aQ7bI0GBmR0yEvkw1AVb6+r7llwtg0WAAIZ7RpxV8Vz
KROoTGqRveQhPBPBJ1enBzzWiO7Uczzz0+0XN/XDI5qnrvNdF3MWsTu/5gGLk6OjD1txl8Vll434
AUtS3NhPefOsTpR8JnMuNUXx8pdU31fXJtZ6K2wMsYrzUvetycJ+ryEEuFVhzJKEeoYAaXbEZ5JS
Q2XtTLOQ6ZlKHQeYpxpFeDeV3nOgJHtlOocclck198p6JWqNTdIfpDHXN3KbANLrumxVBbzqYuMk
tr42HQCeCpiiSxzZOznwjXSLZBCGy8zst0QlQQ0P1rFSveoBThZrzYjGQjxPLNyLQvkSu/3LhGh/
8iClPMG/KTeoxvWocpAUeQmCR0nE8kTZowIRmkX8FDoWyoJ6cx1CtBAsYAs7lbX9vWO442NcVD/h
Ox5aXcnf+lTHVSt2v6U5Q/ISH/iT68kgxZPqpXVG47tDtJ6VXddjwUGpUcfpupVXleWXcgTTy5Q8
f1Xl2FyjqAO8KkC2S84mWwCdUPKYGgX6TbK8KZAIRhkqB8eNEWNx66cSQkmYCXQ4CviRsq8yM7+N
Q1TcxJ7YJFlmoXuWpggLE4Q3stDb5AXyQ+7QfdVZPNvX8iTll8iFhh0JShybKQC8sl1mbmEWonot
Q/jUXIxEZRQMN3WSgQly6o75cJXZJ5AaLK85BNtrVL+Gdggeu2kD0SV4dOXoG7Ka0lFk5Qkm3egu
osqVIXymGazWWN5jhRr2o8xK6GMsKcp66HuPGQQFoekArYpN7mWKpWjHHHzouuamRI3zME6bMgG2
Z9K2YFdTYynw1SReK7mFK1rH6ow+YDbX9yq6MO7vIQrG25wCzYHyr0WbW44vAsN5QGUmWBd+vUL3
VNtaiqFvhqFK0XgDTJ9pin4yLaDOwFqVjWqqUb3CCh4ZDBzAc8fPLwVUu0s1bZYk7XMfZcRQO6SN
TLhpuXpKRz3W1oquKSexyQbvP5lZW0jrwYHl7vgxwWZEDV5aF8Cobfbt16hL3zWW0sGFQ/fn3dLh
M4NMBK2QFajEtONvlju/+Gmkfh2qCLQCgjgvXp8Au0YH62FUWEs2hsg4F3bantQ2rA9xHGY3HoEC
5b+Wn6peonElsX6VtfalRDXoagfRQ2cWFdRXqXwKWxaOLMQetyIpClgKfUV+Pd2W/arFuGM1TNVD
JcaULwTLNR3HCjZZlgTtlj5j8+FgI/1mxaN+FqcqK125WY5/gByGU2eCLNqOD06xWX5B7UV/fH+M
5vOW2lg/VE29TWVkbdYuFsutlzxjVDgStM8q5sqmfoZoUT3BPW9vhI6PIoXRbv2EaR1kqKRHrGmq
IfIsLf98UGS/yDZ6XLgGAtSG9kPEYtqVYNBd0E9rL2VHWDmPUTsRBRZKFkdkMCPQbNwKVZfqPWKb
ylokxe1JYnn6VFlgwqb7Y/Y9QJdiGuiFe7P/M/+dOErdvZmVcM6m+4fgNIi8ZHDwp6fN9J2OcorY
FZvCG2G4L2nR2voaCckPmaJYlDSQOzbdA8AZEHgeOtfE6r+jH0qnpJbvZen5h9bsPDTe/eJbnu9E
edj55S5WUW0qRskiYC3ZuIUTDzxWXuBdmmnTReie2Jq7/1DQtjF2Mm+ea4ZbKAzhOe8TPAynjdgT
eTqz7AxSAIpqoRJU+A3+S0VxyFx7ObrpMQf8/xwS2x34ClnZfz5N3WSI3N77Wy4TDVx/+nWitrjI
kOVqdYnriUfBsqNu1DBgUaS8BtMmRWDiKpKD66JYGLgd5HU5JLg+FecyyuWrpZLYw0HvzIevYR2Z
g0ObqIqfFw6eGIMknaw3Ayg+ylKi9NOhIikuXKM6erAQAp8PFVf7cESi6tsmB6DxuWD6VUMeQna8
j5n5HmNPCnJptONzPRTx2e4DACcKyptNwjqjzGrFNsp85VnO/e5iq+WP1Ffk587M5GfVL28NHeyN
tWmYLogO8vVrNfS/rLJWzybQkjc74VQs5uTXGDWDt6CQvsBH9h5EoZ57VzcLzUdRBlJ4G0Ooe0qn
mn35FnWK/qK4QfaqREdRhW9O8ixXFfTLm1/Gw6X1lPjaTxvE/dRupUclu2Y1ruizQeNNSVEHoikL
Oa79W4463EttYpcwl+K3xCnR0Va0ei2SWlt1Bw3X1E2uGyjir0yjaZ8wvUK6yOjVbQCh8q1qsUWQ
4evtJ37lG1CwfGMmrn7oscx8zM3+BQhN89XIv492ZX8xJLs+JXmAdJKpNl+rESCFbBnpIyI6aOn6
7R/PMuuvQLbUzRjiIm5W7osC+AwN27oD78le6NfbEWtY+ML/yYIW+VfhpzzVsEDFJuMl75xyi19b
jsKclb0kkmGeqrgZ0NxusxcVxvQT1u8rUSgBY3sBgfEFJq98FVmmW7G+YHf5XiR71CSOijNEa5Es
Q1t/HFmlEylxxqaTrzJabyqM6LM3jOASMsPXziVaMdCiSxcVNjO9EnQPmw1YPGQ9kZbdFm5nnURJ
W7vOVlc6g3aH28no0vMgGBO8tXLRruH4BCeRtALZBKYQtGeRNDEiwgdSdS8iOUrDd5tv/k2khjZ5
pL9OH7UQfI/bewc/6KR7nNTyNXChEfsudlVdWjwC9NkiO9Hec6d+jcJaPgNW6O6qWvOqhKjKF5F9
ERVEPrqIu1wqk5vIEhsdlaPAhMBQNiqGqxnusYnp3UX1EDraY6rfqyrb2Y1dYFhYbpExz8/mYGXn
oIEsN4kF52dJZlM1hY3MrDxsQgcXLdUMqgdfsbACH4wXFMLir7JROFt0M/ODSMLRAVKvZm+53iNJ
qbVgCaZqSju4KzT9QNWkPe7Kcg1QvIi/gqJO9tDxrZ3K2sdX09DOqS0Zz7qfWNc8MgBYTNXqQf49
gJY88mlTrgzrFNyI2LOnzajE7poIXgV+9z95SxWxZ0j176JVlf0/Ha/WAGAaM3wo+7G69VIBXDqz
kb4D1aXzJfqdyu6r3nfmW2X16AOlanZJfM1E2biIQcR145e2sO+iaq/FlzLQnPeySuWNXYbGNc4d
DFjKErUUdGFfoSP9lBC/2obZ2gY2dJFzXiq7D783CgAxQ7OrB0dvvJNkWtE+iH35GVWVciVOb43v
cu5UPxvWjYAR6SE6jIN2IGabo7qbG3fHRHOc191C2FJJV1FSZijjolF1yelTL2bub1pXDU8l4uR/
Fcx1RHG+5MIjAfyMjP9GHj053IhyH9zjRZwttGwyzQI6YWHpxzkpilVHifodr3Yw1/QU9W7okbGX
zQ7u9nIKw9LPJvDyk+Ub0jZWMhVbqs46GOB9j3jdVBdF062dGSXD44CPy6at5eqVt1EG+mNb3xg7
39Hmkf5UzovdRQxJ+8zY3Z/NOtN/wklELFKnn6f18dImkQVJxRu3ZVGUt1Cty4OuFd0psGsDd183
x5agsdDHAqxKxwczU82RxXJb92vo9a9RoEu/JZCW84WSVEEqLjN+DXH33Zck610xqwS1Y2V89k20
wRmieA9QqO19MomKy5Ibn9s4NPaEA+IHGyoQGOfKIH5GR2a6o/+VDvgb5EPpl+rhgww6iRE2g/DI
s/XfCcrIatO+eM+GVtVPbQNmGZ3i6sWpmRM2baE8gNtogOfgsATvytoQXHPdg6pqeFD11iRpIMfJ
eVSa5Cz2LKtkCRAJhGsTIeuCf82TYnXOSxo778oQSle9dRzuAfK9pR+XJ5FsNJTnUitsjmrYIkyl
MC47NjlQt6yynVcPQvqq6Hz52ha5+xqU41fV8NSbSI0TAtxSjQdR1VGsc6AY7qNI+a23r+M8ftIz
1X11R9YSM6N6zjXLenX3vZtYX0M+lfu6l+u9VXfet0zdl11pfstBZGGZU5SHzuuyd2zu1q0R2E/M
Iy+YPGS30pUQz/cgbzStr6zmvKkgyFhxxll3YrL0e8SOBl4ihNe0QPst7A4NxNR8y2telwqVVmqb
wmyMXYel4K2ZNjSMYVPhjbwRSVHAgm12q0bctrCsPgN24speU4BuwHB0Rewuu2nTxkSK92xL2jW1
ivGJKMB7kwfDtyGYgB41fA50oJDci9X3cOyGb30ZGOt+yg+m/P+ubyO5tNR3bZfzAE9bV56N4Nt/
zr/k/9v5/7u+uK5adDC3HX2rp0a47piw3/NuKO+qpat7c8pDLqO8i4KUye+cJ6ogFFnd8ynv07F8
OZGzkpx9qPJNFBtjYls6RSXvaBnJX3ky9tFOqu+WaqKwDx1nVZbwDbz8QUpqA8IknK9eKTtva/Gu
b1p0bDZJr2QPYtPrPK+sfVNXSlVsVT+SL14BEY9OSiRQaJcv9bQRSVOTIN3P6aTYtEzX0Hr8T6nI
X5LiCJGHtt05DQC0LVnzmZZ0TKc39vZDzu363mL/gSKZ8zWCz0SjytOj48IlVXvraTBb57uGAB3R
Qqd7MGwbw9EIvZUslgNWX2ETQzw+Vrm001Rn/IIiQ7dvOKsQPH2DlnUU1/AT4HxtURtXnLCdm9so
LHRN58a84kHlrr2CGzFwHdC0nVrV/UktfTS7/3bYmc11DD+DnMvkSxSITYtW99YGZAUTvbWOeqzn
iOvU7j2xIumOQHSzUQ8ONmLROKLpoqEdgwi5pa8YgsCLCftyLxVJu2fyhyy+9qfQ629IjHRfghAn
+Kip24egapWDHNbJ0e1j/eZ7Kp4YUj6+xX78B9Bh8oeDfezgT5Kuo46F9e8dP5m91jferciq6p5N
G01meOhnyCVOFTR1oiJVQDaMOr8pMbx4JJPlbedkzU3UF9UweNpiGjlggIY4TTR5sgOZx0u2je4e
Yh1bfCnjR0SHMIgwMEbTGrnf4YNW3gyvifYF1JprlECq0Hp9vFg2yGLY8ebZSrrgmCFlfHb0wDgS
9shOzjB2p6To+6MkB/k50TKMfdw2uESVi8RTZ9mXKB/wei0JkgRN5O7CupZxYJDLne1kPURXRJcR
gGofWZ/It3FoNXcXtSd0g8EO0uOABira9nlssPrB3Ll/CQzkkRt91TY+QSkvk18r1qDXfi9rb71t
o+WN7ukXvGfaVREM/dXFhwoJ6jTeFIMfoISFfhzfJggfbjz+iCp76+JH9s7qdYWuTTBx7cfgGSzp
n8CUxx9SpP0g8Au93PAIlHu2uktqPs5up+/b6Qx2iH8HOLAci4eeCZU5INIJxORHBi5RbfTvDlgD
poBJd0YbtX8sI0ud1PhHRNfKq2MMDVLIvAHMjPJDUikIySDe199C1FoYlPeHVJeCF1dyrJulwKYV
Du++3kK5M9zu0Mbd8K6bzJ0UxXuxM94UZUgzZAPk/j0AALj18q49iKPUMDqWWqecUkvpNsQSsxOM
oJCp6oQMNhwMOdx6NWfpA4KIoorY+5BpTiUi83PJUr1PhD4hF1jOI/KKwoaHxgLeOsEx8GbkNVaO
tdS8NRhYnnpXTpCv4JYk6G0Tt+xgekxJFO2c7VBn+FxOSVUfIC3pRnYUSTculRXsxHCFyQMkOdNi
UjBt1NTH7ynXh/zcO1GBgwV7YrPUEXsiD6dxalcqEKUuBY31/zhuRDAqh6D+X+cWyQ+XtvARODIS
Wn3IWw4R1++DfDwl8Xs1+P4Lfa67ykLLOKou3Io21Z5lx3L3WudL6zHlMVtOFj6aRXYQKXGQrjnP
dZM4V8OQDkgXjTenqaAU1mn9pe2tYqV1lve99qQXCEXOL11RdqlNd4AO+NpTUjWgAqK8TRL+IZjx
gDpI+KMIypDPTlW/T3b368ho8itx7rOMiPsVokBxTZXC3yFnOq4iXS6uS4EoZYD1Vz0dS56sttZy
8wZEBufm6QziEFFxSbZmb62srmTN8u+LfDq11EfwhVT3LQajimDmdJHlBCIZd/KBxa/wtLE7ybo0
vYcBEdahOL5IrQ+FRLUedZQcH2Nz6n2VDISB7ttzHkxfLJVi+2ARKrhaMsYloYzU/5yc8nDq7q7B
tBF5QDCVLb5orIJMpUuBqCfyilJOdnqHK4BI1qaWbgNkYTZNOBDeL8ofAcQFJ5PLr4o3QH9r8+HN
ypm0l0PlPqdj2m6AirV3tQlRw7T65MHWEFUJEXG7DkbbHTJQtSg4BmD2sa06GrGDJsjUi3eWHNzS
WC52CXPdRxmtXSIGRK9jo5QIrGfJK7/OXxPztr9EJgooxqjr3/AUfXer2PyZG+5JJpDpoYQDrykq
I4bSr1lem8j3EWRgQaP50w/OxU3T7KdWhd8lnSg1vSUAelBDhtHihqUjtWAg6ZmMSffqll2FpjkT
CFHaW35+9hOogKI0xcLz4v4PW+fR1TgXbdtfpDEUjlJXkhM2BopMR4OCQjlLR+HXvynVfbe+xu14
GNvYRijss/dac8ml87Zn0zwuyLyEKbc9O/dWfm0V8ZGt78TEo7zL2+Zxey4VDj0nQEvU5Mld3avK
NSVJiPuRuSR3273tRi2i90VXm9O/h7Z7pKHGQUqOz9/f+vesahf2IWUQ5W2P2V0MbtLp8J0CB/X/
ve7f56hjcduJyroJF53XLimpVDiRHqfMrRkRhQxPtFw7u86gnVV8VHjWE+2QL6Bitie2m8mBGuQr
62taRZmb/b/f0ULlq15qyHb/+zb/eYlpp3jItjf/926SmA5f2nMd/H3f7ekwT/mI/7xysRTFJw5L
BIblYgRb314ZWyyCOFj/84vbE38/cvuCcaGGe1eIl7+PGds3+Pfhs5uxC4b2oJ66uA/+z7/p36v/
53217yKC2/D3O6xbYbv3ny+7frm/32l75u+HDnVxlwJ2xSp+MHtHPVfry7YXhKKlzbPd3Z7ZbuZt
8293hTOAbhh/u0yEbpVh3FNtEKc2dbddljR+S4BFlGA1i7ry06y6GYYemkapnqw4XA62O/xBljsH
OWBFNfmSekZ0pLDIo3Dhg7njcIrz/rstQndPzXR2QJgmjZ4EmjWvKFv3y1KIyE4HT2k5kQOaFeDw
HZceY0e6ldNmL6wzj5jwnkUnXU9y2MH1mJ/asEFcPDxr0cSbYfODiJ1dpdpd7BT/ZYPqiYbOLqe7
VQn9M67Gi8LUc66IRJxBMNTrwK9SGDpk+H2P+IhZprrZOVG0h7bPlHs1Zclbk2d034RnQS1CvNz6
0DhJbFJ5dvv3MY0QF2+pxuL077ciOnlB0YJcIjdVud+ewIP22S84rppeYuVcHrvmscvFeD9SCPV2
Cwu9ZEk+LkhGgJelfJHoWakJWSEhh9iDZrAhO/STN2E1FS56QzO/Sm0iAWy9mfPwoR3x8RfV2Y5G
E9U/NxXdYh+P2bTXK1hj22MlBIbDQsoaDdP//9iwUEiANNUPDSl6lWOGd8V6A47Cre3mvrfANeU9
XJyJGuZ+WW+S3KiPzmzP3vYjZxDjPoVGgWGo+/vQv8c7S7wmZm/cbA85SqPDJZsW4kK7arc9tt0Y
eqgzJoLZuL3kP09AzDPm7u8Hbw+besV8d67K0/bB22NhPHqW2xtBP7dMrNcvuT2ZZGp5Ni0AhOtD
Jm31q20rwRjF6UNV7yoMwfe9piUPzMx/pqQJT6Nm3AIizy8TYVX3242zwPoHa2Xu/z2Wz7IkxA0y
f6YqqYKlMTTIvB5uMjMz72n2m39/d0is3VKFpB/FfeeXpcOiLczJGFrM2jn8/ZmEpGbfVrnw0fny
fFyb+nktntPOuVtcqgO5NMyKmkHcu26m3JnJOVp/MJL0f24ms30f6FrezCJfl4X4fUj/Q5jx73VT
BuUoXzj1bm9kq5VFdkVyT+DdcK2rOfi7Ry11EqE17j2oyN1d1RbRg6BJ9qCn1WMdRtN5e9l2Q0mm
e8QC1cftx+21GpT1wGxQjm+/tT2GoyLHkpDdsoabfFeN3Pu8NNx7uNzLjWEMH1HYQglZH9ftQpIk
lXph6uD8314GAfPE5D6+3V5B5XevJppxThb2v2pO+qMSudY9ZlH7ngSxZqfFDlkG02Lfb09oPXBP
tWY4s/24PQEwRVybnIKR5A0FcmzcM0o2DF8mnH8zaV7+vTamd0qYWWcfcr1J986MYgKcZfxQ44YI
iGfJdoYNGc23+ybcG64BORx+ywOo5+RB9B3eUCOjfzDRD3WMnFChNctku6F2WUjLIs1TXyaqjToi
Dk8hLCRcSX0h4OH/ubf+CF/vtezJ8iNbw0V/t0arhIRD32z3iGsumF/f9KtLaFgljNu97WbchJLr
DYtahJPbg6Brh4OrM/GeUoAv1fwU/xVerTpvlbK7fVP1hTZLzyp2NT78u6FGxuqw/Vxsrgcpilex
Go+G1UnTrl+BbCKcR9bmPzIbwG7QIGkKwN292W70pp8WAo7alb/xv3f13P1KMh0GRleCfdyelnLB
IbrdTcHOgPzPUsYcgPMZ2kHZ+7vFnJkIkgzOSOpYjBC3rfj3aWAv57Urc4B9QtwBDjPsC2KnzIaC
xW74Mw/iO4QWkVfNYSL+KzC1x4hcx5tqkG82m/WcEAe27zXxEc/C3U2rqjbjbSr3zBmn2G1/77+t
vd3b/gPMsOKdiNhWCilpZ3XQgzaLxLEnqO3GMqr6ZLFIyJq09RR1OIzCes75q01zwqGPqUPlP8wu
oLXU5A5A+kUxg7TFxLya0spVcW2v/6ztXgG0YdeABeG6K7WbDrJF1FgMuowaEl+WT5f/bBgsymw3
y+1AKNqaryhFSL+fhlsTm1+iiJWdYV6qsZ1uutga/94YIpluQn3dcsX8UWh6c4Plt7lxywbo+Ha3
dFyp7ba7W/Tqdm+7yeywQe3kQsNYtfPVGsdSGw0GHYqO/3PHql27PCUFIIDVI7r+mdvN9gf/+3Eo
DMgyGrmZ4ephWlaN4rY5qs1zut3tFxpeZWHPwb//zLaf/vtxu+dqI/FWGHg5eVdwArkxVtnfvxtz
EPFhEOY5W7X3236w3STrjyMjjv2SdJftoTo0CXeIHKqRLdZAbokGliL5/8qq+pVrXUv6qFHiAVtd
Y3/v2oM+njIgX5jk2aYrH6IRxBhsN9uPaQKFWEuUn5aScjwTDNl7S2dLUlGUdDrbThUYxHT11TR7
UUG0bkw+daA6DasYXQ0P9H6+3Xx60uoVrEs9Qm5sReAcVvqZ0flOLyS+0ey2qJrYg1HGoHSp44uF
FuY2CgefeXvnjXNxLTQuEaXbmIELZfWsNr3PKaNmhE5nsW6GE7iBdWm7qA+47/XjMpIgZDlk0tqv
fduXe8EQBhX7IMli6aJ90hNESRK4IgvmI8gEAy64nDTSO6Frlj9rs7ILlZ5YGKnvYf+Dp1ueDZGf
yrqmf0ckUdKJ92ZsyCyc8z34pWRnYvSr+uESR63qcXHEmRxXVdBhyIiHC+BX9CQpI11FZfQapTRV
8FL5QNmS/disGdG9gQqXFgXDaX+p9ZF8Y6cLahAVnUOvUU4/nc2GcaRLVAq/v0j3Es1Z6icEbIVl
qsI1JaI00WhXSxXwrUH++UxoZiN/0hBHtoqSyp8W0zmEsG6Uuj/2esxGgEOXCIstLWK84t0o0MWM
L66zti4JgqQe675tLt3ruUXTYMfY1qnMDoYyYwRW0PsPo3Kgolh85o8fFM/xzpnx79eKlcEmQqbj
LNSeAm+OAx4N+SZ/eFS68zFzHiYQSEcmnuoFMS3pGQ4JDGrJP7rGpYtnfogABjuRo5K1NQiYU7ie
YuWnD8mWaafbdQ/SU6u/zePlj8mTftlxoWxYZCt2eK304aspoCPpHKK+NkrCmuaReWNsk5ijpiKg
IXqpso4EXAufGA7uIKedYAhM4Uum5r7Vr0gRWMvepPevIdeLAMqrRy4z+aAFIxyHz7IaN4EJsUgf
Vc4M0cu8HRplX0Rd+DBDXF8a53edk6oXqdHnLJV977AQHDUZrAWgtIz4jFZub7rxtwKH1asmsom1
aXlzGxoWNCA15Y9NRCJcIyM5GRqdPDdVHyAuOL4x50EYy6dZc/YE4SIfiZFiKUJl2soKScm+skYb
9kszDcEc5/VecV5ipSw9My3CXZuX9GdkuTctpbosMW849nQGE027i6a0B005nwb1k5V/7LuzLXdD
+9hlRLW25HXRz99Zbv2u9RI8C4AkxyD0uJcvKHINYEdp7JPiWXhUg5q/wF/1XAJTvX6eCi+146Mp
FNWTILusVLwAEmsEIkkwXzn1UaMGZUr6igMxVNWGo2ZEJs/Nr5ErP8OoaYE6Vd/p8rboGfC1PP5C
nFsEnf5MhOKzRC/J1AVa6nh2Qaaus41+GpyAXts0DzYtM0TAVqj/0L4BYWK9p6N5rSaG9rl7ETov
K7Tx1lCp/jmnpztJ6nBfd5dwGQiQLecD8bwW6bJlfJx/k5xNv/opK4cPbSBQXu3ne5FS+Q/Liuut
aAQSjc6gT3CGLoFMDmiGARtG7BN+Ww0AwdJPyUby2ppQYMVQTvVEkRULrfH7A9teDXKbhj+RAmej
3reFGT6QbdjvGO2k/tTYz9ZUBEY5cCJQwNDm+RsZ93mguQy8u7ZPvK4rXtGLYnLsWUNPWUJeEupN
qyVIeM2JRRk97TolfwHm/wA6zfG6V2lBoGuSDN/9eHIS/btSsu8i0b+6xiAssIXMr7KGosN9KMdh
3jsFw4JEQ8vu5OiI4jl60+iCTgWwv3GuHtW0uTZro6qc10HsH6OziV4Y+cIxUtlOCg/uXbubFGu1
O9d3Mk69pLLolqxC3SaaTpXGRaFAI2QB74P1wlnTivxUO7VFcmcjxPDqvLoWWfVTGPapaazPLmHh
NYn72MmLQKj5EaEK/aCwJ69lDPHVO+NNT5pZBKo6aFCg7wYjhcgzyiywFNLodaWfPcUspyA0lC8H
slEcSoToibEThErpvW0d5ql9IuaNMXQhDnQBDuZCJzMun8tJ3QtSvfdObKEfRrOSmOxmSvXmqlV6
I/0odlaG2C9pxNDG85d56fMA/sxT3C5f1WS96tX8IC1fL6xmb0XT7QKaM7Mgz3XkT2qWdVuBsXaq
Ds5gpTNRE90pC0Nk2tZhTJTASci6f5+T+sON8ierHi6ThaZRHV/iPj92aHCyiX0i7bs9SDbQNPIS
Aw5E0AYYrc3NIKtZgSttYLQcn1DlzfzYdNVIE3eGGQcfGmgA2RWR+TH30wfZ1IVn58pz5wCy6RP9
vSuyrxGcntFM7/jL/iDbRRdrHBaZnAZRPM3YyP1crX7VA/DyBA6TzFBUsz0eBSFih4oxAJo/g95R
txwYQAJT607RMDyQaUSGoEN/fOztP53oQFNwhSVjm6j3UoD8BaDsKWIk8lItwTblF70vHzLQPJ62
jOZOuO5hstzTe9EB6IM2dKoms4e3nyGWn5FHxORoksZ+JhSjuuIbRsJng03XOSLrkM4OXeHe/FKL
/pKp49vAl2Lp95ogwoD0mb+4rXLmzPeIuKz2hsFm00dXjWT6ytQPfToepyrcd8duLPcdm4WTBCt/
ZoeTx2wvof4fQQHb9TWhS3XsyVNTO4LFJveSVbA+ByNjnlLux4Sjd3TCP3lOhHKGPq2c2ldr6C+6
298PTu6T5/BQ99GHWbBuxEJGdMOYv9t46uGTVtJnNEPKgyD6c2HfYCIANr6kbGi1kYpm2jmGisB4
OAjWGSeX1XJVXIkebakDEpVeFYfL8Gr1NJWX3Jk8ODx3eTp1XmNDBFQFgiOjiJ4qK/9T91PrFX0+
Bo07kBiJ6bCN1ZNU3V+2QRE5x5Czy0iejY4qux7Cj6HnuFsGfW8B87Y7eWvQvYOckgUg7iwlZxra
hKBE0U6B3H2FQYjQKaKFZtA7bKXBRrbZjESeLJzQtSIYdNvF8O84nkzHIigeuwJGlMwUda8bMBu6
NvlFAHwfwrbnAkcl+eB+q9MwXDRAZKzGzKMT9k+KmMFuusOH6CGNz0qC7mX4aDt3H0mQol1CRrGb
uUFOi6BlwJEjjA9KVeHgoQhrROo3ER2BQVULOtbZsVikcyJk8tVOgPdwBR9k/a311MbzyOFZwddJ
k4tQKhLmRhiKKbtLk/zSOP0EuJNQNZHfsyTNJUqqH0JGY09oA2Ml4znsHIJKyt8a5DpnaXFJaCSC
hYlDPmd5O0TN2aJYjPryKl2GhuSLgLq6xUD0Qq394jC08M1ozYrQp6/ZZAWQOXK6Oi6XGmsOMmdY
Ewa5mlsESKUdHNXmNdMbjo7Rt9pFvTNlMVGM55knHGowK0e3ESU/kn52fzarlZBlTvDepvHZrMad
ppsThRWhGYkN28Ea7pVxqk+Jkt0bEQU5mbSlbpYHg85U0ywjBW0sD5i0jc4qAhpCz1Yc/YZvBTs1
Q7MXaw1HADuN8kPT7zOpslNoGRPJwD3TymtRgzEDcS+8HLXtcTGjNuggYrpj6qeLedsOLtrU4Y+p
3BC1fEkIZi1pQgN8RHuX1TusjPepFGKvls07kIWboVwgPlcrovmjEQRXT66GWb+Kn2thUwmhgXJo
EniNGlF3VgmYSSTopXNAtGQSDWmPfmph7rFmXCHmZzqAgJTjTGa7pe+FMT/pqnVpUo7AmC2cCUIl
mEr+Me1QBnkPcbjYxZp1SKzpY5luUM485yhSPXJBml2hsZ2IEr/ixEA2srBet/Aq9fPagjdfFch8
q7bNhx7ypndnRdtbBB55rqk8ikrsJYDb9SRVeXBQsULNCKgPK12O9I+ME5tinEEHvsvY+K1byrwP
dQksGQspREOWp3kO3o6K0HTZ+ysF7wCFCbGJMf4Vavw+iWEkZcaPYfWlZ020+02oSZw3aSGa4AV1
9SFxVB2qnB1kpJx6isteYpv6Jw2XP2Qo12eZMbXWGdzPRBVluvYLYF8RIJXBQGlogZpV5voLu4Qe
caDrDPad7CBMuLTaNB1tTTrUAWntg5rroKf0b6nWgKPuz0rC3la1wuvy+jnNS+xI1g1gzGCpqJ/H
3iXVlyaFZ+XxYSRxHGrncrWQsNfie9bcr7pY0gAhW81uOjzY5fhud+MXJNHjMs++pWsf1ZSY0JJH
EL2YL8KpNeGTjKXPHEStxaPM7Iehc7BlpMWtdAYGKI3KINt9T82eRPvCeAr7X4NQQXXDECVBjMQd
1Q6DKS5vc1NchGZx6EY9eU7MMVrVvqtZdciqHIM4Ue8JHHnWJamY7lDuo3j+FYemRAtoPzBQIcAl
DWE2L2+O+8uxFEQi+sriK/rJ7/uUApsCE3xdFKR6FcxQbIk592Q7MG+ID0pd3pb5M9g8l2FneGSf
9Ns6NnZTqrESkxov1ZNyp+iW4Ts3XQSwk6Yf2gWywd0BzUlp78ZGfVPynFHLoB/CCebeFBKGl4NB
a+zBj2T/FTdI703jRH3RlTkFxmh7JlUlq6/xTs1OVNIm1OGclKrE9bVKWnwMeQi5q/gh2tyyMTTf
cdLv2Y7fYuaU8zwUviJhA6auPp/s+bUSSb4L9UMuGEiX+FDxoEY7ixyYSgxvWRmtHWpW/mHKf821
Wp8LArOSVqPTSl6dckgxkc5W9jxNXL1NUr339UjJIa2eMWHHeDgmJNq1XRjK33VIRkYW19c+ivcG
QSJ7d57Odab/zhUMu3EK+X3lDTX9F4qkZwbi1V5Bo+I1HPE7V7FZG7ocSuPYXct570IBnmfa7ei5
miDMIuhsFbbABidCzlQr7fD+5SG9kCT5rsL8otoKUPO0JlkoNBk9Jd0xBrDhIVqyvbbSv0cD7FT+
rFl2SeKW9mFrytFeJvonLmoeo/6uKlCn8Lq/4c18UlGP+0aPrwvIYci+WeaTBguFYLlrYyJc7yeu
phyKGA7LTyQxSL/lD/mW19AlYjnhHKURdF5I+8XVpvPcAiOBM0eWvNHeyVZ8lvyzQKI8JJmrH5Q1
cjmu50tuqlDfk3LYJwnrNJXav67HF45RZCCI6tfTobVro/nA7zEFHyLAt/GJWKHnTNOVgASswwtG
0tAbmxD10Lc7vTaO8Upv+8kuBqpNhKnmguKM6GqsE+c8c1mmcooKDQpejk1EtvR6mxZ5zbtq6R+N
hpaqQDNBw/ZXxcbzytF4UPKMlqEw3iRzSy0aZUD6z8pTcaNLbIqnaLGOWk6BLiJC+Tg7UQFA2mMN
6+iwW5vBQGgMSZiG1b0bRw/1H068IZOfEWflFMuHXLBSs1r8NOlILIpQ3+KWoIZZr8iDGp8AkOZ7
NFz3qS0vjBUw+in5VeRRH7AIvIwruXU2HrXPqHQ+7aF76VR2zMx8IfviUbfKQETkFBIBDAWcINn5
pms5WrB1oRA/dob6NvTmb8WW9JVRunUG2XWpSjMm5fpvL4mBY0KemuGaNXDAOQEgg1vhzdp7uC5e
HSW6LJAKQWpfMt1aaNx1X3Uz7RtbecmJJPbs2Bj9saLwVk3UDCF7C1XMUFYuVnGheqbIb6qw/10K
LBTxsAClRP7UDo92Ls5GYXW+rgzUVCXyexVA9ZQqSiDWfN7B1XZYwYmiT6uvuIiPgCtu2iTeq5n5
HTstfaqWKSBJqkQpJgd9rq+ZRaBo2+SnWhKZOqj1DlX4Z6Z1yEV1ErrNZJdmDJ7THv1bWAIONnd8
hfMQ39lJiUh4vJSKBt/J0mIP02M4Gr/CHgtFGP4spfKkEyU0WVX8pGQfMBNLc9F9JVJRY436dYY9
Fhi99mUP/Ul3k8dqZLKOA/C7D9eNHecfsyZfsxJfNWkL0K8q/uZkvM7ZeFulyPPC6JMS4pNg1diz
K7k36/ljqFdfnsqFXClcFIFLBXtcR21Hbb52KqcDU7w4MGZas2qiEwCv002IP1yTRIqsKy9FTpxS
Zf4qnFEwQVfel2i8qA0Iabe81TmFC9s59FXl+MUI5K7sd8mYvCV5K/yfxqy/TCP/HdY1Wku9eiig
NfZ2wcnFaklbMnvweOelHHch+fGonPBqa/UZn9GjrkjE6Th/cVkc5xEsYUw2aJqqNPWGUrI3ojlf
hBGozFRhcEV4QcrRV/1+mVKSEpNsv0T2GQflpyWaj3xZ7iScL8Zq1i1HyKuVQWtThsAtKzSYTnTQ
29S3xwHBsUJaVLpcMS/dQK1dDo1p7EzwBlx/NPIoc9/RObrkosojmQ5Q9JGBT84AZJ0/qjbcX5NN
88amn+IZVHTsxeWtkb8MIgsIUL1v4/4tlozA111wmYmYQlii7iOLHQX/xHXJwwMd8bfQ7q90bu9C
QPmsEvCh5Y22I4XonIvisY/192KyBAu9mLIWP5XjQnkSPRfGMnncpAKRSlOG5nF9ZDX2SKj2W92n
X6x+n3CB9iew+WQqL2GA7+XNrC9tHb5THqDHiClRQhr1F4VBTqsRtjLMZrZzCv2Iyoi2XjoblAxN
RD6kcqnsWrmy1nydCnq7y2Dvycsug8q0Rtb0k7svFlA0i8izY9nelpXCgIA32DmZ8sW615vxQogk
dI7TouCbLEBWEpIVTU50I5ORRSPkBGb7il+nJrHFs3mYu0K7UXImWA1OBCYRNgs1J1axZ2iHeXab
E/a4xGtnMpgmzSh+KXMHNN7OusP249/HwNCnHJddHgY2Fg5A/LXOtaonbNwuKrIM1vSn6c0RCTBu
Aiwse5r9xp1PlY0lHZPTh0UfWRPoT21jUI78PftFo1AdREinD4g9S5uXJW+7g6RCb0euYbKlAZn0
j+QLfw59vjq7uPosyngSmnQPdvhjk9npz7n2iY6Ma02H3C1VRUTOcf6uDABVK4PS3hq1P2HpcNBQ
YRdh+NtIxeDTInICsAHCNYA4qyV/k8VpyWluknEt2WLlHNto+EL7K3b1L9kh3545CYdDeILEDCCd
jlXv6q9uBvTb3NezctusH5esExjDQj41Qr53nRf4eWAPS5IlltKXc3pZVOtXUd/VqZBemo+PZcT0
OXecU1sLWpr2XabjJred73YygfhHzf1s5g/pOjpwlYK24dSehRqNftcaHBEuKfC4ym7IxyiDJmom
Zvh9QHE9clgbp1IKAnVMVm9HI4oFsAmUHaoFkUCza5iomWFDaIzaXWrWd20q36ZiDVqcUnkIjeJn
TJbutoe0EdHeVk1WykbkcoGdDeYDhrFzY/Utme1bN/rRO4OZbEsemsOCs06cktNj+liML6GRQBdy
WKPFkRF5WKy9qYflMFWT77gpa2fbHD1mqoc0UbXXzOVsDTuW1S0tlqkgH0pLzmKg+2JJcWWN/WSp
xWtXOPlOaUWC0CJ6gzGChd3RD7iZVB+hB6fBVXRoEztE55Am1eCvbc+d1DGr6/yP9XXauigEQ5pZ
diDIlN/SzwazsL3qWJ8LTv5ipFUZSoYrIFSwuDNxH/uJNZxC7pJT5o6fWZaGo0k+aTlAQNUA+SKr
GlkVDSuz/s7SBvZLOR7zmT6zlpvuSRenvugHb44YTHULzSfbzj4HmnxcbSrFKxE9dHkVn6JUrgW0
/m5icfHoVkbgTqb2Xi0KBiu6+btaR0/hR0OHxdcyhdq1v3T0LJHJtjcR1sCBYuQhtNgry4pm56Di
O5FXib/OR6NS79zShJI+M/aw1sSaoaHjlyzDyLyMHQYyQnZoYygVlHfe1GbDQ0NmetARb7QC+c/0
5W8js/Hzgb7NBFFDG2lrUkvVp1Q2ED+4IsSNCP1mSNTbflT3BTWlN9s4p5OFxHKh3rm1MA5CHZo9
hMjT0qS2Z2XlLtYJbFkiLg5RJLrzSL89cxC4p9n0YpWITNX+makZ//9yQfpDRzZMuvQmr2irs26F
U5taRK/IPSwGKBJNmVx6m/lp09K0r41JwRQLDzJ3i93SG1yMx+4NRM+uNNf6s8Iat8iTmXEmzZPq
pbQW42jrFWpmUc03oltnQi1yGuI30PDZWUtdm5MnjndjJ2J2C2UUGLA7GoEcaCyzLPOlyNvCt7Uy
9EGulGg5cb3WqU9kWwkAaj0k7/KJj8hmDmEjb01fCLHmKTQXU6SvvcW2DbXeOqZJhoCJwx6bz0tr
8Rc3Jh+Jn4hOTGRxWmMkYzny1XRNhMVZcQH1OZ2j6kGlhcIeVXoh/5VdnHXgvruW5R6frdXznqAR
ydSZKstm1rOznLry00geBQt34oULIlYHUR4YFhswYvauvK1iwlvwyn6qliDuXQ93Mp1fjRHXpbTl
cxfi9UQG1B5Kgmg4Rfd3U7LwIuVHkBJEWyf6XRvWENjOcBMxQ6Vx6OqAUaKZtrlVf8NvZhPN6b1U
B4XwaQcHjHSI3SgxJjQ1elqdDp1O2MhAwmbJnmyG4NY4kHD917di7jndTKV+AlRSLZQVJvucqLXv
KTI/Vf1HTss36BnCLQCFm8390lkqZJyQPnT4CXyL3xa6tVdzHBSMDKHXdJhM6Hsoo7yOzJgtUnzS
WO66WHl3W+HsBq0lcC3Jqlsmf/YuXxzS8QQzHcZevqpR6bDOwdxLxcq69gDYR/gwMbKAy/YpNcL5
xgpVZhssfUSJJMeOqmmvwIJHh/zYK7m6b517GBcUhur8IiftuHQqXeGpfe4lExFr7H09Kjt/Gl2N
QjFf+PbRbdz177nFiMz40WVy77DaZxHMVVHKCakRy4FhYgAduwo1+7HFN34XkUeiVIRZE+4UjJ3y
3Vby3YjI9crD22xAWymG79GhoV+ntOBRVz71NAXIe3Ph/pYWzQ/jWYYsD1PoDTsMOp/K6l6L7fk8
2UQXFGn6oIgaer45s8stdeVVSFECTbLms1cmfleXf1Rj/N1LlYrFGo8a557DCt0eq/w32g3SK6Gf
Mu9lZazb7S/+opS9Kk5pv5j5IQaBi9gwyJT0WKgEOrehcd90bnpTdezbRhNEbGRvrl3kgQzBtcY1
d3E/jtfa2RmoZwNnEqRtDJ/zXN1xhU2pgg1P1Njn2qpEB1Lv53Q17PasOwhtQyC/1N8pJiuWCumj
rrqhHze0XuPKTLhH4ySPquGutHDmKl/02scPJToyfVVBO4mr7BizLVP5Zdsrm0WwNGo7hHWS/4qm
LofIXbq7ZL0x6b4VKGlvtoesvCHKiM5DnVn8td0aQRNOxwL5I5pcnXMpweqO4kLxb+Uc1A3n4bDW
ntIhSdkP1NcOvESg6brtR8bRsSwzEIv7GiWxwOVGT7vqinHXhixkihEfROq1U9Wcmql7kna9HPTU
SHayza8TkjFmx0znjDZvDhw8BBs7QwZHeGJWyySOEo5zLC59MBV0h3dG2w1XWTu/8pINWi65V9Ra
e+3dvibDe+9w0XdqmCw94w2oY3dtONPkp83Yx9PvcdCgiNuM5dNBezEslIV191E3kFxwdFEKFTu3
te8KJmJBvYjOp2jdhVgHJSNWmDlr0Mb4J23nILRkT3zhTdYO0x7wN8rF8Oou0W1ksVZhWbbP9Dr2
RyWjH6ONNxr5AxQ50x9OucCjbOdeM9qHZshow1jRSz4z/xRclyII0q0y/0zkB6ehoV0T05BBXxbR
XslJRmg058c20WgW/cvUy9ATYJB9e1Z9u5s5PxvLt5icY2sQk53+2BY76FLkX82Et1a1e2o/hRCj
co7Oo1E/txliip6dS++e8HGc3RaFTxTGuzBpoXgMume74mt1nFCIQyfpXN3wQ92+6Civc+YvOxlZ
JxfJzw1GxWdtjRmPaoVpe8UGsMV3l2O2xEdU0XzdT6ED1CbNn1yLObVuk1EEC+TGquY7aTA9MEX4
Ht+jQOGs4ofjsht0pPuyvZ2HLD8gyzjNMrwjLgTrC72ITJuQ6ti8ZzTPr0Vp/mn/H1/nteS2kqXr
V+no64M48GbizFzQs+hZTtINokpVgvceT38+JLVFbXVP3yCQBkkWC0hkrvWbsT/oenNilYpssb+L
XHpwd0oAgqpVpDfc3dPqjDzKyQx9neVslRA50TaFUW+VHh/0pH+UhlE5NGCBVHDAqyzYJCVL3NrR
PtVIa2apWb1KWT0S54p4GfC7qTAzC0BPpe3vanJpxNzeVL2u9wpmsaFvDyuprp1FNWZzR/e5W4JL
jDLD3GOuz8o1skpbMJO8yiNZhd+ff4tN7MTcXsNxWvr0jOYt0qP3uvRH7n513RX8X/QA80L81lfm
WH3zNIKQYTjR6UMyaBoeT2pme3MdiTIiDGRsDX7mtmxXAJ+YYR/COnzm/3+13su8dBYe8QLCtAT9
K0eeSR3bKsP77Kv+WqnWZx7Xr/ZQPZKFcOdqKKGTb2Gc5aAoVbhsB3RlQu+QR5VwDTZ1INlYHtiz
JhkLtvwyWWfL1XYIpb0rbmfPixSc2JTNSmvo+ezU4gW2O9u2NxF/eBi0YW3xBKVetk6YuF1T+qI1
wQ/EzVIiz0W/zmRgbdDf/fIztapXfKaIRqfZqdBXisubkzkddWVnk+gt6sfpuxrZYNP7ZWMHQOpk
PceXAd5pPtnPSAMAO1f5sNRPEpr20h+dQw8kbZEqSCMAvQ4KGUyv4z/0xqjMwsA/5JmEa6WW7E3Y
alFaJOt6MOQlsDmD1UU3b1JzrXS9h9pYXmDBUlxVBkZhjcc/0h9KNqUejE7cHX2I105RM8Ovhzz8
9LNiEp2qt1oq8XfjyqmbRHFY3rIJmzzQhu5FGX1nR2Rj3ld4j9tGoCx7K33y8/KsNRhBIFPN1wgW
XQLW1SZaDt/bOJgRW6GCdPk8GGSMq7Roj6beBfg3on99TsaqJ4nRY+4Ecmpd1FK+7PJTPcrKLk3a
VZdK3qKIWJTl1SZLFdatxISDNOC/16dL2x8PQcIE5PpFupTz+sGzMW73ZGwXQBwpjlQtnViCrtx+
iftyWbYVS4DaO0sKi/4uzT48EnpFiBml40nBQhrUN7MuTrpcbxInHpa1wno3riOTeJAGWShGkcXt
zrWnvef6ztOYNfEJtEiH/XDAOGS6Ac29dT7xSHkj+KUX9gsZlHWPDRyclp3GptT3WEb0nnqCsHLy
O/kUdA1oD2Wbe3GyUggPmIl57lVngvKwHM0LjBQHsK55qb5WffAEwpLlKDpURt1C1EjNYzpqj64W
XnXmlJVtNeuoHNdOrjy4vMkhi86bjAQZ1pTLMCQaiWNnGJQztei1BTBKSrbHYicHF1MlRM3hcgeZ
vx5aZWXVNasSgo0OngWzXIr3el9+uGH7EVXkKsJxphTXuGgaHhoof272RfXNj6A3Pps2Q69fXWhy
nK8RvydfNiCsULBrN/13QrIk7PO0JHgmnbRsfPIN6yW0+o2satvCZ6kq1eoe+R3oHjoYnYYXolHZ
zWz/Q9GlZSHnvDCQhmgdfWUUvGHl7r1MkQ2M3nVNx4ct2hLUvZgWkbi4zl5H11mUw6iv/Vp5dvBh
LQrnq99MiPjA30sdQAqAdrhAJP3eSPA9zVQC3In9LKPi1rjZCcGjFuRV+1i0xGJqDzJsZpkHiGMY
2rn5NYHIMHPGYZ82ziIYDVyU6ELGZK+hk0Ka1V4ZdnnVjOStrPAqk2QLrX0AaXL75OiElzUHWoFh
P3a1woLNWDDlkoFGIwEYrv4cYdAJ3QR5MUMr31K5WUigVAtcQ/tAPZmKhWcouoEhMfcmdzfTK4+8
wOuYRsZM91O46VB93MK4FFp1NMrenpNrZNuNad1MKrRz3JjVMgXT09kgH/t6pzZkgz3SKaX0HSUH
rB6Jrc66EgVJcKmqxb+2I18exwr7UmtLCJ65MVBy3mvjulGal0QmBIYq0sRIX0sQuyvHZFHCQrGD
rTKlAdGTCpCdkL2B4ACrX7f6VtjKqin1fWNZ6KHkOENGzNkIWlgZAc2mPnS5Xh+ULGgOBCBG0nqd
tAE+0s0qKe+3SaXn11CXoivb6ulcVGQV/Ed0inhtmi5akK7vKfPSkKv1z2Y6Sn27xNawOIkq4ADk
IQz9632QsPNC5nG7XxpjlV+JwxRX4GKPuYx4h6jSsHc9Fo68uXWYesUYmK74tv7iPhCBdFj6nSpt
RT/A1v2lL7Cvn0YVB7glGx9CJWlrvpmoq8yqnoOwM5Bx+asuDuy5gqjPSfRAu2sA7RIS0Dai7qT3
7c8De7uLrafdwx/1OmsDpHQ6Elp/9VcKExULfU+eVD3eq2Os1Y4eCCMxqKiPswHrKd84sxdZ5Wrh
nkM8PZ8KF+BUlnf1gyiaThZNHnDjMujD5skpvXinFsQSU69reHPU9gUPhHkM/aaep1Z/6GQmX3Hp
UDrV3AOstxXFMHbCNcQGfXEb2HO7PV6FBM2mjy1jVOci5dZVfJTt5K9kXfSD+KQuwLJxdG2PgATd
u6ZINmynpbkoBjBPD52jPieFxPeQ5ZNWKNWjGEfhSkIZZbEXAxkpoL4iddyVaK1DYz6A6YVVE2cX
cTDiolxFJY8WUlm+P2/MDK2LLqnmohlEc3bhA4NNiQczs/jUJwlGH9QVSa37OFE19OwH0jVBCnVV
11pwIsTur7Kuj8+k4CfkQJ5fkKizFpkXtNcISc1FharC41AW5tyFffPE2quce50Zv9RE33jujO7V
H9Gzs2LD+pL2RjqLpSb7ppf5J6ay0CXL9NVuw+R7n6fQBkPtIx0Bssd29qPuWVEk5FTIcGTzVs6Z
OEb57PasaGblnmgVkNwEFRrdDIEfYE3Mcqel95itfXIhnyQidlo9Fh9xaV0sEP7vQRd+tVO/fJPZ
E7B6q5yvKrnbWRTGwyrIPaxRHKW4YCaPrmZsMQVNhsuizotyKJWjxOKnLYqLaFA8xWKScPOlKIqG
MiA4FHqxxHKHoW79cq9fmkDMFqJYTwNklmov295GUe/XZ+D1nAGfJo9mdEXmz8fSkleSpqBCPPUR
4zvkBNd9YbS3ryoa0spt1mlFTkt0EeP3kgzOv/XJ92cFeDYY6ZuxjbCLJAV6wi0o2TSFEWIJmvsH
HjNpWUt9+IiIQTAvFaP+lsTSUTXyziNHfBlt1/9RJMYbAG/ntTNVGwvkGtpsZ8VEVZxiJ6WZtrPU
zl6xeW15/hOVvLjWfunc9ouRIeXiG0vYA/yDxmi8pFZufu1NNZt7XjdeHSXIVo6ZILeTVO0D6H57
jWuze8LWtFpoRSS/gCgMEUzyz4UcXdNRVY9aniC0oJkdqQlygU3kF0duHBJFXhYdI7ZOaw2thUMU
6fG6KVBJiVMSXEnUDYfI0Oq1loIqSHWS/42uJAelGdQ1yjbeQXFUc82DYu2jCCJAxoTLU/aQAjpZ
51D7N5oR+hdWIyzpFMv87sUP6EqYHzX78FlVe8NVdA2MUSIq81fXvq3+6KpBc77KeHyv29pg9m2i
R9BT4R7vs3Xnom2K2jLhDFFHwHPdFnnnLzvsQhd5KZP1c7tLolY4K4fuuFSDsbuIA/ay1lxDTmIl
isrUT2lh4npabqxzpjaMu0Ni2aj6eFs1KPrbdX5IUNlW3fKBJPjHiJsfQlVE+sH6n+vcQfYGnhK7
QXuT4aICxrKDDAwv4aKhKrwAtNMvRV2X2e6F1T0YfRQ3yQnRT9RZnbboBuSZRKnz3eSIRNlGlMRA
8NOcTYh7HnBmxhAHQzdcjJt5hu514DlLUrmmum1+9SP/sVCRtjuJqtyxUyTdyk1WYqHex3G9kNUO
dAUBlHolhTr/O+wg/SVsRPiY0hgRy1Krk8VrASDAVElsMprfylVRIsBHHPfWUxQRzifUNB3uQ4iG
zPDqk0lKHc1pGxmYrjop7iBvROA+lWK+BDfm/1LpGaa8kRRC/OJC0VEcRAM8VNLB08XjmAMfjxxz
600b0MIvtWNL/OfkJQWwFlQDvxE1rEjyGNlZzRGqMEb4OFlDwlGz0s9UzZxL4EG8cQri6aI+sZxH
5D7kR2da7hYFtBjJb+ifZrssRxXKGHCbdoe0WIr6xmdH1DX5K1kcC3GiHnvVkNRlYmA5q/idtKss
7qaZOK0HnEvTvkXK3JB2oqoMI1pF+XYqau/trQNxLU6kH3/Ui+IfdYZqK9ukiJadTQwV36th56vD
z4MsV5eg4W8ddfDiiW8ZX5QQ8oGcR/k3knYfhp6bb5KVvtSKUm91U9PXthL6SyfRUP1AA/5FzxTS
ZzA8UtVmPvUUdJnKOHjF8RJTYyZMUBnSstKGnY3KljuE2gJUOPNf2h+Hokg+hxxRz6ZSv3hGJYMg
zWx27J300L1uVKVFVlQmdT+TO83buEnK1rqG2mWryVvuKF/xJ5euCGZnu1RFZjCwRgAJfbMqkjx+
bWWSaIMUKysJCtc3050zQLJsXtvSyx+UooxXMgSxbdZ4yYs9DFuCkemb0mkZrCfX3SV+G15d3fsh
Pm5Ubf6DRZ+drCxpj65HlqGfLpi+BwhKcloh2MDU9PQ1cpLvIZKkB3HQ0r45FHoDvNawkTiQ2KUX
ACQPmhro/Uz0gcs5nQLThgOn734Wfw0huid5/pokcba5Dx1rwIJ1qa2XTQE1oO/HLbotzlGU0ggC
mtUiey+KYQmKBXjqtrOro0VCsN5WREBAh8nBPCuk8nVoyauGqV58tUby1kEfV29ZnLwC8+i+Y9F8
aFiPflatCSUr9XCwz8ZZZkMTmEls5KdwtOPBb0l6EDK2p090+wSeeA1PeRKXy6wChTlVyWcB1tJr
Ubw3RLGU4IMMzrIl3H0KXqQWG3ENQeq9bfqFs6pyIL5db1ZbX2seREkcRBdj6ieKxcQu0juPeFlt
XYJelrapDa8rgaXOLr1FREGFfLUIpmbRp5RceR7HxERLw6APr9XvbOmlh9slqhLPS9UzTrfO/J+O
Cs4SRmlYFwhDDPLrM27Xd25ScmfxGRWQgl2f191qXoPDvnpRkl7dacsRyCVYnV91dtXUi4gQGNAd
JOFgrqjnUrbtfaGG5R4uyyt7YuNJhlaF3ph5zisLSdkQPLnFjbgXjQaq9gtwIPlGzsEJ1q2Wr1ML
vGtca95z4GbWMm8RR1DDHh4V9E7Mc1qobn1iPo0xKBsn86TPFfk19zNtWZJqZW08JYy1BCAb7XtD
8xd5GEMgAinwSDRz2TPWWTM043EsXQKnlsoOE5Ide3NE3TW9Dmei1dLIdA615e5JzyMwGgTxMa/M
8miBWCOFXgbvhZU8lGlovJRabsGp8JADGZPgNZcIIEwdrL9fSS61Iqhu++/gRW5XmsxY83yo1DO5
JSLuVhE/dTEMJQQ8g0vouuhGKXVGiiS21t1gqruQdwRwmKQhox1me+a3ej0ksnXU+X2WVhRplyzG
/i6QJeupnySL0OOdFYVur6vGHYdZMnkwNNagHEh1xgQuUd2aqlIQ/Id8Otz61aWe4W0h/bxCtNTD
gENyp7tYEEJuJ8e9BJHYXE2t8R9zE82KAKG3pSiKAx10y2yurOwnFhDCQ/cOoo4Oik44kAhIt3Wd
RseZtvV2ZhqXh87vkmWUxPWLGoTfxb9a0X4ERud/hNyrBNMHjC6ma2ykinb6dE1sEVMoQ716GbUp
fdC5n3p6uyZ1YmWm2snPawoTXEoUpzsoVc5OqQdnR8qT/FankpAowtRbRbwbStywaUpF05+nLIK1
hdQEq7gvkgaTAh0eH666s4q/HpVnfNQHDxGGmSHbHNOp4n6o4wADYFCvTyNE2mXT47heBb22z1I1
WgZGKL1Ckj913IUfRtCe9arTXuEtpKTFq3/p6ibNSSxddb8/507ws+sfo+qjjMd6VkSEEd/UMtWe
ZbfMn7z2t0LQvimtqd5aFOe3lj+vyZ28W1elCwhlLFqcxSu55x0L45+EqKwvxWmkIAgQTIfcCVGY
tE8yul27Mpr2a+I0RYNWwlP177WijDJ8+TBqhKydQXpIDW8HZURfx6SKH8jKSw+iHuI7wVNRqSS9
jS7y1Jukn5PORK/GVBpjIzpUolacikNhG+TKrCac5Shn/OwvWgbF+9Y4pb8bmOfPHo/GJu4JzClJ
kZ7dVEnP4oxV6EtNMvXhXt+7nrKxNRL34tK/9wVt+rNvjXbvDI2DBtlh2zuIg4HQJ/dRoi+tIkG7
pG7gfovTe59qIN3xZx/RbMoGYi0txjIBMEPvSUL8fZemtUx8ejpVJRBf4kwcKo93F/Akf3ava1V7
KA73cmSO0SpM0DETF0NxRKnpj3EIV5KkqSqT6comR/bbGCycrHk69DL4mhyuFnJ9rROcETJIz57s
p+ciHiw44q62cAY1+b1hU7cI+N1rc02zFmRatYW4UByQVk7P1aaceoqKqgMfZrLkWMPTSHCaeR1J
Nx4wQyhmogiVKVtXGkpLoqjqUEYluJp7UQzMYMELUn3KHVU9R4n+JKq7AO3WWsdDLhzS4bVSSPWy
hbC2olUy5BNOmuMFo2z9sUrH29BOrDe7Lmxy9JS4iIzHsERXiP3o9LWUGDXBzJC0Y4ev0qvq4kzy
r99Wn74tyzB/RSapf71/WzFkxLdNKgSaC1j6a6GEnvC6WNWZBy56Eku/qaNPeur3YlH5MNEcIDSi
VTSMfczMLsqxnH6NlTjdiNKQFDumSig+sbJ0Qta60AKD4Iy2W7+oiGcv+8oagDL5ydxFqOCYsRTC
Osk1SD+UyGeJ3rcLLc0HO13Yk69HcDakKjiDN/PYWnSXCP+LPQLyu0bq7VdZ5eMHp4d15Djnoo2e
q6k6deDZlBHp9LqJ7Ne+1sI5gfhgL1prM8QTY4hePAX0dK1jsdN3kv1aQhpbpWXYr8RVqtoRjmzC
8OhIsfMyhnvxkbbUynuUXskATh/lhiGJ3DKV1qI4RMPXEd9ZNKyq/Kny3KX4SKcmN6aMOF83bay+
6LDGosA+1LFGxkOWIRdjZHXAKds6dIVB7iVUTBdcqP44DLGO3NCv5l4Cw3C/ZBzHgUkUiX2DV6tm
wDrx20fPb9pHjJYIHcaAQ12PIpI3GMh0w9u9h9K4z12oxQfRH9eTaq21EC1FsZwGnLK401jimq5M
jDmaIs7a0Yx13QzlqU/h27MAAGpfSjytMiKZjWZ6H/6l8dvsAw+nBJygN3kN6LBtx9qG6N+Fz4ZZ
vTualH5Ergr8xSy+aKpRLGuUCfdEI81DPioFHkiO9S2UioXoWtjk+dROtq9jjDfcIAe8SYyyu465
087E55mQFOPWLN7cHKiiVPQsxqTI2FWQKpdZYNqvAAcOomsdql9bW4aDqJoKX4qIjvgbMrcr5hb7
qL/+hog91O1vyBLWVOJvKGENPQdp8Q58t125RaSvYjkaN4ADkoWKsMezKLZllC5UX1af9br62To6
nvZbUY7UYkPSKFnBdiZPoknhi4xP+kIe5PIIGL7bFkpUbZBNRkdUCuKFhW7el2FoX4FA6z/salfF
0vhZF0wTiJCHEMq5enTc8lgRz8waBBc6LX3rksJfo5eVIH8Xd/meyByWUdPZH8UGkWdshvV6zj6A
3kXRDbAjsIF268Q8xoq2dHsp2JM2sucxcdelqC9sFSwQROd0rxnZMqs7LCO8his0J8D4xent2wDd
VrN0XLWUyV7PsuS9roMFnUpF6IHiycrh1tiWvrIsyxZFgqlBdBGtTqtmOxIIqOiHJKhQAlvFpWcc
dOKbB3M6iKIfd+ZuxFxSlES96KEk5I9I+lgoU6ch1Pfp2i7D48g3kpWP681cCLDDdH3OEfp/DDwA
k5UCzkIIoVtj9Ww6dvRIOt2/1eexNW8UtfqG2gZs8/YDtXHeYcBfLl6uuxsP6aC17cfpY9SR5Kgl
uf3QOnmOAHTzJqPatEDGUTkinYoDWhMHq76QqpdSVp69MuqQ1MEoa0idVyPEQyVUrGjf5EWHB4g2
oNo/eGf2GJCxU+8Crbzba2ptXozpoKvgFo3sMoSBOSmKNQcgmDv4f2AtSz0qt+rIsuLev6mqYCXX
bNlEnbis9UHhD0GTrEVRNMhB+YlsvfFw72aBpLKqLDlB3jQvceFWJ7uV5vcOKMuwNAuH7/dhKs0q
1vUIqU9cJBqaJugXUey7UC4YSNQpddpjdh0kW1FsM9dcpUEOGkLGG8fxjFebLd2ucwABiGI1DP4S
pRp5I4pWlD3XpLvOkKncRxjqq6pujNd88CCwOVelD/UDqQsk+D35BzAseR2WOVsaUScOQZBWezhX
0JbpK4+ZtnLHMt/WbfoVLDDUc8dVF4psh9duSI2zrr43xBYgzmBXsUXGDMrr1JiVWXSV9UBeyGSH
lqLu1uDmX7VBVXaihJSicXbSd9Fd1ASGIm9ZtP4+ThhnMqiIWlqWVttCJK2rrx4cqtsYbC6Aaxfj
V8gv9rx0yEyHpP6VaQIK0Ht9vJdc91YSc1WPysW9rf1b6dd1YpL71VNcR86pe1Q7ctXTBPir5+3z
prZJcOffXOf0HuhHr9t63RAdYDZGByNyr00ytBvkWKLDvV6c3eqKnoRZB7KB7vfqtGSmn4lyNbbf
Yw9gPv4MBzcxsoM4E4eqGNBUUeMGA7G/GlxFDvrfyroVbDLZSx7CDh/K2zD3EdpKGpZKOGn3TeOL
gxiLRUE7++c//u///L/v/X95n9k5iwcvS/8BW/GcoadV/fc/TeWf/8hv1duP//6nBbrRMR3dVjVZ
hkRqKCbt39+uQerRW/k/qVz7btjnznc5VA3zW+/28BWmrVe7KItafjbAdT8PENA4F5s14mJOf1LN
CKY40Iuv7rRk9qdldDItqKGZPTmE/h4isdZO1bblBQO8VnQRBzsp7HlagvctZlLQOSxUMAmIV14Y
6cdyNLTbIRmVo87U+kBumN8atST9CCo/X0uK18zu/UQDOTcMNLMAyeQ8IChqpJsitbuDkSb9QZxp
v86mHiinpCzjwJ36bE0Orqps66DJLnkAlNbVh99KTipvDd8ZVv/5lzecP395S9dMU7cdQ7MtVbPt
v//ygTGA4/MC66PExvVgqkl27Bo5PuJuMZ3D3q7Ib0w1xdIYcCYDttEjHTIdflaHpYNsYFG5B4nk
5iLRZQPBm766OIFVIqFAXe+aBnBSufVh9f1VzpvyexGXDe4z/ksBXP8UkA1/kdWXOKqbZw3S1DUC
yy1q7aYOD4oLxVAUY4WkSq9JiOdP1xhwD5ZeXJWQ9xvjBaxFPB+tNN6J1jSLfhu/z38bX9LkbdeU
EC1dBddT160R66jaA9Hn//xDO9q//NCmInOfW7qtQPnS9b//0I2d2ixYvfSTiEiHXgy/n/iFvcTh
RzWQsoDYh1qe+I3vzV2GLGqVpg+3fn7VwBRGR/TB18dyT1gHPmzEDZeYQ4Np5lTZ2hN+WJy6rj6d
WurPXrlhfrYF667Cy50tmlXasrXr8a2uZ0NFPHzEIGYlJ2qzbRLdfjJc5SzaE3Y5RMzVHCanax5L
5I3nVWuPb24VPfXEmJ+YA/4YMAZ+cJUdDaDhvI/RLR2N/txalr9vuvwgSogEDuef9e0Zn2cU+No8
dWethvIjMBdt4er3Llxa6+ntUlXSy8XI+mSThaA8fKRDkLAP+qvsFk9DrygYvLXEkux6+ls86Ytl
LYfGkL/KqP9vAAuZt6I5BMcUDuujZmMSFGRGgmEqV/+7UafLSw0thP98ayiG+rd7A4UdU7GZAE1Z
0QwTmsYf05+VSCkiWshr5Py/5slQmTu5DVIgLoHC8XZuuoaxA30tz4GHgVIXTbcOoul2KA0Mdzuo
4mXlYzqYpPFSTJikjou1XfuAJqe51MXadp1JGIGLadZsIXSL1hDX4Ivj9CvZKrOjD43jKM6aqnku
rSbY3utzBKJvPbq/GkV/dMB+XiSKDluQcKyumZqygIsCvN7gQLXJ+IXofLL1AcYvNK8cvjjdyFtI
7v1j5HS3btJotYekR0HZTR1531WhvHIN5BXsqSjqxAHIL4I+dqLc6kTx3lk0iLpb56nfvXgf2Z5G
/mNQtW/37K7tk9PXR6tSTdTCyDxLUfeql2zodMgOe4yQHBRvpxWZFCZfKq08BujlvDUNy6Jt6tXe
1WUmBaw34SINMMqdKj+o0x+tVUayqYZSXYqi6KY6EIlzpSUG56LJw12dnNvQTs4DZi1nuDLPbd7L
D06TWfZMM/N+oyW8xUQXcainzr6ZPTddJj/c6+99xZiEUBlAMrLbeCFiwCgn+eXcHOPoqkWDsugr
fD5yxwiv4qAmwbcx0YedKLlIi5/d6IsoiGt8CxVq8BTV7F73xzh9GsnL//wAGarxLw+QpsJqdBSF
V5hpmH9MrhHY98T1s/wb5N+El37qH4R3D8F5ElO54yyMykjxB/xl9/NHsyjWufG1Ahq2Q32V8IJz
QnakvYpCxOtxoSJmuRZFqW9IG7j9lfnCzecAvz+LzPL2bWkbm0EBMeoidd1hJgjSVkNaedGVg7kp
wuY1YAXATh1lkZrpC6QYcAug6NqrnRI1EXWmkjmncJCUPZPZWpTGQW9mMWkLpFnavLoOGPjoQJ8d
/QJ+dym+FNN2CoXf9JcEaNpHN2v8SxeCtMm87lH0KBG3BrMYZ1tRLCzTfugKbh1RhF838UWDDjGQ
Md1jbLioNXs4mvkwHMeizjGV8mUksRvg/b4NUHohmipJ/ubktr4ZHIznPVzINtmAA4XX98rVtyqE
H+RYIYE2wPGfzsKpDqUQ9UAAQxl2VqQ4D0ioKw9q7J8F/EAAEQTyQNRbYYhaHniFEQWJ2A+dnW1G
1nmUJoYST1FFnG/VEptYKzhj7VgrmFs/Rd0iRotf5FdqNY22voMpJu9f/1EckO29RJFVHUTp3gPy
hf8orvo1hugReAh6aTzx6AD+NS+KyQ56qc++8+OPalG0WpS3vfbWdp8yxTQq2tzm4z6nirNCP7SV
XZrH6fkGcxrtNQsIu0PlxgyN7iArWbLy7Li/tJYf8KMa4UvjgwnEayh7K5L6TMjV/WHW7206mAS1
gZRm5qh+VLXyLTWd9KsHIn2emr72kKthuFCn8NughtYhnEJ0AbSrbapEFxsJlhE/ZupEQ2o/mj66
hK0sEcKeTGXnaat66/vyu0/jVQZTkLvgYkNA/v7rJPbCW03418nUVCvWSfIxFzbl2D5IrG8Qvys7
YKYG5HZRiTgKX6Ko3XwFJiO4BKFhPOQy2Dm/qdEzrdABWeDi6ZCANaors095CYdTLNnrgsXF/j7/
EXg2V8HInHCb+lp6+zbGVkrobbsggtkyAqNw9eYd3Xkk+xQvuhq6Uz1YMnj+okyLb1McQvTIGiVY
1GWJoBmKTkfT1ZkICkvdSjYmvior7l2epNBSp4Mo3g9lIa87Lfa396rGjLq1NpTB+KJAkVoblrfU
ddk/kvNDR9/StLMthQj8IMy+bi0dpk5mh+3KL0x5Lpr1qWPQ++Felr2jFBTh2g4g52mthv9cXCKV
nqQpQhKENKEtcvMAwJpXhmu9FpbxHRnd9DOPoGk54ARh4w4bqSj790gK8CJqKhcXYB3h2jYrHzO0
7MgLEAWBQv+IBUWwlJsIytnUqAW1RSTPWYlGUYVlECrxZp5vRVGS425neJOsSRfV+Xzs4ud4itOO
RZ4ucqPSqhUGeckywKhl58cokMu6iZqAOBWV4oCTEOri0wFUt5HNEB372V1UiiLTrbm29Z4MmeuD
vu71Mnjwg/AL6R7n5EJxPrXTGeFFUm9RPixFQxdl/cYtsZBQkhGRcTdgWrH74YuqrgpEpF7zVnV3
Xo9UJZA7UO56OL6MqSxz46rhVRw86blxgfVKbRBda/Q2d8pQfru3ayUE0i7v1YWoU+Xqzc76kIWC
1eGCFg9IqXVe/lYbcNMdkIVg+UlwE0ns5twpyfd/0yP3ZARic/2Lpg/Z1XPQWZrCs6IUGt5vpamN
lYZ2a8sQ8LiXprYB6gqOnImLVEgTnqEekGKYnrcirtJ1byH5Lp439ob1Na3anatXKx7S5DjUivRi
2GhioQ4Ak7Zqr7KSbuM4k17wR+z3hUYGupt6hXmHU07hQzKdWuMQbKRf5cqMHKgzE0OrWRyflbq5
fZr4yLZrs3XpghwWxRAOyRrr+nCGzh3aQKNKbMWCwJ8OiFu1yIMtFYAzV3FAlOrY55mBHmJ1MjR9
ZBdPthZlzFqFIc+y8lYJpA1lQrWI8BgNeYUhQLIMIF2fc61N2bRI3QlVJVFzr7539RW8HUVDnCj9
1FW2Jjp+DiJ+E2QQxXof7TkH5eVPIpJgbNxPK7ERXTRrQGnxZNSnNOO+zxVlh/hj38xZJEqLrFCH
b1ocPDjm2D7LnlU+tJ79W73ea+EB+v974iXalZfPXI4150npC+cJXOHcCbr8KkooaH9RSK0cREnF
CmXeNkWGfw1dWw/GWy6N8VoUA8hjqDVY6kKMZg7l8GCpE/oaxsGqVbJwqarQZUe3NBDLGP4/Zee1
HLeSZdEvQgS8eWX5Kpal1wtClIH3JgF8/Swk1aKueqY75uEikIlEXYosJDLP2Wdt61w7GptOitXe
efauvZYET8D23C2cNQPSXlEdR5+AStHmJM6V6LuTEntkCu4e/Ckg2RSOI0pzu79RUt0B/GVInPQU
r7LaSIXCX6QP2+MEcH3zn1eT5v+ymHRUx2GXjiTDAkTzz506Ndl5QLln+gWHyzu7rzpKPZXmRl1t
si8bSKhoaNqb7CudRmPST7uNbMoLEyV1f901KNp2LLxWebAQW+TTwh28DHpk93li2laGgWOgI8ZG
zkG5Ztsc5IGgW7UuLPXrpCjNIQ8cgBRgipqDOh/kENkEQc598vTz5j/ukZ8zjPXbf/51aab69+Lb
4T0Ebdz2NJNSnb9/Xw1qHgQqhnjTwcehVNZQDs3rCW0+yLMyTHmtR2p7qynd3H0m+z5ygW7nNRtH
QdwgE4Qyc5jpBlLl3mELVARsRm3t/NdZr6f6R9/w++z/P07o9bq1gmmjzhoQQgYukRM7PshtsWwG
Zpwc5B5aNhOkyn805dXPwZ/3tgXoxb8GfzaDpuZ/BPVuoQ6ac+8WRXF2R6CpFPo+yAMVbrgeeoax
sSovfEgnLz/boJZMjMjeqftVYAbkLdmDXoe1zSYydM2EfYFhoNjrbfKOdw1/7e92ApgtS4d4X2pM
yXYJk4/a7Pw1GJnylXDQNrKZD86jUjj5Nden6haqBmktIwNXVQAaUbp29dGMJyAIwh+PIu7HZyP/
EWdT/opUK0cz5s7fbD5aabNoWbhqs5dXRxPLsDCvn6g8H9hO8BPID1OziKro+Sf4aJrzDNXn187L
q1vTW6csQGFvWTFc5SDVlvXgWIcsLf1LFI9oRZIqeufheEOSaDwYamzsbNBS68aK6y+u8660Tvj+
143Ywr785++/bv/9/Tcc2yZIauuWruqma/w1X0wGs6aC0v/ZHlh2PJuaa66bMKaoJ0iXXd/5B8U2
/EPYV9cQvMlGtmR/m3UO3iXzVdmOKTag6L00tkKYpIJgyN/lVDEBEqG4Eb3g1OyM3hpuVWWXF+An
C6DF4012Ic/v172Ce5Bsygum7j3Ydaffyy7HEf19gzO7bMnD4GslhESiKqj1vVWs+8Ga7J+zKZDI
AXQojRcWmSDvVXQhFrHvlwGwHfGU8SnqjWBXxQ7Cgx4o4MbEr5aKZsdFyct24eORl49y1BYb06wP
QQfq1OK1tInnEgDUjr8O1NVSEJ0CcPi8AHgPEfp8hzPfIQfnpf2uGb5NBqxEUtQHXXVQZzPN9vdZ
La/INt7Rrgv90qEQx4vXcqAyqCfI+Je/4gCy+dkH6XhCynAvewpeR8fPiEKLbfkBnB+IB8puoIK6
yjN+Ml9M5v6zbHXtGa9b9wk6SnZVnfCMVaTyrHfhcFDJi1E01ynP2thFG2Aiq0ZovOMqMrA35ur4
2vAHwbXZelBiDlUoCvIvcXWQfVnpbYo2Gzd+XPYHxVc6iB1jf/BS3S3vPtvy7HOMO4+WTbZ9p9BL
VjqGU9uPTVxI8GIf+uXTZ/ZEnplhR4ltgaPsRw4l8Jo/xlkFqkdwTxPLA808a2QyFnbNCsqYm/Kg
tuhuc7O8FkhO92NtRc5d2+NQWkM9+GtYXEGkV8EFs1KcfPOQNHV4lgfI38nJHS+yQTSQogzXDJ+L
Tp92+SQy805ecSI3XGqmBlVgvtXjy3RwyRgw48Q3hDnonSn4kK3SBpETEIeULXnIUq9aAwaqZjZG
fJMHs6QYsyuB9yV9eMzr8Xvj98YTmH5XtmSOJlamP1rhv1oNZmlPSeL/ca33C31J6DVbBqU97UGW
qHt51oph+jiTfckkIEeKFK1Dl1Z7x3IxjCg0X13ZTgfx5+McLlGyyaD2Aj/s9Z1boYAfsg4cPCTv
TaWM/qkT2bRSyE3eoCdGSzMP26fcIp3nizp+G/roR8x+8puVa3ydB7g54FXw0onYdDQAu5wkyKiT
SvF5qRT33Q6bn/DD3dfcKzAVKbXsqSB6v/QBpvyXaB7FXv9cULiG4apsHplUmUy5PE+4f2QDE9sP
c1E1zhPeWeqdfPWKskOkD3tiL8PXgwKeFJFQupevXnk1i5pfV1UNDrm8+nmvvAqIewdssbz+b/d/
3hDqbYA2pNbHQ17h8JG3oLsyxwyOsQZBQJ7ZHabZbIZ7ndLfOYjlxh7llHrULNgvi6cSUfUCXzXx
ZLJp77pxqSj62TSj8mVyo2k/OIUK8YkmkUJ15QZwE2TTDhyStlVbHadWK14sq1hQoUy1l4VoO2hD
e2u4TbWxet1+gkR3kxvBsZ2Q7bdR84Dnh7VtAlBDQRs7T7AxbpFit9vACs0twLq92hT5m6Vgv0H2
VTuaBu5DIO+slVfY/TMiumcZ5f49NGvyX0OBRGkfQ12QsYUolaXV6s7RpF5gWmIJAf2w6A7QFljs
dZg3HXU9zo5GK9x3PZtuNg/lO8i0H0442G+UunV3XuZPLz7ZpUVp2/0TeEjoSJ7ePaQxvKuqI0ih
KkC28D8xz3mOFEk4dXhCqatuhs5s721hOltdGby956IlN5QC51gh1INb4Xc82rgLeVERbbqhdE5Q
EhXUIuN0gTEfrIpCdLc8LlLqYd32sal19vJ6Lp6ZuAzwF4P2GjngzptSKBQeTa/8S+pvLACOlFg4
PyyBR29XhPuApM22EvxzeqTX57EYq2teVu/wkDT8eU0V8KBW7amPmMWO4k72Z0PrbGpsvtcDRRxv
YWBtAYmFj6I7DzzcCCrGeIs4Z7pihAtKqOmTb2YFXKxKsFyrKCHt7K6kNCAN1jriyQNQRJSzgZWt
MO8NXhJhPwtv6n4oSbzuOvhudhHr25E9DXzhpLtlhW+sjU7tD048JkyIQUnVeFg+YPvKdAlK6d2q
prVWIjsB6g5xnvJ3FJCK83GQTcBBVBjXVriUFzRHQ1IoT9Us5lQO+jj15tupXc0PSfTHx8jBbtTi
d6MW6U5XPIwXBRlKf2audnhjgftws0c8cMHnKWb+wwjfxBRO33JezOQkc/WqV1O+pfzN3ZpKoF8U
ELYzQ7t6b4IaYRv35K77s9PV4qnMzGTd8dU7WEYpjoqWO0sgXQPh6FrltRhnVKcMD7JGUZKWjHmV
Ivvrbnr47PrsbybtQbY+yhvTqPn4jP+zT36I/D8MffqaGZQm2JFrLR3VCB67vmpObeZedCUOH2WX
bbX7JtHGM0aZ4aPr1dnSwqZiIy/GlpvtzZhkgGzC+SIeZ29MR42bRUNBPiSKk5FO7dlulRY4KtaX
gJnJvfXYnmgAXPs5qkV2OUat7DXnCkPJB70L/hjWjT2Vk96LkTjjtiRMh+ctyWa9cslAW+Ovg2xm
ycjfD1nDkvCRcfG1AjOBaK9aPvFK2QVX7Yuheu2vvsnmQffhSQPN4wZWGeXhvyzQ9X9qHEzXtFyk
JQhHLB5ODTHRP98nFaKLqYhzbJTakGTMmrm23IvJ3djE3a7VLLaYME7x3PZXa7722ZqvyZHt/Fof
/jHy3++TI9HWG0+//w+/74sSpd6IOp/u8CQgneJ3gvSKd682vXUcXHs8yR55GNNy3CgIoO7+utDY
KbsAGSh23UxdUuBOqa7lH4GZxTcecPDXtb+VLXkwG4iaTBT1QrNCBFt963YwP9yRmnI8rGzHxZa6
887OGPn7yIivUR57Z9klz5SIdE0XTKDDf18gulWvgVpRP+s1KyoQddxIWbCiki6X1IVjk+vk1kNI
ZdmB9UOC/4X+XhPnfYw098cEouyp1qCnj9B79pqfWCfgh+FST4NmVxbCwyos2BHGsG6weMuHpMw3
SWYXL3Yu4nurIzYomxSb68xa0JLrIS9fxkmPFspMpCq7k5LmSFURXC+Jhtk85sIqMHnBer0xT2mj
wI5Ad7TqM00Um3Gavlo6FMExoSCPyLT71JX6zSDZ+i3rSaGAaqwfbFiuWyTNvFz/fQTxS/ga4Fo2
tSi19YR/8cHWs+zIHrhc4cqRPfMu+y5LcXT9rWu75kLZsmNufQdvLt0sLaI3qXURaaHtYyIl4Ckb
61UFXxYOVvZNU6jEkiP46dV9N1IV5tikr5oSsEuYJSzBy3J8JaSOSLhmr6yXUfQ6GotIccXBl8sU
P+yC+2gc7gc1qDDSIovSKs3sphXD3ByF/jPQzBNh5uS9Bp2P2aLnv7gQ1hYsSpPHsY+0pc8/5pJG
XrvOPaU/WmE2bodW1fdj1IcHf7CKbeFSC0q4MV3HdRBd+Yt1y94goTwGmd2sWYNPR6Map2WhF8Yu
UJXxFcuuhVMOHjFzvz4OaLHxlqPf9LFBMsKBYfPENVTg0n4PU5MKbNM8gyEf5dNa3BLksCTBlCvx
fvJqT15MfoWaMdVvQSrSVWq7CEniCvWxlviLIO30dyjsaaDa3yIVd8AJg9izHXj6vmnriB9Wr14S
HIIyO7G/ZWn6I1dE/ehUVfnflr7WP1VC81TlaYapa4TTVMvUzL+mqnZINAdrpvFJtTKParFn1+iY
eHP4RVbvQTZMk+oti+Lyzlba7tzDwr8OuvYi+5MpgZiD+0VZY5RQDslObkRkM2qsP5vyql20hyoq
r97kpve+Fol1WA8AV1CkLQaiHW9GNlFjXMLq8dxdaTnVz8YuvwKZcl8UV6NQQ2jZjuTPz7Zt1IOi
NiRvOtDqoZPfGtPTH+q5P0SRB3jRGL/02LyAARIqoXe5o6dWRF0LULcLud+X238SXMMxgt22s1PH
bKnmUCFoWUa8cdKelaUFCeCIDXn9K5juCG3ptX6PeXmOJC9UB3Ev235QiPtgsDqyEpDP/7ogh9il
zS1yYAsPbZW5AzJa+wIVvrnWuVlfO5CaqI7sixL3zTWEOnZfYBCzLFVdPbpOCyJNnTdDqlriixMN
39uIGllKTn86bnWLfVd5zagBWSRxrV0mZ65eBBtO+vJft1Pc+et2fnMft9tWYP6s4ZFMxhicYWaL
rRMN+RnoKJUygZ2/1nUEU8qxs41SN/lr6NhvnY8helRN0YOHj7nsHr3c3aZJE67kTfnI7s/Ua/8e
8732JSq2puFnrx5l8AeyxDVsWpqDMj4oU3mWSvC89k9ObFWPAWTkg9BAGcr+IA/OvtZUjwbWe7kH
Wg1C1dpsW5bgrOTvm1H8efjsA2EoVmZRG3dyyOcF2excTHhL8hLLXDQIv/UsvXqgYlYsN1RelLPz
W5zhCFUBD05YFu4zlAsHgwd0a8Rddwxr+Blq0MPzibENGrN4uEH99RelmzdPMKb9O8Rd3asawsLN
oFp/1f05B1wWoFWa9YjPHFQllOxWgP+NMfp3XRLgR4Tt2gE2ePutC6IHo5/y+CcGHSxX5/zZ0JAX
8Lvkqs6two3AR9rJVV4jo/NxzZglw7+vyZzcv9/nJXW47EWur4KSSlwcI4DQFGjczLlOd9bP7osy
7IFxzkW8eIJRLJ2WrX/HN7J7wN57xzI++OlwEvpF9EYsBKKfMiSn1EuNvWpQxpHFuvPg1mSxZ/zO
D5zOePqRf2qVCkc3V26uRqUV9ORoPwS+ewoq1puVno5vRRUcIi9tj42aGBuHSN4dgc/gJ8SELIeG
gv3qW0Fy+cXpknJZud10Npxy3E6GXu4Mn/LUREmBOsbI/9Ow0Q5GrUVHFcb+CtFX8mKIFCQKPxMq
F9AnZvh1TByNneEYYj05MNNU1FAHdW9cnTDBIQjLqndHfGHJDIcWq3NxjAbqk9AllOIw5ydFHg4Q
UriAIujXmamNw11rUf6ujpZ96UX7Vpfe8Nq747h2cpNY46woaTVzCYPYexxTAZHZLaKF2prRa1dg
gmnw9djKpjfVVNYH4oalUgvbI3nQ51FeYaTbrKUmR44ieEfkUwm/5ZboTuQT+FWUIMU/RVITUHUy
zRGx/N9iK+j/S5yGxFl2Ae0AeIQZE7kCA0+WwdqTC/I2ZtkwM6jQeSjG6x4pnbPv4K2JL21QXmO+
HQHIuRXQlyK8w/rmMBp98N5OWoede2Q+qdPpY2GAqyoT9bOPY8tL2WrTtstyOKJz0/OAqSu4Phw+
rvLPEnlgn/7zOt3+t3efbRgEiHXLdTRP1Z2/4ugaoFl7tCvlkcpFbHp87OTHaurPqsiSfSPq2Uc9
LB79gmWJqWfO9xJdYNDyEH+OHS20qyOonMpiOMWKkP7C9K4sDPtzeKa6vz46VWADf4ydP9rCV+Ou
8Vt9gUejk8IExA4nTdNDS8T3B3UH+6Erki9t05sLiAT5hQITfVuw79jiFkThpTuHQbHc+JKN8SFg
US5vwrYpIQqKTmNCNyELBEorix6BQ93pc3Y+FKDdEkHyd55B5LXfLUzN/r4234fKxfkvOlQkc38F
3mYIiGHx6rEN/jPVv2R0hG98Ezmh82iQ2l0m3ZiUL6kFdDmckg1CseZAPdlU4sDDad2Rjmznw8eV
3By9hewUaUMmchrdRZBZKEnt6Sh1LlIOI8/+0sT81RTCwk5ianEJbnmadmY3mxyTT3uAmMei0+27
g6ZUzj1MSVDctmY+RRleOvMu6EdWYrtRWN/lTZkScZODrxTEz183NUnAYxm6xpOTliz107MO6fd7
J8TK1RuekiooFlSn5D8irCgc+EevuIGBOjBU60ZVpbUqksg+tiDytlOZqLtETcKjhVxgbU7AT7zQ
fA59AmopIpt7QnTY3M9BGCWbxGOOXJB3pRh/AK6OW5MvCHo89B49QFd8llZ4R/+6iUB49HET29bq
902jVArUWBLVFM5+3AQMub6ft00f/ydfV8Sj6tukSBAAbXoT7D1YwjB6ntrgq2a52r0wkng/lbHH
YpcoY+Ozlm2GIdjKGGRFBcqdVY3eRwwyixCiIEx6KnFPFSr6TUXRMILrfzZpP36hmGpY18RTtq4V
O3N3ZcTFJTCTVwwA/BPS/nrXNPpL3g7+SXbJg2x6Wbom8B7f/9VvNrq+6DJRr/LxlnQwaKSgnQxI
fS/PPg+yLwn6cpvk98xQbs++TX3IcVnDvtO37rU5tevY6Gl1N7exErf1J3l17FTrvvYegnpodnqW
GC/J5K1J0tkP6uCE1zoUD6k+kASDq7bVqEumelw3Vko3ROuirPOtIP6+lE+t5o751hvd7qMpr2Y2
2Bxt3Fhl+9Oat2aDr6KvR8ZFF00l1o4V+s+bX3w3Rke5b/CjPsoFbqitI0etjh9rXt3FjJTovN4v
CU6znME7bSWwniNTEqKuFuMXdpnBcmzC8L6Mw+zBmuI/+3EBux9yK3uYx1td5r2Z+n06Gu4xa9X8
KenClSl/oigrdyz93aUwenVrTxZ/gCwEMNS2lPMmYfGktPjDzWPHvCt3GfHhhUj07mEcwnJTuka8
lolCP8kMCs1NvF35lb3k8aVUtXEuvXj8EMGg9TKWk4FLKWtjZ5/5nYITfMv2Mm6rV6tNLsEc6+zj
cm8Dh34TCYwwMCHRufIjfweWttlEgWfe0jwFCo5W5XuLn2TS/Mx91XrLixvBYAwWfp+AG/qr589L
1AjlwHD+GJNXrfOGVcyzTDmgfZlzRFScyqRC3pAy0iMcsuTVvt4hvRzfXbzPRvbqPn/OBVWN7SnF
XOe+o4R8leIy99ZlNRXkeFllBZwMT6NYPmWRhBDQpsiTOqSnrO0f5QgMoNmwRulTW4JWp4Ak2mk4
g926OfgmRzhg8kurH48lc9oSM/DmXM8HodpiqYaZtnS1EDRXYsd0OraBd4cTP2VDdDL0tLrIl09B
ixvKi/waz9c+W9Bn/mj9vg/Ppf6/vHw81fn39/8styHzo5Go0zxnrpL4I+1jWAqF1OowPk7evlY0
0e2iDE2S55n9EqyBfZCFEfIs6Hw2QKaeRsu48RW0ZL2/7nLfQuwuqqVGbOJQwVEne64+Jk6CfwdT
1QYsSby2/Zyo8CwmliLjeAqaM/a7GLGUFBepU3OwmVmfKeV5zt1EP8uWGmDSkcePSUTURrNzf8+8
jW9F7lhvI3XgDkK5a+k1yimZ+mGmhemn0VMAiyfDNWz75j0Lu+8WPPe3msga2oV+fIkBY2Mgml6S
MRCnIrZKqDBucao9x9/Gmmh2NbtTvLkUalWq/mHQ1ek+jXBkn/T+YaxyfRHj1rq2PbIKJe+6757d
gP5BbZRoMca8fvs+YoFwy8wM9pkZUMmlefVXjac910vnxRxNHLVMO9/YVdldQ7s8pkh539IMqPEs
MFRbES5GUYQXJ66uQgnj3TBE9sHPqUWRB16fKBQBsLLODHiFFkXU/xQ671syNFHlvYbUm69aQ60P
8MvaMykxXqVdNK7AX1XrOvHNc83sRAFW5a7xkSX54HohONAucW6uD0gUGdxXDcEMUNTZy8TBMo3F
xbpQ3RdsSfp3142Ku0rUzSqeunhjU1W8YAYQL54NrKM2w/5bYI2bOqhEeNcZj31uej+tXrmyk962
ZOeXo0PFwpjoi7bVAOpmobsBGOUdChDqW9tV9tCH85UG/mZKcd9UUVdDBcY4oEcXty78jh143p71
Ev1eg+jwvUvExSXZ+oOUEzEbx1sA5ceeGI78HoYAUm4rPDEgw02s6EPMLKeesoX0fgjC+CoPVQW+
W0mQ8M1diaLUWEjADZL8IeHM2CJRvg5ueansvHxEePuo1V56pvxMfSoU7bkINOekx2VzHK36QiEA
kn4sONjC/YjVLr9Xo+CGGdO4C5wsMu/qqDDvFQLQ3mrC2f1N2ESNy06t17KpjPbZLdke2novTp3d
Dvjm5vmbqcSz92oXHnSvOyLTdNE//6sOJ/Q4q0Lje1KGwYbC1V/1ObLGJiGISbhmHiLbXth8URxc
Nnp/fCIzkp+rNH5iddKcRnBZC5ZP2h7jnv5ZdZmpkYZnG4Ik33nvimvm9sZxGJytlZohJEi7JqBn
IkGfL+LYK6794Dj7ckreyTEyQmjWuPOiBKWdbEe6g0lzg+kWngP9qiSy/Mwyplshvee1NjdtwwbI
6mkdFT1TuY68clyItlEKUnFGfvg4dUycaXxWXO5CzL1JwAvK1ZVFCDtRhN4+b8ZLNcbW2c3aDbvP
lekZ3wuBgZgat+/CtPrL1GblbABQr+vobap5DmN2OmMXNz+F+QAMUDw1SejdV/6EcQpuIcshwVO4
i5nSI6Xzt6qIsruSx/mC0XN5yeczx9QuGZP+QXbJi33RZBsBnW8hm4ibspOi1e8UXR6KmVJWJ2q/
Ew2ur7LpRMFE5C35Giu5/Rh1o7hlWBWkc6ssVOSbQQ+XUh0UTM84oCb7dZYmRr/pQ/vrZ9fnsM+x
nlFWpDb4v/++08FEEhXvT5C07n6omnjndr53IH6ZbSNTC44iippNWBvJiVQinkalUZ0nt3bgHKpQ
Z0Rw8Xgzb4usyA65O7X7kMd/20WFe28UI56sI3atQ9VCWkf3ccMUApiyKdTHMr0C30d14E4ZoNo4
3vZmXe/iwGvPwALwGPDS+k3386Na8aRjZ7brtLz5EtfY66LUyy4GadctQip125ddsqiwyllpRFF3
ms2nCUuZXxnAOFy8Ob5SyrzS1dr+4ZbZg8YaYtEQVLwIQ1kJrA1/mhSVhcyFb0HPTyjCpLhgRNlt
67E9uTxKm0R3xWaw0MqojktswQ71F9Vq3nU7i3/m9hGVJoFcHuaLTe75zQnh6Fe91twmuKnrCsD7
vYvVnBeTE/QDpblQYdQt8oZMQIVxG04X6Q8VZumdl7MmscFhrykvLA7TZFhHYFTaMvSE9mqCoiUG
4pKo9DSm7HWjgiuJQmsCY6lWe8KUDnJx8YPaCiZKsvbsiBv7mjVdfDAiAOFu1o+nzJu3L5b1Hmtl
QFlGO261sO02dsASSYvGa4dK95uHTA77mWy8jRkgkTQFIVvnffdCeIIECSOieeHsVkV21QVeQt3Q
bFUnSHfOBGZUmyDH8bdMNqPa2mfPBCwSiSoAQUZ58ahHkOhL5PhD5PmPlmk2Fwd6V1LGd8KAyV7N
VNWhTY/RVOkbMsjtSoq78IAplraIqp2UfnXxLM6gjvYkrzYdZB3HMh9Vtc8pVy0ImWJAZtV9ujDM
Xuy6TgtWk6vlbxRi/CDrMlwqj9KOwgi/R/Oca+HrW/ZKie0LcVgYWPauj/pxM/RJfgt04RGv7Jpv
todHEYjQH7hM/6jUyHmqVHOCWJy8uSP+rkVueJdsPowabC095ouKXYeuQKEFwDvVTrkK/dq7yIGe
ZwMQjU3v7rOvVDD9qC0mlvlT5LDUGuyL+/HZHx+W2tomQNXQi+kF1mq4cosyp1ScACA1g6yfeyO9
92Lvi5MY3jEy2F+HzcNkGNFCn/T7qfEOZlb7e8dz4fJRoLKYxlBDetIOWy9tdCwP0/Fczodom49Z
vmZzHG1LdgpLKvf1FxsfCaMehp/k5yaUyixU2G3XSorXdesVK0Hsm+kyDSacM5moTcW6DswjW3VU
4mVa2dqTHQfO1k/wP+Urz/Oqpa9oZtLl5DYsuFRcmScf9UhmWM46to1hKawElwt1dO6Lquv6O1Jy
Dxa0w63s+zxojfuvIY2rE1cDJ0wBToOVWdO8uI1o8Ho1o+e+Lopln1nGJfFCtqhoIdBzb2JjokSA
ggT0PWmwFXolMGFuj6I22AISoXrIyDPdVYAvd7JPywz7rp/AGFPBdcHFyflBLmqJGWHrB+4tMFgl
R7r6VVWUkRLzYtqbCgtB8O3M7uMcmqgUwUIweQValb4JNUSwjhxoFi67BMDDPar0/tBNhr1IBrde
2WjorTAiIRlk2GiWQ76LppznoVQVbJQmzC1Cz7+NjrgFdnCkNjqAEh4rBFiSbgM1vrgST6MkWQGY
qWitQiUGqyZKausnjIfi40Bcg1BIWz8lZeGevMR85PsDFnOkmodyWbcLkrPTEewZ848qWlkPVrGL
W1Y9CWBZVCv7YhgGp7b8Jht2GKqrwhHJjKCcLkngU0mltQOVCcZ0+ehTLXujpy7ai3mIvMBuwTxb
yr3sKQU4bdXCxbdVOmQSnlPdd1366yw1ymRV9ORd4U80M7ieMR+nzER8r1K1X6e8CY+1hWUoTjyQ
vjXPP8oDXwNv11FphTXEdLRqmxdAFl+xpsGXsmBalMhTbRpw/uI3s7Nm5qnsa91iryfgmorY1ReV
SWVXl9pk4YdkM6m4chUV4CLTNy7qOFoLA6uHa8hPvRmdMd0qbC0rPZioRhvnEMIZBeuyt1ST1zTK
Ta/UqcWJzbeeor5j2H8fjYJEaweOxHMJ3JZR4uwbv2EtNp9Bfmryj07ZlofWOZHlHdd9F7Urwqak
KEoqIYWSvvlJmHyxFIL8WDK0z8z32qKN/eABLUq0MuPaP9sqX4oo+crmigR8h2OM3lm8WuamPGBT
gKrW8ogOUNfGJX1w7H0OGFqk+sVobpHZUNio2ikl5vyCYy/GYE716nTn25gN55MGUb6ciAeYiZVi
VKIYV3moQkoCWW11a1wVf/XVbUeF0aBXuyGtzY9xQsMXbCAUBXvYW5ew9eGvauYeG5XpzvPH4lEL
7eYmGqxbh6x4NJ1+5SWqcp0X6n7XaC8GitV7AgT+R9MqMyzRRhGvM72MAWz2g7IqixAbQTVNycUW
33DKKw5xDp6RZy1ix2wOVwsSENb26bSxPN89JLXyHMbgewQVkmZXN4/40dSPBWqk0oDeVAZK/egZ
AkjaOHbMsDRd8sAbrSc047f+CZckcaR0yz/lsf1dm6b4JcjiehepmCVVXpDgLk26xxRNtJVXqYjA
uSo0S9QrXPUVa0nERXlQXVO98f5AxkL34PTULYZwHmw2mgdHmRAM9paxtYwGCpqv2lRMJc02Q8C0
pA7cfsoIJWxR4qtL4vpcxTdpUxa83pXEsQixhPXGRCa6kvfqXh9sSq3sVh/3dojOeNsT55sHs8Jr
MJNEGS+vJj2xPxMG2UcTmRYvLLCOazk4Fyn5zQGbYzlYDTA3rXGK2nzcOww4KpPQ3sjBRt/qWNS4
/sfV1G5wxrSzavtxbyRIvPWkhOQ/IZmwYSPDmmywdNtajtef+2B01hhflPduckB9Ej0qzaLXVPGo
aE7/mNXDM1VU3rEw82Fb9RRvKsYgzrgr78CoetQOKZH90ddqX3GCKE8fXT2wgpNJstlXSx1nd3bM
CM3DPWhNcZafkdeA2tg/Rxs3HxaZkwuWeJEDbTdOD0FA4TdVb99yglNfyzLU71B5WOfMt+JtNLj7
tp2yS2clT52aBC/UIwPqMTUM7yAlvdQJfknE2se1vIp4AN+PKvX28mph1g9ZU/SXIHKN5+5rU2XB
Vg/BRJUCCzr4nDXo5gpXtpgkJyjradx7JUxkDI+df53i3DHuTTCl+uKPAX+cmpmG/91I+CCwbj5F
mM82/zwSssh4By94Nvi2Xf202MuWYgnzHGORIFvxlBcnHNe/yVbNP5ry7Qin6AHk+lRX3cEdyNHJ
T43bCcwWypRlbCvGefTVXwdT2TmKCP6HtvNajhtZ1vUTIQLe3LYl2fSUREk3iLHw3uPpz4dsDkH1
aNaeFXufmwpUZlYV2OwGqtL8/8MqZsNf3qR+8FmMVjnYmto+nIgUXyiKIFYheKNaYDUWE/wRnHVs
93Z4X87vOTBataZ9ph7+EA3t9M2dbX83tyQ1T1qu3qk67i5yp3duzBk5nOoQMjKK4KWpFiQQuQLU
3OXnnfMOd0ABEZn2fpUWGcDTPQUlFwoxFu3QKcEHLcU+ASHsocErge/1PGvTwCfWAHMedxQV42CZ
5hyqouitAU8xv0mXRq5WxWq3Ki7s/oXJOv1MQnwCwRALr+Oku9qsK/0Lk4up1rH/eJf/uNp6B6vJ
xfQN9DZvt/+PK63TrCYX06wm/93n8Y/T/OeVZJh8Hlo/VYcujJ5FtN7G2v3HJf7RZFVcfOT//VTr
n3Ex1c/u9MLkZ6tdyP4P7/Qfp/rPdwq8Q83u0Ci2AISwtYuWn6E0/6H/QUUoilGwqr+NOvc7E0IW
meXcPw/4MOynK4hQpvo4SqQ/tV9XXW1U4s7zftV8nOl/uz6HGY7egxmzO19XPM96Xmdd96P0f7vu
ecWPf4ms3lIDYVUDfOnvn/56VxeytXt5o/84RBQfbn2dQjTpsuiFTBT/QvYvTP77qcip78DihfLA
jKfmvhtDZ1+TEQ8BK10YyIEMMPOGzB265GjBbFK5/k5xm0I/pg3UiU3tsaNc1GI4TgE5cSSvACLb
1jd60Y7mTtQBjPFm6t2R80sFnYj62UtPlccusNRL/ahPoHubBJXg2a62hBlIvcQ5fbJwuJ6GEcz6
DfyCxMMhKX67tMY5UbYilUZ33gauovPoZZwPy6WyrZv0Fz+CgxwGOGubZ1lyJCaFP0rNimeyMq/M
Km/vAVvKnxW8L7eW1z6KTqwqfrmQW9XjjrLw/FnMdJBfNyHOlhsxgaiDLVLO1pRZxSAtC3K4zFjb
rBP9y9Xhp3l0LN3HifqTlb0J5CXd/zXIDTxwC+DiTCYWeWAL2KL0Hd0JAaHz3tSrwnw3sU0Fk2LE
BH648zAZK43Yee+zWFUCjZxJ8a5WUtFi1DFRALmUBi+hE1M6g2ptzkaJ696RfTkdP4wh8/Qv8w9S
sBZTdzsa6rBRmjDnrGna9z1kevdylTbppu9hormQsyGKduxP+Q5dDBjb8LZPAtAa/ppDLKQpOd6C
AmX3x1UmV2Hq9FeUQf5xIZdJysY91eVs34hSRE46HDJ1WkCdB4ucSeKE1tIYNej3du2d5aIUuVyt
Del19km6swDgyaVLMMWv47exMqwxI38XGTU801k2HkgBgJoknnVvA75e8wjNNk4SaC0UvrWkUOO2
s8dD7BXt4xCo7WOtlc6N07ufRLTKgd/6BCS0y1kDU2ky0pEPthn022kZKbLzGjLTKpR1XCeYzuuI
Qi3nryA6NzCrUKYrV4BCPb3V616U7gLC55Wbs+58LTW7Ur0bthPZDu3Oq6K7kBjujdoaRgqSf5U1
N0qlQAi/8RW1/uG6haJc3Yq539b9eGo1gCCDpofdJjbeaqcTpfNcvBuUUa+NUTbjwcKbL6IPJpeV
16IPYpdy7A+mhuIPMlwKsYEv2ER+F33He1eSZEyhdJO69ilckiKgNlS/ZwXoQENFicO7RWhrGkzK
Q7bVry+SfpKM5PODCJ05LG6pf7VwgOyK99wgMI1OkDkROVo8gPxSniOiqCfx60njAKB1ZadtfwbN
K2f4ejhSpM8t0bCzHakWwx7UkwbouLJ5WhAKDlFbx7vQioExJVMwJx0EzuXB9+qncpjqJ5Fpi6yj
qDvcNvhoD9IX9cU8oxo/wDATXPd2M9z21D7fesMCoyz92A+Nk6tD2luM+e6swPlEPsDodL+GRhsR
uNf7raoE5W6docvjt7kuZNCpGydfv78Q22qkHBUdZuHl1SCviw/vlfPbhmqieYsPQfvwhhHL//BG
Or9kBj9StwFJT1sq/JytrxAxzSAYA2y1gI26Tgiv0KTvVxPp9s1m7Yu6H5LziAu5dDlB90cy/782
Q+dCaWVy3lU8ipgzM1Lu1ib3m7euGbSbjjSRW1GK/Dy2pxpnG8z1vF+H4VX3d31ZaVvglMBphbkZ
SiGy03e6aUQRScAaxHFO882YQBm9aXNnuM3jnINp1FTX8ZxW14mRuurzYOE7UKFk2YpNvRgmUqow
LcQ9HVE3/JD3InJDSCTZjA7AgzSamm09gI438+jMV7zmtAeKWfUHucoAVtdniHxXuW6RIZfpFthF
mHoqSbUbbSyto8NtU+KHcG1w6/GXkPW9ixRviQws6siE0Vl7X01kzbLkWCiEZFhtvYGwBjW8b+Bx
/PHGwjytyI4xt1Sw6tdzGlVgfOSw8HUZQJUKxJI6WNRhlw2/unAibGuK+h/9d9vIcOYL28H5WrNM
WoX3dqARAugawNFSr8GdlAdXBnhNw1ld2REeSTId3mQFhVXFWKUHGXEeLPNA1ohTrwph8ljmqsEx
03Yyoz2GV2JyOWSZm9La6CQjRAt93C7VHWe0YRlb2AMbuFv519m/2yF1IlpS/RLaMbgeVpM+VHXS
3Ix6COE2dS6fxFbgWn60VfvZIkxD6oOiQ8viaLySpGag0XuFYpiE7lJQoMI1f9ZKtYFoHZdEB9HK
2KIjDvkGw+szz9YkTr6BoEyneNjEA1+RP7V2RVsBQXLWZkV5imqThKZGO8akeADWDFMjQCVU8CxX
q2KVhYuWDA7taMdUK4idNEPrvCmo3fh9JsI3DwNB1HWALHExkywxgXayEYUYr2uny02RfdXcVaQ1
GY4Jde1EOl5kj/E36qC8dlK/BXwABAsjc08CvvatsjSSrMrpZSoG6vOUBFCzPgAyOFcdgp+qfxek
s/qsRXxhl+Eya97m9fWIv/ffzerDyq2NiuI4WzaP19bgWkfN76nMJj8LknOlv430KHiFe+A6qPD2
t248fyqqYjsuwGjUzxX3OuQsm2CxomiRvbMNt65oPUg1+FOYUrQyJVV5w61oI1P9MGU+5QSKmcNt
i98JKaREGLyCDHqne1aVpL3u3NA+ZDjsvyhzdC/v4dUiJfHzuowc6xA2FowZJuhUkKzOVnWUffIM
/fPJdPLtxV6Zokp24LOqGicrftO+yUQTNfUHzTTy+tmct+oEfK6MooGLGqwFIwWRPTWbG7jpleH+
vUtQNLiTZs6da4qjyztb8chVG93iqtHc6FkajwSPMiEXT3pgW+iQObYnozebBJzlbDxm3dDzkGXA
zO//2YFlbdtGkXYsgKJLtlOr3pRt59yJyaT7w73tzsd1gA4r1BVPUKrqZYCvFta2tarobHNed04e
yqIIz5MYwDs+hBOBT7kLhzT8K6/yrY3YSkPWdLojt2k4mMv0s+KCvm0mwYuS7tQYbNeia4aXKaj1
bTRY4ZXIRjJub8mK+h2CuOFFRFVhAhWUqXfOIhrITodW22YXuXRLDn3PhvVVdGJuQhe39TJKdlrV
N2+mzP8Gdshw8iA0Pk3+SBa6XErD411R2tNqcGkFj+fbULGRrl+0QbWRPlBn0V635v4852qTFfHk
b9fRMq9VT2+TnaeQfpk5n9ShDo4XJnaj8kYNvM+hVZvAJHvmjdsrEbmDs8qlNGtf9GIpageorDdL
6dur5VklpgQkpq0WgDMiRjKHXK1L2sDYGdufriaWnFFDUAfJTFT1ZnxwABjcQamZ7KXbeyGy3hgf
gFl3NgMYFIcLhT+k8A/F6fWlvBhvwjLTTnVep/ZGJhndF30qh/tAD1qSkzLn4HGyfLLVrN749Txc
S1eapHPh7+jjW+lVsN8+dda4y5MwfCiWnmcGwROFmeuQChSOuw5iOX+C42frdS0oA172i0b5d7QF
42XmJ6ID9ifDl4VHMxwOTZSRp1TVQMO3w1PtqOELhQDkVfov0hix3ZJBZPk36SJzGxJV5xnMf9ES
re8e8kC/qUzvbYDek8IAoS8/ckSUomV7Z+6BjV2Gk3ub3/aF8+dqT2kg6V128yQGVV9N26APpyvp
zm3ZkYxmR1vpKm5qPOfllyxJ31aDxa3CfWk710baJmTdFAZOG3dhywBLFD5rWH12QKwXdyKL4FAe
Ocr/1TevDQrl7kTgL4PESrrSGJEdk0dTBLsLxdqFQ8s8hBbE0fUXQ3PLu3Eygieqigk2gcq/tUh8
3LVDMx+IwocvvhuFT2rkbmCgy/6mlbFm523ENjXc4EXGU9x/OV4sQsBpzxbrCu/ri3Kdg6RgsHxJ
QvesiPqAEAyvpE4A+rcp3rlzlXZPZUYAkIA1/Fa3cXATLznWG7Hu7MjZTqExPkrTgpp6V/rNXq/b
6TG3KfLIYh/qnuUvBGL6m99Y9e255xJGaxRr3CTycbxr5e6yn2hTXGIfxnbLWDiFw5ccssIrYtUB
FU4ppTdJWd+QLgi2FAmwz2O4TaMl4L9ICjX2buwx/1NUZ6OFrzut3Gi/jgmGIt1MffA2jygAV/3/
OM+69vg/30/Xz+oWTvhqX6UWTJyNfuzhZrlufYP9Vtr3xu1UMQ1br9S4TW0jvhkpAc4XhYgG0Z5t
xLyiKGevtR61JMsQsZS5pauMs0qKQADgU5tU016Eoj6vKOYjRUh7iq8gYXej5O0pXU7k+WxK05iu
urndq2YVmVucGuZNVGUWqds889uAV96t9D15voseX87k7suqba/e9jX+GF3j5VPu+YEED26XurBC
tlDsvMvURWFHNZU5tX6W5yDvmOfLrJi/9rpVXst4GSUDNL4+O74pwKIs40Ux9Jl7a+uTAqnkSD0H
RGXkSlS38ztv2UVXFCKbQLWGvpHS2v/ZViZOo+AXxwYRrbZfSsVQtnJlkrRyvsoXWZkq1otc/Qs7
13EVsoJxZrrp/gIbS7o6abxKHpEw+46ZJfI67IMPOFopqQUpnJcJBHV3mhOUr9Qab0wzI8d5NA0S
mOMXYxFD65pA0otLVLpWRek9GEkKCcxz8aprOOHxAgE4uhizoz/PMbOneYyd8CWgWOmVJuFna7KP
geHChmhcPRal89z4dn39oUtxyHUfAGhyVBrvrA0AK3uKbdO6Fb4SmFifrMnoTkJh4i8kJU2kgIJd
RfrOEQ6TMbaTW5h+zwNklDSukZ6HSk/Gj1YS7x1SaXalW6X4OrvpWGiR8VRSaLXvSvxkpmVBaLzI
fAXmurKwm7OJKCYmgAPay29KffqjCyztBtew8QSo6Y0ah+qd1rUuTOGvE7ViT+2imrpWudPs8ao1
HC/a8gidbhJF//NsaVKsRXa6WWxlzfVm0gCs75i0mJIc9pPI09ZrtxUUH8fzVOvNiFpuMHbS842s
0xWvmpc413msBwAmcGI0lvOkGyn9Fan+1G0pHOk3q1CbZvJu5bwo5uR8Ywlo/dlmnWJVrLJ1mnmZ
ZuZ3Cl3x+AUX2isFlcqntpisY9GZ5VWb1eknZQazjMTH3340GCMIL+oAt4xAAU0qdTIGQF4CBqiG
trGzq+xj11y6YixaMV67or0YW9ikp7fkWG+Hha8tS8gHGn33K/mtmn8TaMClU8QDylddwt8mZG34
do07sW5GqMhrYzgV7Z9pYZk3IRBPJypJ+VdVSgnAjjIUsGAtUtcgqIRLSLTTYiJX0tQNRVJnzWXf
jlrjxu5/Kz1g7Vuxk+mkjxOpoxQatqwpAK49SPqMMmgaY9ZC5WqscNjPvEe2vQUd1p9pamYnsoFL
XJ9Rlp0aMqK28ABDyrkMatzU20ddF7G3yh3FvKtKlar1YaICcKGSWrqgRk0PXuh34daBDFi0ltrX
TzNQ5XcU4L1y6iy+dlk8b7Qi8l+7jnQkrS+mV7+KrA2Eevmr76TupigCDxaFBhZci5rdzqCiibCB
d6M5BpRvS522Gcf+uasJ1AMwNB+6q1aM/+3YNA2irTNwJG+X6k+jIz3GqKECjyLPubMXtBPCZ2Sx
T8QMT0NQ7UU2knI5w727qJchWV9AJrnMYFLQtfc0vd67tVJeAZ/i7hPKdr/pSfylocTgSe0r/QG+
zHQj8jzrzV2mkkbuLUm9lD+zNdO++nPV3vABNDCVZMk3qtuaTRN4/j25gPNzqbRPIg/0rDqkvmnh
GGORqGkPnUk6UQvO5mv03Qjj8fdhDqAr4LH21JftfAX7SXWlmlnwzHGQHHo7t3+Pvust+CdiCbzZ
9GTHwMK87azBm6TyKZ/CHRAWKTVQKV6jeqnhEyGlBul+mpz0jmw85yGvYLhUAou32ftVkOMqFVn0
frVqz1fxWNx1OeBYUWA/hexer/kuGvfSUMRu3luxrx7t1CgWsuqPCulOsf9Ulpl7LbarBTjveMIs
ck77NHgG3C9/0eo03vsqaf9FQ+FYrJTl1uqd9Ld2jLezOY3fg7iO93MNtetq0Swhkv9oIThRaRxt
syicvpuBQsFHDtTmEXSbjF+RooYP/nICaULP2VlwYW3tsA3xxMrhxFmOIaL3A+oblMg6eWCGdtBS
oxCtl7r8aCCYn5SypihkOdN8GLbMTQx4PDX1XRsl2W96j8PXqLzyeSIx8XpwFf0wzqXyBQ/W2cKg
6GeTTQAP2TElUTnxYW3BW4d+7hdCz9oJZN32GRzF6R7s8ysj57a3ajEVB7jrhp3YSmOo6S9A2EEO
uQyvumimphKGRQ6ljxwut/1cE5b0M3PXTs74tW3wwxUG3pG5aafPjp7vpAQaeFSOw9Cp7KTK2dUd
bePaNvR8EAamodYrL5E/TXtQ9wubShlgcaUJbVW9UaylIdc84ynCJbm1pk5JQfdrxrORSMGiEfOl
pv2fLvNgAuSFcljqXqtpfIqW5zVgXxYxnNTiWE/hQv7H7Lf5oSmDCQBXmpm829MM3WjqTs6ViAwD
FHHwK38wyWNjPKVTaG5mUDh269jVTq6CpDnG71NdmCXug+JpGezqQK7o8a7NrF3b2vmjVaYcNM0k
PtY6DMWNHnHSVFMK5zt1vrbM+tehzLyD3qszVATwAyZj1jyJrPX6ebsSB/6jTF3GUuFHaepqI3Ol
dTNsO/jbdhJ4XAGiz2HLD3HMEPaigz8MnyVqeVafsaP/fn0Ob5qGQZGwTNkVnX3oi+6zG+0Av9xY
+pjeDVPfh/tEodQT4sHLbrJUGcOWmt3CzXeU3rtpuzzH5GH2LpcZpSdysXi3F7kZ6s3Du70sKabe
d7sCgKlcUKulKUrf3jd9PW9WmVwt+Jl3euEBYys2lgsuIfX6b+Nad6AoSCyHpAruxiFx9kW1EAu/
26wztgCvHYlG/Q7zgX1TVdb9+fOQLqhXlEXzAax/EVG2s5mI3Nzhef4+9NwVzYUMj+8vflBXG00f
1H3T8mQTdIGyMX4nob5/CEgtJocVQsUFrLwJqgz2ZXBCxUoGOUEP+sKi/fugtknu3kIlWqSNe8/M
KXcrkwkOqaCYNklpjzCh0g+gxzn0E6FEkSmL7KMhVdd7nlYLeSoaUeMT1ogs4n8j99oAeCj+wyTy
dq3kk/Eozdz2zs4ZoJJfZTXldYQQ1WCT5arJsbgPdsNCHCYN3mrwVmt83vnog+C4EIeFdmLc1+N3
Mfgg7nrtAJxtthXZOgc+OfKeGsc5zyEKO9e8Oz1gq7ks1b2vRxZQephnE77MHxXsOX4j9Npfr5NX
Hj+D0uz48nn6FQhKQMIssGqAGtZPhl5QZ+2YD00OyFq1NIuBiMRAmtj5KBLTZSDJytZ54I9zrdP/
ONdUtF+9KNZuXD3cOLbVPEsTa4V5DDS/e+O1aQtAkfTZM6+7hdKm7zPvsc/CxUcFl8wQDObRV7E+
93FcEYvPtTdrh3Kcx4KjzKX1up6MUJf5RTaZo/c4Mr/0ulJ7jbLwdUwi52kc2O5ViRFeS1dKd7zZ
OVGF1txJDU8We1BhayfpiFEIMj21jOanyGzfCn2w9o9JT9ZUbVEMtu2gzttpDb8cGSFjqUB+W2qd
alnKwYl7J2ZaW4RPfk2d3zKHSuXV7cAymbdEtlQ/hw88JMmCPP3HMOthzU2nk4ikKUF1OjpzogPm
iBmeRzItYuxUq5tOieJUN9Voxk510IrevpKjRCKvOLmUBgxHf9dqmraRY4rI5FgiV6tsHXEhkwlM
on4b1S26fUgBKClDwIJ9AA2jWNS5rtUUJoYFToxy1zfAsGKq95alA5HZQy54UKifPNRLgHROyuxA
mUFyqJZo6qqdAv23USODhpBetKVOydlfpMlLV7QlIcezdk2Tl3R6orTheeyF4jzVok1mvslwG+Ld
oooITqMvcwlSl6+B6O/2mvXF7/TvEDLlD6LsWn0DSJ7+qcpgZp308CjiMIOIzxiowx31yP4yFmpz
natlshOtFTTKPvBi4mjLAr5TvS1wnnJ0LhYgmPhhgcht3ANQpmS9UubS3lphsqWL20W6mUVC36Tp
2zTpb5Qpd287f4p2jRVFv1YUcsw6+KcQwZmHQS9sQC2K5POo1E9iQAKlA9hFYDysI6EHDH+tNA7B
nm9+TefMOkDuwtfKArU+HTPwYSK+dv2S7LI2IsshXgHeNj+uci+qh0NFoiR+LsjBLoZKV5FkymUs
dbrwRb1PPD3HEV8mqwvqctMt/BTS2EWHo0ou65gUrHZpVrXIpjkId/OAI0gUl1Oc5ylrAsV4oXeG
Xtu3azN0fXPTl6QuvcsDspFujRGgvd1fl5Qc9nPzwaZoo/GYtN6vwjwMVrJ+VytnluIz8bC9sEGL
vMqOYiQSuRJGaIii9Tv2Nqs4gFASTDuCrD9M+mG+Vf7DpAGEWH3eRK6z1amcWs4UcgCxfNc+jmPy
/XxEWeRydXH+oFD4K6Rf5NMuFuSX6YcoHvEWL93V1llmq8Lo+/kEJNrzeaavhh0JTu4pNrIKl05e
vzQpBXyqMlOMklUOOMKV82myqUwHsOZPKOzczxrPT3x4mn87x3V90g0SIeEvMl74zIdNqLTq70r7
IDxfyxir0t/G+Jri3zZBVJ/mpIByfZi2U1ZwKsaj/b3l+bzpAXF5qJseOA814PQVZvP3xgH7AbzI
aZs2YDk6w1TsiKjED6Qej9e2OylH3WmKJ1fzKk4+1GEZHnDLC3jYFA2PY9/oXy8GaW2tgLZqFk9t
De6BO+nOtTl4UwbrBBtI6oNq55BYufElqcf7dHLT3xIjoZKS3dsz+Jo1NaZYhIpqfKmH/l78Zz+z
eJ/jHy0oYoOcnSrgndsln8GlyB4l0aHbq0S3vlhTU1MAFn6ShIoiVO2bEYytc5pDVhqkesKGcTBG
0Ks68HaPpZH32wKu9xvJhIjz6DypjG93MulEtqRMKjkUFHY650k7DVL3GNISUovZpqjO8BioVX4L
twEnEMjJzl1q6JsnwY3VEOE7AWFlEYl8EdWxmt/KFO/ziAhCz60TKxofM/D9NkmPFF4B8hHczrae
PDQLkV4Xhvlv3XJObz3vO2TH/i7loHW2sFq134Qk6Xhk2h3sJqaA6t2fChxA81CUqYYCGrlJ/Ker
0AIHG5pLhaOLjCZoU210MB+WF3Jg74pxxr02ZdlDVoIlWi94b10VjyRU/V1R2wpniUUR4FE7j0h6
j2/xogji0rzVDXCI70ZcVVnRqM3Lm39nMJzsMBKgFr67nd9P6i9t8gpTKBhEfahuI2+a7zXym24p
YAci7M0g76N9nSrk8ymxe5za7mCprXOyJ99ydrhLkkMOkCJZRlp0VkeK7pwi/h7gh+CrTCm9u051
itjlLyPNem+Q/f/ajSB9rHKwcfZmmoSvP7G3F7keeQWZjQ1YZAXwHmlS8ytdfJLSV92g3hA2tiC0
w3fhldq4Me2shTK2Ml4bIi91ixMS58B9WHflRlA2JzcB0koB71C6pm3+50GVZpKcl093OKkK4G+X
RgGnkvRC+DPa+S/ZooihKYMRZiDtSYUHHXTjUnOr27iZpqdwafLR2jdlAbr70pOGhH8zath0LhIv
69SHjlix9IB0BI+DzD4okYPTKorHOjsNvfpNRNLYnVdcu6renkc2UR1e57X1BxQ93QnsT2iMujHp
IQctui1A6BYxpqHE374IRSOWcnU2l74ZZH/kqaqSL5OMtxyZtH0198NGci21geob9uVopC82ciUN
KGngFiS3qxj43rjblF33NqBuoNiuZvUh0R2ojJTWc3gmKzqfXFf7+6kK3F2cGNOnpg/xo1rek66S
yxWOJeihtqacRDkPqkpBJUTronVdq7qCtNrfitblVXNnT84vVBZPnyywoF+gAyjquu62Ra08VAPY
YmJZWFRnV1OuXss8es1Pp7GGaS9avemGG416V9AwuSPyOOLHWC9vZFqxIBMSwD6lepZelANEyZGz
upXZ8Fl1gNhXEzBaNnyjJnx4ltZzDJtD/bNPMSsBjwiYKJhIrwa+yNcGMLp3VGXzaK6D8lMFOMZG
HWBmK/jQfBw+AXRBzU4N4vGqC3ISLhbXKcdpbRtFYQUqHt1ML0JjQzZDcsdLCbyW0qTYRjGdXdzG
2jb1sx8MQwcSAL/KDmpewQJsEX1TlhCcP1sj6d7D1uvH9l5EorQbAGxUzxwOYiEKuwPIScaLbJ1E
szpydLPuXuRqowxQ0sCZRb2+dlt3VX5Vhv6TPysm0F8CaRVkOkBWGhipsx//lvEuB1xl0YSNxyVc
MMnBhjt4I0KwmzGXy7Mp0JX5vusIS0FPvfO817Bop4fVBTApJmUBfqRcieNAFFFjjhBhN/WOB6zx
KIpUb4h5F9orABnpjVMUOQ8+Tz+aWefdly28BpkVQajgz/NWrZ34tR3cYuPMmf9L5Vb3w4BDfjPO
30sOfHyqRUsFSV/9kZjZF2tI8u+dwr+W+uXpM+eBbEeKb/PU9QUOAdPS7txwnK+mwOluKtUbYOXV
/7ZyMZofV7aWlZWwvC+nAj9LkX4naP9x5b5LvsRlpm7j3Oyh/s4PgJiBxj2bytEsJuUXY+B77nWJ
Dhh27e6B+Pduqfnvb4ijQyo4xOpjAqDZ1mmq8qvVdK9L0jbj/wTaiEjnnPyiaIr6GvROstP50T8G
qa8cqd+Ob6Ikbu7GNp73ljcXn5zQBzA6NLVfIdJ4uw2N21D8IPi1M3ACXtzGNHt/u43IdIsfbqNm
Y3NnsE/ediO/52qAvoIgRPYJKNjiyWh5rCw901NpyOXLnSm/FxG7rWbnNUZ3lK4MD2dylaTbGuN5
OHXdTrNdhlIYQI05oMjObEa73ggtCOK17ImjFokJrfUCn4D10geLEwYSpJPI6iBYsn4XrCtAjl/I
MMqebP9tOJRgxBMjC2+C2am3XWu+Nc1ylZD+bis92aVLz476Gd9KauA4XTSA88Dao6nXKiiVOyFs
MDW8C4RA5lvQYOHUU38TMeyiUMUsVsJTI1b5PE23ZaU+sW/xt1FZgoc5DWZ92y8IKtLobd+zPwYM
OgL+8XpVQI2AtfpuPY31vmj9K+g6u62B/+xagndpAvYVCBMuYKjkWYsWzGvvWgJ/mT5Dx+sCL2v7
/v6cODAPYbjx/cE9FpFWGzshf9cWIZwK7lGI3YUsXq5Eq4PitmkXbdWSO9MNLazrgIQ9zKHxSReU
2qU32eongbAV3dJbdYul+m754zgIhs+WpVEbFJKRFuYP1rRPWjCUZAt43g2KcIxKeEKWzaKEyqU5
W5utQZUvofm18SZl2k8lu98htK9iUzFIUoim7yR27crUS16nqC4p9UMu2LRJ5IFkUaVnuTstCGOu
P31f5Ku9ppt/sH0beIbhexkXxHZp2kSnWmToItxtyFZtsNhlTjuT7CCnxTzNwvtA48XVtgOVFkuY
x/P8YDcamX4j0R2neJznqXm9sBqceIkt3qSc4J8U/mmdYRO4cCPH3Ll5SIBzIWYdjGZ8qib+pRLW
6HXObBJeGw3FeUpN1XgBZWev8L6BM8XqbpWU85ow1eipxnZODykiWnhsoH3JSU0Pm5No29S6mYCt
eA6C0JQ5RNxDLXobZswhUxr4wchHSrJNFhYJDFZd+FJOVQX8DolKlRGFLwXA/YC1uNt5BH12Wxk9
nIa+7xwq037TJhyrZaiIfjZ+sRClQ4Hd3oKTxqu3tdOWy5/SnAHMncKsbvlTmjNmuWqF9a1o5yUy
Llqi4xgvcfNVK78m6YaO/nHsz4zlt8ZTLbkdTnnkjNvc9pRPSjD97Woa9TfZ8H51YafEcLmPTT0e
mzwxTuHoArqzfGnJg3ieynF6sfrWOJXdlMJqyJezBu7b4PTyQS5fZv8v+yEGC3Tui8FW96Xt4CAC
xOQ0N6F+mvTW3kEJb2xEtip+1sWXoFcbGbeqjXy2d20IQ/aFQlvmT3nj7lrXgOJL0cIHabIi/UT9
qkPG418iuQLXzduCKZ/uC+HLFGEZN8Cm2C4QaD9aRyHJ7qn96yo2piBaV8ic4m0FxyJ3a0GN87Z6
EKZ7GbEa20r2EgzZtaKAskn1UrypsjE+tLB8wiXn6tftrFb36hKqVcLMO6kdKQZLpJc3bfPceEC8
GVYFb+tiIYqsMa81asjOgygv7nYN5GaTNvv30JG2GyX1ym9tSTjS0rPwlPl9+Qof2VleT7AUQUhk
7qukrr6V7FU1rSiejdwHrSibyDRe5P0ynAqoYB1eQbn6EtjdF0guih3ce8nLoOJukSuRDYtsWmRy
9X9jpxS4F3IV6PJxDLWtZ8zA7S9PNOs491P71dTD6TSp5CyLNEkzbTsOPFHK0IC/Yt/NgGB7kPAo
AOQd6ibWjkJ0MTvGvaUV6nOSjclj1Oi/i1is3MhVj7lpTl8XK9VzjkZGPkyhmC/sNalmtngIEI+3
XkRWhOFupMjxybDgJ4khat45ZF0fxUIGmBPuzoUA9kVky4DeBr317Adw9SAiiS/Zg9odvpIuXV/7
fa3vw8X15SC3WuujvOBY9H2x/5l8mFPYZyt/E45hd5/kg3tI9L7YF3mYfQbG0LiCl9Lbhn6bfR7C
mqJlJ3A2ikc3nn2cEgvPkRhrBng+fTbcizIp4/k5AYQsYOs0wLO1y4JC/6R3Q/Q0OO1w1Se2q+KG
s9ubkpdluhm0wL82jaNmNU3/uyiUArirU6aP7c3ZHNo++GYgoSIZqwKFZS7HezMqutd2Z4/m8Koq
TQvh1JjCZkI3KLsFYVKBBnbpwkpaQq5AKYt0sxEGs8AaXohMe09uZ9+JmE8XhKKAJPcyqZnShQUt
gwjmSrSONn33zak9JCnnu/V1i3cknTYRHhK4AD68huVtu758/XG/FPV+MBBdKAwsKGdoXs7vahmo
44OOAEO6NUF35wypDYd+ibJl3dg+R7N/aLvw/7H2ZUuS6sqyX4QZs+A15zmz5qp+wXpkHoUQ8PXX
FVQXtXr13tuO2X2RoVBIZHVnghTh4R5eySR0D3rHUfODxsg0T5pt/5zU9mN9NIT8Qf7/10mxAFoM
bA/4aIJ7iJOy/uonIaAeFZdW/W1owqOWYLf5UARt+VikwS9D7bpq1sQLD5vJM+gEranr/rNLo7Mz
Ilb8PHdlioozIwvrla/tA1tVFveWN97QC6nOuPtrz2JFsZCZW98DEmIunTwy7zzTGDaQlW5OIILr
DpJDLMdnHr8ivmytNAAmnsYaQhpDWTffvDracwN420UJODdICiAUmlvfoLwTvbomM5cp0m3Tkp2m
aB9Z8b6kHAFYEtJ5XxIl5acQ39245fJVK80O1Iy4GlCDt4DOgXwtOO5JV1LZ/upXWiNoYn0Qli77
No82pA0WIKxydhkoLmoQJ6+p24gGQuFQ5CSlMNIMq3KTnT/sJC3mIoCBl3GaYC949grIBi9wYQd4
/ywg1TFdfB76Lz46AD+HboytTSgssYpGFuxj3x9eGeSshSyrZ26UyTkDQ/Sih67HK7nFUHrcgyMY
Ops2W1Rm5++S1Ay2EYoVVyhMttexrPB/XWWjWFllBt0P6g+tLUArYtvrHqJC0AV1x7Wlsy2wTD8C
Zwj3xFsP0FV7pasP+2wi++gYkz9R3JPJUYCRHna8VcM92clEg//T/sf6+I5/+jz/XJ8+p0+Ijo+1
pelsfFS1bQzNhVr4R9OByHYwxVUUKXjfa+khdVEk3xqLBeka2HbEfxoBkhE1YfKxxgRCLwmDKkyC
p/S/l5otH8tN0xNQ+rp9DoVwpYZgl476FvFq6RtetiEbaScIMJ9eZKYvrM4ELzZepZYdGnukRvUJ
Nya9zF443BNnBpb5p7i23l/ASfXuNsHIlJvfluIM1hD3Kf3tNrb9v1b7pxtNL4MQ/8Uuvv3WiIMx
FJiubeVAk96q2V3MY/sOaE+J+mF80Uv9lLVgtiBPblvtznUtD1yJJg4lyr8ZY1AdRg24bsln0Bx3
0XCg6UzkWCYfdQewLzuf7qCvJvdMBuMJtBE38qZlex/PLWtKDum8P/QMqBU70PJdBh3MZ71CSiJg
QXimLqj+tk3exg8aFOke8sFaDarGNc0sE1VPvFxQdxwNawcyZn0azfoIQJi+KHY0SktGENw4U1ct
OWTg5KMlC9DrZCJsz04YgBZF8xGsiJYmxU1Uw5scMHHIwZ0oliLCaoQmXhxuqGukkTyaOjSLujoq
HkPkjR7sbAqlkENTg/J5ns55rS99JtZGa0GlMEz8u75GqZqp1EIr2YF2grUAGosO7A//9pBee2x6
vOr/8AByCmFxlfL4yxoM5/dVH1vQh8eeJTfXQOIgpOJaNtpR0e53ibYhIv3JNo2DVB8k+3UDFlin
0IytU9vISphgNUVFcH1i1EXKZOoSwoYwNZF0JtOMqfmYRGgd8vowUY9cPyaaKEc4RSFKqROzvIos
PUJ+kD0AGswemGk+o4yrOYMklkGyvPbWiG/3axpsmeafB4SsWjVIpqLILiXLTLDSYnYaO8kaJfXN
hqZ7OjdwEm2+TbPVJEhpbAHvj29k0r0OmyoQP2/pE/SdJ44R9IAXNEprmMjBFbrZ3ZFJVhoqiCRL
d/QRoK5dHxzT1QEA+f2JwOwD1S/tniytnkP1afwWJHG3pwAcB0HudqxFNQXwZGy1F7xo72iQvmTI
xkL0PYnu6AsWpS3KPv45nedVtYpcE/TNRertY7wHgN319q1f54+OmRSPOfZJVp/217C28B13THvp
mBHf0SAQ0uPOAlHCkiZ8TMfzKgeJ68DWnlsmF8t6INCEiZfQCpDeEew74LtPaySVG9nH30CD+9UV
0PcB0Yi/zyOoMbIsM75gIo3TxKHSvJWTADRTrDQ9MfeOguAbWj3skBY3FPSC3yEv7CyCqsk2HlgL
JGSQXkUaW2A7zZDBUJnFVkm5KDuQteYn+z/9kTM8m34TiT1Kl3tAWFMgFVTk748YYMXiamnFSGjM
A5+ChQ1FApkEq2YR4xnedSW4NGRwBxWv4M41kGXB9tjfdpCxvQNHAGL+Lkq/pOefyMMMEuPWi6/j
4DjJMvMjV9GH/wyYdJOlo9iBG7Uk+dIatKRTN9DsU3eoOxPBWwH17qBD0Zs62eG55ELGL2z31G1M
fRWBFfYpxskD25Z/u9GronOgoO3n7V/darUaAZk/3NQ5ZlqN7HRTTdh8vimtJjowKnepBHACwmTb
dkzTI3TBsmNuaPZ2AArhGskSMPbS8B5EgNB1bTrlmxlHb3Ekq591Ar27lPXRwuoBgW6i8qfw67dB
i4q3vC4SSOOk7GEw8WOutCi7QqDi/S610X++i2vHyRp5sAb0x19qS39njYHStDwCs0UcMZ/M0Iac
aGX+ZqNJioLDCw1IbPjeOkPs7QEiMeXBQcoGwjyO/UC2kL+20u7upYHXge9AdrgZwYU1+0P6CpBG
rmOX2hjN3dS8dO0I0dLSvjlD7x4stVl1gd3YGOmQII098iuS7T3Qrv80TuLxZLSUZ7K2Dz33vB9l
qp90sJzMF8w1Jov/++IfPmXiD89xW3+hPTLtlmmjPHQQm+eBvie79L1rZHnAPmTjmwghOzCHdykM
rOy2CbFz2w03VHkwyOcqhFIFpCKMVYw8IyTnkvFiBVxfkoPjP6dtbS+jAsXqDQ+zJR/1cDPGjn3R
gLidGsM3o5PP7XWXBwhv0QC5SMgtLQv8yDZk61D/t9KdOIQwneDXToIupHXSflMWHP9+dakhAMmH
AzaNwyvYcxkkKh3tIFTXNDe137OXCrQ0R8eDel+ktKONfGRLwUHhPzKtABNW9bMaLO2LuvDS6v3C
AD9uyiEI4hjILhZGZjzXXtuuIsHtqzSgLZA2cX5AwgCMDsHorysTqgiJERTLrAL5TmiPDb6BuBIe
0N4A8qCvG0j6Jb1urP+zDzlSkyRgO4mU97wYXUX516JofRy3rBMdObsyGm+mNp5IhixNzOGmxuiE
SWONiW+LOpx+jP23eeBDAct9b39pIMuwAPFR9BBZgbcZPGBsJGgMz2bix2tRc+O51MTXvOyDn2YM
Hjzs6r6D7tla9GqSZv6eBPBtf0ZBTwJmTU1/Hvt+mgRZ1WlSUyKgBbiJFnTpMa4dbZmNMlki5pQe
w6AHSTuNtEEyvF/S0JjqCKA4+XiweiTQClVWWWooBI8NCK9DCyw++QEYNLScN/eanVTLsuLRlyGX
V+ag1mvRya8d99qfKJn6FXmO98wyCzzMXm9fU6an0H3i0QH/stU5HSxzzW2PPZgJf4mDcDuq/BE1
shx8YGsi1I1TP7OQLk6d/mBQBuqTz8dw5EXDgXqtDsX5dvDHLUGCyh465V2DiN6EEFLwIVCy/N3G
XTBQkCg1OZNf/zGXUEe0Hvn9x/XA7RWevbQ9gX8D5Sk601ZzhKWz9UewpANzo4I0hQ1QYOm4oCpT
6GjV0KQA2k7r2TYm/sXQvtQ4dh9iz69wSta1Hv+G4Wrq9jJ3r4PME1Tuxj7CBSBOilVDA2CyCxaW
U0TbT97YLa+aIevOs7PDFLF3Wj18coOQe7zunbwBF/gLCGL8My8rx1q0iAfsfSt4qUwzuAwc55YV
4Pcb1wL52OSCmqtxkcSBhqfLkK+AJ4Kowfx86s2sApn1mh5MLdntQdiXImvzlVTONBJkyMAtdA6A
YMIn5z8efrR6bloGyBZRlq7YDl1FjxiaBeoy6VIn4sN5iIzSSGyg+oDNUFNIA++TX9QZZbQiRyc2
UB5kVczam7acbNMK1lDtGsi02dEir3LITRiGfYvTsd45cZvtC8sZriOEIKERl9RvPeQemRZqPz1Z
79zSZF9alvdLmpS7Sb2TmQHmEV8MVwtLTpNy3T3TE8Eu2h1iRO40KQCu7eYnw9qEQt8iV5UKrqpU
oKbq6yWCVv7ZsqUBXI062oNrIwL9FUoPQMj47odTE5hLeFUDb46Qz+Jjsl7Gcgt9NMgbI51zBWa4
v+aprM+mC4V6buYuxHfAo6LHzXAoff2Oeq4y0RV4S7KdcFV5gppKi9BAoYXpRq8Av2NBU7yv4mdZ
uzIFIqmx4QXxurBx0OxTE4SE862QW8KnAYJmR6v1Q7ILkoRfOEgV1p4n4zX9okr1s9Lj4gFKbuaJ
ek3gt+eiFuD9wxg1fq3LtQvExTop/XcbKlfvglLzpt8iqmqLczVaV/KnnyLI4/k6jGS9nheSAb9Z
kC0+0zoIDoN+Y2AJgkygVKkU/5WRxr+4TNjN6SDezQOw1pOduw5bGo1hHpuw6J/MJNq2g2e8ZdKA
knXRDFtyS5FCzwwc7JuxMw//adnR1KqFK0HDRcvmgSwOFsECG01YO1QNBuvcGdsNsZBRN0Fs/VM3
Ul2iLNObOljPo4FEUEIvfoV4LTx10BQ68BR/JXXtCNHy0vVQiKBGE0dxREYVcImqqyfAHnJF009d
pAzic1q16dQNB6mfw0r7Oa2EjMclCYuv1Au541y6Vn9m4zg+tQVvrxp0xGgsMqzo1mT+hcZ6IBdv
zWCBMwB3BKNGfYcN1i4AwcpTrI0aMEXDhsbyzjTuXRAG0jzhiOZhaOMljVVjGD+6+a8K37ytTIB1
F0HRPci8SEHLlXVHV5E7ATZs7RLTrqClA76oyQXVNLXlOHfUS4rMBAYwNjbU7Yy+vBSpf6EeTSqw
QV8gQNAdqUtLMk/csTR5HBTtSdY16b2morZFFdlbbDA6yN1E1b5H7f6FXJCUiS7QoNjPE9qc61sU
AgBBoRahRuQxnxYJ87rbW4AuL8Aw4SOVXbmLpPaBZq5sW1uYmhNBZIv7K1uMwa3KyuCGaslsF0Pe
aKGTT22izK6oxIVGqSHn4VD4oXubnNIGD5cG34Fp3dQHU5LupOFunjTfq1C3MRJQ2Ppp4axQcAUM
iR/q5tHBP87HXiCXMdDa1P/09u/jIVsLhiB41erbRGTdzkW10EMYOT+iZMy/F7qPzAErn3LQpf3N
IW3Ykz+U1eSAF2+3qwYcutQKGQ5L9ww8MovYhaZ9YYTVmWWa9WLyzRjk8UtV9/Wlj0PgtJVZFDLa
pgCOb5CMsl7mSe9d7NYTRLLGsTxOb8be9PEbiaMS5X2QR/rUiACAt6gboPKLgUa9W+kKMu/sggNP
bPX+iiy+aWKfk5blNsgKqOE5tg9Z14yvHW4mTzzHVjBuw/ZHiViVZtr2L440VsWG5M1pEdTIgM/G
SVvgeIjt98GoGhTbqekBxG6m6aOnN09IeXTrJMNuv1FYCFfhI3hj43XJxIV6TAebwtimfGkMBvAd
alR48n00DFEuXzslEFNq6sd83+uLje6DwTQGhTViASiE71SNSmaBVgU/kAfk7T1wReEs0DFT/yLk
I40H4HZbmZY/Hmlipia2VNwy9o91Fg8Hpsoq6tYrLo66om7oBvidBt3JGKG1DRYO8DPWpTyRG3mM
WlhuWwGy2D3AR2LpOXmNjOegTbUBQZaUi9jQ5c3ovOoC7IsGNCtSp66sSnw/KyVO+nuGFab+HQgB
wWGe2d8Z9/iRXk6iif0LZNC2bYQ3/bIxw24DJr1mNW/11ARXZu2RTBI0fRvdswCSRniUJ27/Jciq
PYh3tJ+GY5wgXDq+cTALLBnq/a/gzdJ2jtC7HcpLgdpUk5iDusVEr/djH5XXMbCLRToU0TlTFadp
DHi0hCTQ1PuwO9wp+CqX+aGwwKU4k8wAFgpdH00wsKvqxYEGMny91mVmI8dvBlByFfpwrsGQ9iJ+
VdIQL6HZh+DIBSuaX/vWCwf/1yYxZL8hJ7C2vs8x3dp+Mb7bYbaTdRHfidqKHszcAjA+00Ff1STx
Q8bL5oQnzhsNjlFUnUFRfS56NztZQ5qtoIwLgUXV9QXegAu6pCbQEjzC1MjQpxhhEO5UQj3umoyd
8w2QuOzOHlh9yYAfXbSdr79GTa+tytos9tRNkbGAOqZ8Sg11BAPOdhGBGeY1SOoe2Ard27PIS46o
OnWX2A4tRMr585iH0VnXBh8EuoABQEi2XWmlFx5K1VVuXLnpYR2dEa+EJlrYIBkGFNYKVDbRgbof
boZaDWAxcKMRqGBsvqGyAwxbVfnVdxFTVxHzRG8kkFbCu/R+UZ5QEeeuPjyQkkAJQCLl0lUeQQtK
efKAJlH5Nazf1yAPDYpz4CICRzIeSPp9i2TaeqxRA9KXtXGPUnrjPuP+pkGU8koeeZxYQBz4/QLR
KfDsssQdF3jaDHtyti0UZvOhAeYKU2lGo9ZEOLJZ26Uc82Xlapu+c95MaGrtU9AxLVrFDOOMQXWk
LkRqrCdH8Pdu2A/xJkap8qqvuburCgiG0VndxV+946WMV3SQp1Hq0ml9drZbGRwR1EkWlNVq7RZU
wUnRbeLG0wBSzsWB25Z31IHamrJjaQBKrh4ZVppAdkqdNUMfbwdggKaV5gl/rolIEVQJV2mEbY+Z
AegW5V1681O80fqR3dVBARMwBMfe9L7Mpi5xIYlg53IZtplIlizK+SrR2nQz9atwVJzlsbWf+kaA
l29dFhdaoszd9Db0AudDNRl4u2n9DCW2IKnrD1l8zEOZnrDbeW9GLwHY589+VFZgXm+OZKcZbeBb
oFHViWrGujAFNh+7AILBDLWUVqCZC7I5agD//eWyAChqPdOA0BXC6EijAmkXxfnD6AzOY88Bkxni
qwDl3CNZLG3cgz5C3LgydZZeL5JKsCN5FMhIrBoOJbRGa1zsqFAqyWtwSNHUCFKyBxRj+QvqoiTW
uPyPOzGrFrcYEJcGWXhfZA4qpcc6P7aqiXsLfTFEOTBDY36kKxoubdGDnNjqwdv4MSckdxonz2qs
wOfz5yWNa01XryGlFW/tLExXpBu+z1V1WIXvycpsdHkWAOCfnSxLV5luWsfeLX/yIBUnQ4r3Jkxs
cSKb64Ffz7GzIw2OykOArQFxtA8XGulRQQdKZ/Cq5drdnKYaOxYd9aF+4x+V5TbSDGSiNBU1WguK
SuVFPXKliWPUThOnjNbvtebl/7kW2T/uOK9l/r4jrWwWhXVELTYen3gY1SkqbwnB6310cdwxn5IW
j5V5FNuJz10aRUI8yszmbDuaPPcmD/Z4tR1aMwFih2zTpQeAyj4xjAPZqCncCvXMqkGZAUhKX6IW
JwjwdnE2PGmA33uJ9lK1dfmtsLwXD1+Eb6CCni6AJ50u/jGkBz17hlTGQQ0Xaub/WOL/uw8kwFDl
Bf7utSMc51T3rr0gooc8yqJNA53aiR3CYlB2qSrdubT4k59N7zEeTevlb5MCz2wmdoh/T+qTynoJ
LTs+yQLFlyLX+hs1bcwyaGUuZ8uIQNzNjdWGPI2U6Kuu2CyLytgaMc6orjSGT1MzsdSCugymJTsD
XB16r4IS6g4qpnerg8jYpgGIYMlmI0O5aFpWgBq0qNYdaur3AePZ86CN26I2AWpVdt1K/dkuw/Ld
zsDYtq+Br3t2SpwhP+yz/z/tZY36NcpeTYkvlb0C5SU0mYcpWVaDtvYk/OZxzp9lnVlvO8frl3P+
TCKFiShs7G3mpJiww7cstPsjmSZ7tCwDVJRRzm3UgvQUWdXjfGuBB862rqNhOS/TBN3npWlgMLJp
aVpIB5XzTbjmcjRQIcjdEYHBDJCUS1a57lJreI46gD64TCN4Qg171LU85cpGfo0ZQEERCJItrTDN
pQU+VpFg90FBk1r0o8H2dFppNs1r1nG6xfuGHWkQOLD7xMnEqUMZ/6rPGXbcaiMz7Tzw4qsGG6lZ
ZfLAM70rswFUXapL2xWnCJFrk0F6JJvrgeAAoPArDU5ual0XqfDNbCvMX/Oy2uB9XpYm+RqCWYnk
Kc5R2AbRsh0YrWmQmvZj2YDjqDBU2FX1rebsqxY7O9rPeCFwENSl/Qx1Xa+TKERCamLu0ihq2fB7
SU9eiFNPhwribdCPX/0WR6KQ6d0JhOLY41GfKSNdURMHBSRi02ZLUwOwrOO1oaZQf14hKEHwb3XN
/R/2aeVPNxkyP14wr5AbhDi6fc/CB9Pu9C8MQqx+4MTfc5F0y6ZPvAskgNsTaDxQTjiU/lejPpOD
A1XiZcnAKV/3VXUuoCOyogF3a0Fj6huUneuVW8v47EdhfolGYA+Q2oq/u+ZjVxnjVwtF6Svo2BZq
2xxskSJG7IFDuBPv3OFLrtt8EadWeCsK177QAI4AqK1QAxpK7KaBSgP/cmCijqKvD8yIQK3oKAhU
z+U92WTrAGU3dMN9jcjgxgo1eQ2yyLwajX7H1aY2QSqJerLVoo0GxnwoAkPkMWTMPCCqsqeilrnQ
hbpQd3YOID+fBsmf7NQMSC0dnNjd/WlXy4IdWjuURrv75K/sdIN01KIjCnKmwT+mo3oX+WNdTh9v
rrchN0Aii+NYZdt5WROY+nPiyWWt8f7sukjo9MDkX7sAr2sUmsX3PPUB+y2h2NA3frE0bKN6YbxB
GZ9ssi+eBxSAlMV3PwV5UuGKX8IuVmmaM+iH3iMZlOCUkvFl5VvBL6TOAOPO0m99/AM1evWTLcSw
jvBoPNV6UR4NZFc3o2djUwnygUWYe+13ywyX2pjlv8DB/SycwX7xtR7BfUTeL66m63uoompbhjPZ
XVJ43VK2uvFlsLu9dI3sl87Ggxj8+gtAmxDoAvshE3wRyW580M0i2QZ2nR5qxtOr7UXhyvA7+QVI
+u1QpdlPfYheRZYMz53sB5w+jeLkG8I+4ZddrlnHyhcmEA5UrlY77mPmRce6iZ1lFSYCFNgOP8ae
MT603HgAT4fzBRrNUHMK7PYE/bDqHjRt38iOPwZRma6W5wK0dXcNjwCkjr2V5qO4DgSY4UXLi/hc
GxEO+5bVfWuctZvExXeAayCTpRxM7g5b1FBG68RMixuKX4pbGaDACwGHCvF6J78Z0F7zFlWOTzxm
VzKhhktDZlr6VrTotXIXam2ykQr0gf9q7c70sniBsLE8WOq9Nw0EqBYYg/JGvcgNynNuRud5Ulbi
rT9EMUg8PxYqkDBe4ceUbDSCiGBD/b4w+bDI4Ivca74T2duo+DirVAzHNl8UjqJ8m4jfppZ8qPnU
r/pwPHJgXYXhHSBhs3BcsHiUmXWZMAsjpDEQHEg2hHEIC5OfUaDxTINkciPjbFrduz8Hwh1pstA5
ao3nLImOwi6b1zK2jXsTQbPTX+xdXXy2J2b76mT83b8GAGhJ7BX43rz6QWLe9yGqqaZIVhF0/J3f
FUmQE3PBDUqYBCpVy8G/0DYtuCcC+4Z/mPKpgyTTrkUJ96YdLON1xIM3FCz6hlcY6FN4qp0G4YxX
qFR7IMpAQbKaiZxu+dSrmbxEYCh0q2kmOTgBisBopgVExVUkEB1nv2fSPXUGiCLNdCJPf+UAH5ED
dnqovQjXedjY90CIJxv8Z/gnmcbgG4Z49c7iVoW8QGRBLVzo0KO2QK9qmel3SBdthoqNIWoSozU4
uozviY3KQiBmk2dn1OXKN6V5LWWobbuxaw9u3Q4n5NkhPs7K+r7GYx7leV3xhm3EY5AC3LuI7kfR
gDGsYpVSFbHfuKYXy799tlFY//psYaV/+myxpkFkV9V+UelW1PN8ya2oPUzFWaoL1Hx7oLIvbmr3
qCPh+0qmqVwgsgoKOQrXeQ2r11YMxoDJ6CJtu/b6SFsgjV3g1NqyTQ8xs2XUB/hXJyMvY7yjQ+c0
KhWvXjWF0NmGhxA7Z1W/tXpWHDRAQs7SFf2ZrqgRSQmGssB1V/NAXQffYq4Hi7xh/cZKQmvvsSq6
9wZV0jaA6hfIkxNKPKsX8hhsy0R+03pC9Y9cQo89PPR4lFhzWv9TjH+6JKcRTpQCYEnsbGQf4dgP
NroBwV2HeahBCbJ1rWDF3OLtwmiBDOwAC3p0HUCk7XR8JbdAB82pU1WIwHU4a8Rx215a5daFqOVT
0//m1uOXvy0ARYSMFRNPTZ5vUcqNvB5+eRvTicZtrroyq5YJdENe0qLWD6npQnZcG/U33el/Donv
3ZBo7q9g00bFuvK3DN9dcsGQuVLL5qLYkv+QsPdlS8SNd2OOynZQa4Nhd+MBM7ZEdjHe09GWupWe
JPvp4KtGUbERf+oilhnvk1pHJrpGdalHwNUwdrqFYXTO2i98/eQQ2hUvic7doDzj9n5HqNMcwxZx
mmw02xOKTEAvkYOo+gSBzsDchBWKykvWyw2NU6Ox+GviVua2L0yBGhY0cRF255LXJUr5MwcMMp7b
L8gYl/zdx3KFWFacI/urvGlAsLAH/yWUFtIKyVtorYuzkAHAhNCXWrYlJBplCjQ/Uve4xM6r3YDx
rV14CE32CzI2aoSuPCBl9mXNrrO9MkxQf0yjwloZFYCGPXYGDl7jR04/NPyEonOb2vjN0WXkPVRW
lkDhDHFzapCjyiRCur/7LfiFCvD6k+XTTOqPaWxAs3xJa81zICSEULxqzJxZa7vP3OwCerB2o4ML
/FIZgXXWxZOh4F7UkJmuxkhaSzcZinWMnQrDGSTwTmOYL8klJdvgFw30eyJ7Pa/QxPoTTicRaPo8
USw0qJIdfNXQVZg6bQEmBRdGnOf8NVnbsbEB31VeDrOhdM6HHfmQyXbK37NpyblPPtQty9yxl/OI
a7ByZbgQlGwkEkayiN+bBNHIBvXy6Ge9V4NwKPw52TIaIXenYeWmy7VfFIH8FKRM4xgqPxHI01ug
2U84O36OZv4R3KTJnhM+abH2DBS0dTY18ANKKxqgFD8k53rICnAvCe0ORWjmsm4jEzGeLFyAMbL4
0YfpGiDFAtiPGMI1ThD9FEn9rQzd9rUZkLfX3Ei/x4bHA/ck1/H/WKZ7vLQ6sOA0qOZn6drFyxW/
B6fAv0Uih9N0qVlCOxgN9lRFWqOSSI1Q40ogswbQ4vU4DbaxiaI90GG8AXh5B7HO5sEbK/+EYsFm
SXZNgHyxbKL6mgbWePOdHvsXNSECVwAyRqVztFFf/OiVkNOVevEUlmOz6MHId6JmkFp+0lUz26gr
pOBLJzM35QhAuCz4mbth+eQDBXvPvWCpm00EXMuqcYvsyenb8gmRV8AbK3FPjmGZXYCS8q7Ua5Lm
R1/Uw7QI9OpAq5pF+B2qNUt1oMWDSO6pm43OuAIWyN5St/UqpAcR4N5Qd4gDjtNY460sdVNwhcZ7
ZDesJY0iE68d6hL0FjTquV18blvsUGlU783mipDBHQ1i6xovKmfQd7mmWSPYltMGBRnNocXmAKGk
PA3O+G4FZ7rSZPUKvmy5M43SGRdmHXQIwA9ggjdyHAxzKDOrK2pCqAIcghjN3P2b3zyNZpALTZu7
//el5lv+sdQfn2C+xx9+NMC4FPvOeAgiiCxrUAkpF3Q5NyD+cFalVfULCCVkx3mAxaCkr8v89xTq
z8OeWnHu0tWfN8haZCQNBpbD/75MVH98MLoLfZLJON+VjG5T2+XCtY27UcQ4u6kPMU+h7uRClzSl
qpIXKG/We82Ky1sLaUgHqaBToRg7qakGBygQLaiWg2m92yRdJelGg6jReVC/AGCjBd80IkWtxMdc
mlEmQMv1zDzP9lFH7faY4UlEd50HBtDrSFeml8KLsDMXUeeu0yr2l9MdPxZGlAqF2+DwlnTvTBQ4
JddGspqWosmReMuYjK7TUpkwqnUUa/Xk4mv+xQIJ0RYME+LgCl0cpiuWde9Xf7GRS+/ZLMMPG/Oo
KT6uZpurlplXpYHZVoMldJnY+MWD3s2/rzoGbqoITOrUDZzUvxcmJLRlal4j5VFDXm0XtU63pMHa
9vz7EvGWvJb6eZokBZQCUcSDyBcgooXgxdWzrAtoUuof1ehcNFevftiCXSKGiwIWL0j4icUZuJl8
Pdizpn8iQDrB0EOFRUckYLLPJvIge16PV1SZL/QBB4LMSW4g0LPvkjhhFzyQ1tSjRhvB5pxZ7Y9u
CFNk+log8iq/5kvPDcBiwPLw2GS2Os/X7lv7cZUmxruNrrrMdt+iaMgWepmzt2k03OqG/5AKkd45
jpPegffaPfF2PJIJ4hDpXQsg/jXAswyqeX24JLeuu4tAxnQjL2rahu9Sq5Rn6vVxkt41RflSsgJM
GmplMvUcnBWuZob72daVVrP0Ej3dkgsNZCJH0UWJIh6y0ZpRDTnRsLXT1XzXkAlrm/ZgoJ7XC63M
3DOjB17L8PCBk3L0jrbb3tE0+pOAi6ghc1p9Wt2oQcObTB9h/hNSnCgl2L8us6kImlvvs+g0fzLB
gnhhgCYRNan4ByNf7jbBQtNc9umvqs0AMFITdFXkQo0/ggOEG9yY/ipalHU+RPfyXCzn2+pt4e20
Grj1+S/tmk476J58nf/hECAF77/I9vOn6wvHv5bhG601/R/6faWirsN16o6VfQDDhlTFNHLPTIgk
aGXef014+2hmefqYQLLxwHQdCF1lh56dpZXtZcQ+HOBPj29aUBntvbyynwSI7shJd01j2bp6c44t
R1tpTpkvBAT4HrreeJbtUJyl6rmVP26AFQFzcu0bD43bNzcPpFetlxoPZOoMUHuFeRgfydZ3YbXL
41JfThMcM3zojU0ghAEmzv/H2Jk1x4ls7fqv7Ojrw/4YEzjx9b4oatY82tINIVk28zzz689Dlrpl
u727T4eDLjITVEKQrFzrHYDoEVf38UGeHE3c5EhWRFvJXXmAy82iCG28kU39TCoxHft6J08O2yQ7
j438q+yUX1eJtDNKuMHV6ae3xgDaLBIbeTLHToZL1Swv5Xi5ceP4pUhs7VzujYSHO9/We+RE+IVm
ZQxuQKqsZadsKrDIXJm1Px7lbjKXxt6OSNbJIfIrDDDj1PlONig2Hi9uNat7+QWQ9VCPQTeylGRN
NUSf1Mjob2bT7q7LeXjzB9f9jLX7tMERcNoHI7thp6wR3QKjGbvueVlnOPDBoP6MTqGJJG7WnpV9
BHRNvzk19zjwdVWFXgg5Gu99xY2E2v6E0/vA5ieUPs76vFx9B9Qz4gYzcc24VfjaZeB/kvXrQM1f
u6Yr7kuKbPuuweKHLK17vwyQpW1iwFezeVZIcr7GFgDIZDC/JUZ61aaT/tTF7YQfqJ7fCCPqd06l
j0e/Egl5ikRFNdAc75MJZ9wcg84vy+F4lJrfIg63M5LB3KL+1jdSbo1UhZKw8MgjR0HZQksgn6Xh
+IhHBVrOtH8MGxb2eeralBFJqJ2GCbj3chjsiPezTcuwj7NF8RdfCh1geTwh8w29Q1ll01tmh6BL
Xf0TtsMVoEQt2zdjmzxWvXlul1r4Cp8n9Urg0ZedrasXhTZRWjOm6PXPI4cUMwp5ZCECYNuGoa6V
OKZAFOTpo/yUByI5fRp+0farcYGqqcybZfpdnU0RxnSGMtj+u6reqcZmTXeKNYuDLK+dem2qZBtL
qaCZ/Fmjk4PlWdKq2cv2MU5X+Uxh97Lsy3InkB/4pGflSc9KpI62SQynPoBCwpw3LU56VsTStMct
Atq6qzwu4x3yZLDUgClY0kBcLwd9s2DnvVC46GBXYfJf9gcv7lZ+1PlnboLtCFCZpLjMZouCizas
ZQd1wuIywkPQWMfzuAZD5Z99DPMnK9xOQWp7owmbcwCocdZlfX8fDnq+QaVs3J52Z4TYTFHzlXS7
v+8GbUbANT2XnXIz2AiGQeq6kXvybGOivZ/N1Ib3swWGEmz7Lm/JeDl6spKaWdgPnQ+OVl/KvUZN
m33sZrUnd+WGJC/CnEFzaVYugM1lRIOAmGcuViKy7RfnOI1YDvjxHL/6KUaF92vZoz0ZTmZ5pyTa
mdRm8HEn3SdwrTbj8lDg0RctuejhqsK0+84c5jMV89cNk6N9FjZB6LXObJ43SWE8qsiln2Trurw4
okJZrgNQc5/lMD+tzHNNDXaOXvSQ6sWrfGKaBuOKipzFTauq7Vkb9M5aDZLotcsuispwn/sE2dW5
naOjmqX53XKg7K+TAg8dHbiQESXikKScRzS6eAtI+IRhO7xSLR283nTD68TRNMxcZ1RGjWLGRDl5
H2vhyNJhx5ivNYqnPQq9aH+Y6nqUnwyWqkPeOaQL+HTqXT4Z4YvVjri4O9CElg2imF2wawD07qzW
pCjbMRO1hBHo+9vzzmWeualsSuuLXtrpjxG207oRJF3l3zIN+/gGZ7nFg+vaclXrOUVrFzPF4Vmf
R9XrknjASy8Y9q3olb1KpfNqgBLuUZebn6pxPJca2m6OemdUDM9qlWIHCf9CGeLsPod6D3WbT0Fd
YhvKlHyvxN1720ev/JSrarMZ8hplIJOJEopGdpRf2Rdpei6q+uX0jZdfRZSIfckRWdjtcSyIH9ys
PC8Kxb2PEXw6MqMsT+EwPS/tqcrbQg9D8yhspFJ+bJ8pZKwKran2TH/jBQH/eDFbYsAf2ix2iV5G
q0odMSGQPXYYzau2ssJdMUz4min4IDjuktRadj/a7CSd9mDb6pt+2TQI61O9oE3uyo6PtqKxm23l
670nUW4S78Ya+MY2hX+Q+LaPdsWO550KdniVSpnWD2cr16hvqK01m7xj9ggUTb/KE0vZRMunQEzv
n2Tbr3oBliKfA1ZyF3P3HB1KB9tmtsuHus7fDLKMb1HVbEnEDc9a5idr8FPTZec4ZPa0otnmqS08
PZ+Vle9k2rkjFRFkoljuW2TkiHOCo2ySG3vJIstPlCnwci1njGgBr25ju4OtvBDuJIhLtiEAgP+N
IS5I5BSX7jL95p3+pOMst49Niym5VMbkYKoKb4kqwQO9bwITMx0tfvN5KhxdWC+lG8ZrzbKySzdR
nbNwLprN2OUdXG/44rh5vplN9m0q+vbeCaN25/tFdggyC6e05WRyxGzguB411gup/Xjt23O+tlVn
2iMhKDHqcuPmebXxbUvfyN0B8t6teB9gGtZOZBlw8am9m3Mfan8SZQdqGhAMcXi4wRnkva2yLxQ/
PuSh2PzKs8I3eNUunfNSirfzUF0DWRyUO7JrXIUhCsq15P4nlK721Hp1XmG4PCGkWN+EJGNObXJX
doBub/eGp9gIIPRmrz9AA++Ppl4u2tQO6cMaa4iPXYGAItfVuIiNAIS0I1wvWRTGsWp9FE0d3NlW
m573U+J7UtFb/NHeFUZ6XhiLPRMZ+A1avimmhOWKx1Z7RW+jA/Ovp9d2Jya0XvhDpFbU36lOjeDQ
MtVO4fvYPkTR2NC78DbUEK/ufApZrA3nZ1PFmWfspk/Yxby3SyAGGpmndjl+zmN/EygzHIO2Tfbm
EIVbihzU9ZyZeZFaOeo2kEKSNN1rSdZ+liPCNjJ3MeZ8K4KtzDtJz7eKOu5+uS+F56mXwZKxHHev
C6ThQtHgfiYvaVd/vyt7yfgPB3n9q2j4S+9Px34M7pdTVY7S7eZgPg4TRVes0KuzkQzANq814y4H
EobNcT6/Ff5VOQ7+V2OuvhmW4zx0qcbKMhj9c1Dg9emYLiuVTT7BVJLPmzqZ9S5WwoLc0xIDdUvA
Myyb1J0NT1VfPjjTH7zqEjGJQ1Zh7mPCvB5E1mBQPHXvTOyPcXgyEJv32YOpNir36VCjTZMZ29QC
XBwlVXkBCT7fAHuqHmtb+yKpjYr4wrSVvH0co0ZzuFZ866kT/DElaw2EcbX92HWbsdpijxxuUzsI
zq0J6pU1fpLo96LosaYL/enSMZ3hXO9YyESVr700yWmAMd6po7aiWlCBEOGRKIgwSQub5bm0ocmW
XWvZlb1GD7dT9rJW1B9k76+OTURI5SLLEVBV8kvCBOJKDGj1anTOqk4l1Fzah1ogGDC1T1XnFMa3
LrGdW/xo1yjcBtlNGCwEhi46R6nbMr/kcIjXyGqYV0qJ69+k2MlDkBb1Biep+QLKV3oUZSJ2c1kY
10ZcWl5vifCp1/PbLC3MbxD7wTe63VtY/XG4HXbAN/pER8ifdwX6CC6pGDc7t9reBz0wPsrHX7br
Zi52dlmf3IfcSc+u4Xaf5TnGSB+GRFkZtjurCxHDnTEk+ujQShPDD+UaBRuUqEpQ+yRXVpUVDWdy
t52K911JPeTt8H3v9OOu7I1V6GH/9dhiBqNT5dkaadtzq7Hzg7sEWKARcWRzqiy8kPtyswzxizk/
xIkdnWsEn1LPIO6Gr75VhNdiGM1bdU4upRiCkQ/GDthovJWjpmz+CksvuCa2PY2SzfpkMGpMGbVE
rn+eC/2K06i8KcW2cxpjQ4YSgPBYq58iA204nmv/Jg8b9LiZ/C/gyFCD8vuQpMtgXMxAxTFHbIzb
tmhar9Dy8XPsGi+9aydf9arl8KUOZaUVSyU1eRMuRqtjYKkYsgU800GDNsowUSbptejC15SXVPHN
U0DZJ1p2XsThiwzT5ALBgeW6cow+OcpgzTW5ByHDlxup5iV1vbrRTy+UmlfFovwl29uxg9qxtJuD
430Mle3YdKa8GNxqhWDvvIM0k32ysRfPNSd8zXxo0DZabJdxGg6XDgRqoAZt+BpjDWCpaG/oduTv
fjwy0aL5Os+MTzmRzQUSTPkFUW9+wQok3luj8ugYUXRmxNE20LPqLk3j/lokNoCWAWfQkZyLV/uq
upe9Sm+150HgPJ961Um8NZA/zgiOWLUIU8HykgyZHCs3CNdtrSFXruReVLli/du//uc///tl/L/B
1+IaGGlQ5P/Ku+y6iPK2+f03of72r/LUfHj7/TfTdQzHskw0LCwX9REhHPq/vNxSBGe09n/CFr0x
3Ij0O7MpmrtWX2NAkL3FuR/ATQsqUreuuTfcRVUBJv1tm0zQcLvOfqN0Tvk8/9Ir69M6NhjC5AzG
yi6REdZgWf0eqJmVXoo5zHaO1JXDLtVchVMV7U4ug0nU/rAPj/gyBAjzEWbEiRWvqcZkGISgTCQ3
QeJ/3yYHV1m6VrnHj9gTg55dNlaejRfGshnjtt4WTHooMv3Rm9bdZ8T0s73Vq0TsViZq8EhOfxoi
j5WD5QlwU1BXf3/pTf2vl14IU3BnWRY1aGH+eOmRxyuUobHFXTtE054icABqSps3malUT3VC0WQJ
J4YZHnTlmPW1HCHgPEHVVoGJ/XpUnfvKMQud784zqIvMhjF2mBUrR8tqwqc0qvV1bCTDhY0l5llV
opMxUZt6nBF95vKKt2Uo+tNgvJehqo/TSJBO5/Ix0+rpqgtj42iaOnMulAb7H+5L1/j54pgqWV+u
jgk0RFjC+vHiDE5SOUDn87tTkC5KC15+YT5SoShucJTtb6DqP8jpMGpyZSunPLm7jAKuld9MJV7F
eui+kAPuNsLKclTTmJjCvMGswbLaz3pXX9hLjMhL8TaP1eKTpZRYBpUDQ6fCPGvs61Ap6muA9lsK
9tZdsajpV2jbIneQ+GeyDcmwZNeW6D/KXnlAHY1ba9HlJ2uGa20dmfD2jMwjORUfZjtHtd/PoTyO
PpoZxpDUXuPDIgzbO7zrrbufxpradSP0g4Nzx0+hvXSY0zvLPS6d0n5u7gPYSQNJD8Jf9Vwzo6/1
4Gb37bIhU1jWVowAGDtZJPpVD/XwmLllfq93Wr1VtLnYyF559DCkp6MLxHuvTvlGs9TVjW62yXfi
8n1rL7Oy1m5lR6Wr4T/cEab7wx1hqaqj8c/CMduGhmwby+P03UzFzKJPSMkEdxavKOzj1PFy0JBX
ljzDqHrU3EZ/kUGYqfTjeWD546USuoRoSo0VZJxcSAvYk0usNI892cPKj7VbluWqXdzeIkCAeO9U
MeYySXUmD5Idcve/tp1OFqiJv2saB5TNZDjp3h5m7Uw1He1MfjLHxKhWeTSBtqJQpO5NJz58dP9l
zKnBrLvdP8w9P077y8VEAEqYqnBcHSE6V/x4MZOwVrU0U/1be2wmSrGZu9LgL1zrkeIC+s60TZ+6
+VOhWhsZ68oRdR3C0hvMAYVbhGcpI5YO3OO+3DfUGZZ5tl5m1+82kIwu+g7zNgbIZjw+SDppIem0
YM69OtGQd9XV7EZzk2glky2yQ82U9w6qMxFZAmTdFbPLvbgs0bLx3fRGgHP5+6vi2n+5xQzTVi1b
05HcVU3jp6tCRGUGeZuKWxW73AtjMcxA2iQBwra43EpN1EDE8XosbyIxp+vvpJcLDA2kXLJsQz8P
YqyDlLyUVvbtCRzcKNp1U8cKWtxZ40koYGEhz4EVcnBmLYjBONjZXWl/+hjVCNBptop147Ckhko/
RhQjUoK93O2WtsGBoRROxl/a5LhySTWdBi/jZNvUOITapvJUL/LeKzuYzTumYXxF9CBGqUtUB9kT
VXhs+TU2XLL3u9Gu2TQY5Jruedjpyy0wPXM7ldtYb+Z9bgFUWdrVYhTMESQVUU1hxY9gvwMY33JW
feOOd/pCICkhIlO6ZaW07C19w4SDUtqSlsMiLAxy5J0HzT9g7l1edm2EzPzc+mdOZn9O8669lU0F
r651Sg1jK3dlh5ZCoVK1l7+/R3TrL4+Oi9+Gq2Eu4Fomq/Cl/7t5aHJVXneTUd2GobZknfNPcVNH
r/kA6NAfhXpN5ScCngcAGH298LVEEYP6vv9UUlba4puKSoYtovsfj3TrXmUBM527mRLBcUWLRQxx
TU4KuVq560TzJiy7+a4PbVRFgnwboQT6qSyU4gKZWKCmyy4rjHbv2IvKzbKb1YiPVo417uUuRKP3
U8pdrJA3EVCzjWNwl0tGUOTrzSaaRfsd9Rq2OJFRXZ+IQySq5kNqQnU7Ua+tDCEJnMC0E/Uat7ni
yjes76jXZTA2m27IutOPkD9ngpgD7ltP7Cddt7sbobvBVdLDfx0h8TwZnY5TuKpm5yAU7HstqA5+
WGpPqIq0W+ZUfyeHxTH65yW1rqF1wDv1rCBkuzDbl4/TGsFMBng5XJ627IqAVHx53nTmDG4U68ap
6sN7NNdN8Dlk62q7OUwNFQFoBbaH+kX0RviUr7K58h+SftbXvjKmVznY0H1X9PpBnslqqQB+nGlQ
s+DWLUfIyfhk9f7o6ZjGkZyGm+wsG9lu1e20aSyj8zQxv7fJDjlu5ChDVY3TOZxoh4lVc+UEZFBy
s8ueEYA/SmfINm7PrHF2nwAxCi+2pxD+BPapdltr+zEiYa/phsE3cLJnJ2qOjZ8/QGZIrlSmw5uJ
hRGeFxhcW0V/T50rwM4uKO6LbG6wCSj7ndwVVdodmh7guNzFhNm4bhp1G3dGcUOGXVsXamrf6lWR
XqmVvdOm0b6VTWPkt2tf9+etsbTpZtXg3HEa7g9pfqmX+UEmazENQt0wFQeZMAplhWxpa0cbbHSv
QggnWHKQbntScu0mqi2SekVzMPy6+tbryYsRzw6c18b3WKab15VmNDszbRTwQDNyDbA4t2XUFbe/
Ok+aHMasrHYkLPpN1WOJl0flbbmwUYBB4pK8EFFypcC0sUlzHina5MbCOECOFTOzlBNV1OTH6bNT
FOt5KqaHOIGg4VRCo9bCip3o1oSgUfAiXcQNrbRcQywaj0Pd1lTghn5ILpq4qLxGU90b9EnDneGU
EY4zxXSe6GTngSTad0KnUCCK0HmFU7VJs8D8FnTuWd9SkZGHAwdwb8wgjHYAmubt38+Exs9vS6IG
UzVUXgxC0zTmlB8nQtJQVauPSo9hvEaKdfApL0nKAHJT127YaXukwsiIyLYe76iw7e/nVlQY3qCS
L+xSu4n7nHhgqLIvBXcl4DLz08cIMPwBhWo/2tuLxIrUWekQWWX907sbKarSBYgfyU9YOGKM6wVN
k53iCAP0sdeZU3LZha1+LTtUKiDXf38ZtJ/j0uUyWCpxw/KfEHKF/d37wB5HcN6O2l2+Y9ptd2GS
8sirOB8j4kUawNBn9DI/Hvo0MNbmaFQ/TwbyiDIF5C+f/rBEz45KWez9/Vc2tZ/iHFtzNMfhL+cw
eZh/WXnCNNUwGoziy1NAP/t2jRJ6ED2TE06XpDxqO8mucn1190ezfMfXGlCqvzYH6DaemlWji56x
2vgY3cStvbaiKkejaSPTnJntRg+6hZZLkW6msEE4mJLHOk+08FYJqvdPGCGY66GD5pEHmrmelk8f
43Is8v5hOS7XDx+ZEIt3Ostgk4WFIVxTZf/H23mY5jGqZyvZTz5UL8szMGXpZ6y2bQJNEkj27TAP
GOouhJOhS64BvdWPHyN8xZypD+njagh8XBt1qAzROGLlFCIwnfLOgQVahHeWmlXHYemVu3ITUAie
xBich6aKV9Wfx+eDlcAT1rRXdTj7+3tAX7ILP/66PLyOjUqIqds2nKwff12oFtlEJSvYnzhcRumd
MjLk9t0LPcgpXKKhUi+bZA4adMBp76ccThsC1atEoOIYdD3CfKpN2jrQjd2ElnPIegHq7nf7H/2S
E+bUp7v5f37IYTUyp/WlKKc6CsL2p93/7L4Wly/Z1+Z/l6P+HPXjMf/hdcW/vx1yEX2peeF/a38e
9cN5+env32790r78sLPJiUCnm+5rPd1+bbq0/SMXt4z8/+3811d5FpiMX3//7eUti3JQ6+QIvrS/
vXctuTse2yX2/DPbt/yE9+7lWvz+2xmn6b4k0y8O+vrStL//pjjav13bPeX+oBSSYxm+njrcf1u2
TkJwmdwJcg1mEGQs2/D33wz33xridhqTnSEA2qnMh/DmZJf4NwlF13AtaLRC1Szx2x+//nsq8vR3
+3Vq8q8PpK5qQncs1zDQQ9b1nwJtQxhhTYk5OA7jBs27Kl1R2NHWnRiVQ1H6F74bwBOZ62Nqm/dZ
mSLg5uCcoo43kZIeY2UYD3lbI6hSx/5WtWF+pm4xbsbWndFxICdgGhm5mcWmEg7IOkziu4SUzWYY
l1Qii7UUqv4KiD6Lj2r4WmNGrnXzP60nTPXHPCATjc6VQrRJZSVuaqr+08QzIjNgJbojWGrNmldY
7XaMkmzvV0199FW3RozVyFYtvAesZtT6GGi0BYVjenbVrPtkTslvq4+5bxxnSy13JHiy1ZzE0Vlc
u9CGsb92je7YudqDaDGV1LriLlfUVzPMzGu5wXxPrIQ7qhvf9bfIRq9HfThESkbVq6zwVI3zTSb6
rNhOczKcKWlxmGal20cQnTfInwMy9vXhzG2SgO9uviRGWeFpPsHrUet7Rwm1o1g2bqtUxwzbKzVH
+2TZNO2gHqcEZzJUFD+aXbuOVwha5Zu4NdaNqyOIH+nQUpYNxfbA8zXXAMOaVke56aOuOho+6hbY
qG59qwU3pIks3ha+8VTsS1v/iqZygnBhgGVT3bbHYKo+F2pECTjU22PYcc1yIHjrgFXHsVSCYIdn
3WVUUIxdjZ1jHY2ugktrpfMXzcymTVvcpMmYHCkSOzgDprci7f0ldeIfTWGUG2ZucGjLLqgD97uN
bFPQg2kgzu3LbBHMNZprZI0QveT2Y1HR7XUIlmu0YQpUyYxoRcxHMU1jMF5nmMmgK+j51ISOVdpb
R/lpwoTj2HxKWDZvWw1hICxD2y3YPF7G1R7JJsR5piHsjwh09MeGx2E9KGNPpj0SVNBnF/Pq6kVP
Om2jVgFXhMD5CD33Rm1pIi28lcQ8V9g11oB9uZGbUqjITgdFdNYrVnTWFc24TcruUTbJTRCMdGaz
snUt42ZWQ+S70w7qkdyUzjetyPp1moPeDsxn2Oj9Ae0IYXFTAaVhGTvP1jEs55pUDGjbBEtFHa+D
yHA7ODnGWY1UW4rmNypj+rMjntSuQUwrVHOqmF1zxLqgOZaRxrLXUBC+9kGGIPN/IF8L0zDSC+hP
CF3M8RGMHTFAfoReFHlF72geYpWPaJ1lmHOg1dPMKRJhQBIJacKzfArE1nCj+yDGopO6c+ctmjJa
dKyj5AKQeUREFKzDsXL2umsNiK8FeyjDeLKlyCWvVJcfHQnFXSdjO+0UsA+pqtRep2A3o9TTcMj9
587sUBTwHUy9rD7ZdSSYjkbNMzSqQbbSoIR7xVjcKBDSj6Wb5qtQEeMGk0qOtw/wKPXjLLBOqq1u
hIKRjvt2QooxtMxj7PKIZj2VeXJd0xHPA6eLTVxVRs8XeFtWRbTWy/axjtoXUl3KcQQ7NTvawUcY
Ju9sIIRDiBRDVN0F5YTtt4EQrVmC5cofqmx21qj2zCsMZdGfwYnTzJD6CQYXfnD5ZAwh7FP4SjYi
Azs/CGsvVIzCC7hE3MUuADiNGU+r8se8FdjLJ+l86IMvkudXLaTB1L1l4pgOiUV9DbvMxpMTJS/M
am9mPZZTVrWbx+ymsTuc01Rc3U2zg+Wd39dpU62akLxbW0y9lzglse84Wh5m2crWKNMrpTGIahzd
OLjBQ1iOxhEG85lok28usD1vyo9d4iubRO+/xoVKNiKAmK/H5w2esVucDD+HtunlLJm2apA+QlxA
QgMI1jz51RoElLEC3ekfHYRj8WAUL21jJMAjjP4YVoruxVVyPwQlqwXjIdfT4zw5yq7tKnSFoWVk
jv91su9IUz7jhldtymAtb3NqQ+iq1c0OY8hn0HFiU6XgOgLX7Em8gr+3g4ZbuBafFapxW0VHbtM2
W+6HLiMbl/rrLtSLIxkPXRfNNmj0R2yr6z3zxK1t4JRVB+seFcwtcpMY283pbZ84jIW/O+tT5fFl
Noj7hZtW76jAqpTE624fh1gCsYqw1ziqWJfwGDwzI+sT5yomjORP+eMQ4lr7qKxmr7O6DUKnwsvd
mVL1pO8xaWsPZsftlRu36WiO61yoF1loPJk7wPD9tonKr2IKL00HIe8A5cp1PSIYruXWhbAgRWUd
a+gWM5fE6VFE5ghjau1LzWC9bEToQfsJltp6DaGiAFFo6Fq5dUbbxjgDESSQgK9jXGwjBQuROUA0
RA3UpXTUX5U2xTo1OaBY625jAeMbUYljEuIx3uj5vqZc1JbTPs6yAptV/yr1UVArouqTroXzynID
dEXQVqwjwpewr19t9L09IzAmlPmUcpMpcbuJ0n4+JAo2vdASQgNtHUctqIItK+vCny9GyjReAmVw
bVVrCJ+2Z5RY8cwgpVJrTnc+pbIVrPgIixPS0W5nbvs542tMyoMdFdNqzhXlRjRLfywuC4x29XL2
HCXFc+4LpT/+D8POa3RzbaGqBOW9DFZ2T7ES1OGmS8Z8k1o6ItvoCHe2Q562yp8i9HL8AYBHEpCb
MCovdPzrAWoKQExq9ngvtSm+hmBN6k1toMHIVLY12uJqBM70kHf8uOSTQCSWJcaA65xuiU1f19dz
MVXrIjmGM2YqOXItcxmvB/iLPOfdjarWKYKhZXHW9c94TD5GKXzKwExsGPzclpqZKGu1BbwNKWRX
kAVtom7YFKiUeyVCj5uoFd22At1gqohKVlOTnFdEbJ/S4soKEYZoh6shcJ5Iv9XrZiaVCbMqKchh
uuSh3bL1zEVasmsMc6dPzuzZjv05Jqe58UFlr8JMaNdTk+rXWTjggO5/RhHQ2ZXlcF8NFBSM3vyW
AlpEsaY5TxxSaiR9VsQ0OOAUIiThgVMMQBNxwFU9WDfflKRF/xbxt7j1d61D8hX3uk2eg76ZI+Q1
iwaZiqHtY94xsbsfwayurMSvdkHaJF6mEAJ3rFLh1qDX4Va8Qu5NPdP3oszOtbG6cNAR9iLkm725
oe5IKmd0WdarwfA8qQvyYnp0gDs6Y2duWlgftUATM14AyKK0z+yyOGpu+tY4JTruc/7ZRAzAL7E/
FmZx0aaaucqVJt/MkVMcncSYNrCexIuNWi7soTnYF7p5ROVkQTbi3tKR9SrxldsR/o0wfdJVZrHB
8yi7QAW9arvPRZ29Oq4Teg6xe9y88Ue/K6CrJBaO0G6aXZuozKdpBjZFx92md00UQLWHRsZ5QYz3
mbYep7zlUZheZ0SyVliL7eDZb1Gf8ERg3tizfjXntrbPclXzkkRJVsnoArfP98VsbPpuBJJAncrD
b9HxHIg+YwmTJxA3M3oE6y7XLxSKY45AwLloUdJpQxd2Uvc8pg6xVPJ5Skmi2fGLwIXRC00D6/N2
2/KVsb1D+T/Immut8POVjrDLOnW6AdFstUOE7JB3frUqyOgTOISIXqXdIt5YfGqntynvkJXJxeVU
ufWuz+EExl31oOvj4zjan/PSv8OoXIeY2L+2QrExmc/qvTs+lrm9s0fT2RuTv4tCxctj7McS1FLs
+gALzPUiAz6OrgFtb0bqsUk1rwbKJSsC/YjHqd1akx5v8OABqY4jal8G+4C/8jZ3oLsnJJaDyt3g
pVBCsGtAdKaPVVVe2gbE/wDrLFUL5o3ZR+cmtA8PnQc8bM3ZC13na9G9DI3+wPtmZ7iZWAsLDWC9
P1RYZ3tzNIhVM1O5Iub8ZnfpsA2y/MwYMlipwr1A1fhMSW5mwuxbgAOEhbVY59F8q+nRbYwEBcWa
AMsY68ucP5UdLhHkrh/rnrR6R2AaWOVtiAOZkqoPAJvVVerkB1WHra9C1q1Ua1WIfliJwJkPedwn
K7JJq7DN6m2nzvqqAlwXImDSawj+GEl54yeXmnWoIF+ei9J4pdp4WwtD3WUpAs6lBYxqcqatlYhr
vTWHzTBUzMOVoTOl5Ed1HgCcB4cxzhHHFm63BW/PwqlKxl1VduMqsQqYKFoMs3Mgzxoi25FU7mpC
e9zzHQM7V1Ur1lHQb8CVVNjgxVxqlUAycOKHKi2wB4a2V2vXQ0I8XvM7Wzg87szcvnRrM2aCR2Oo
1N/mCvZrsKyqrL47jmhV+yAqd3bjooPFkhsR2zX+j9qmDJvPeH9d4Set++gmVhlBTB3yS4+ZuVUL
5sJWxQ7YTd1n06DU2wTePA/6KivceZ1Scxkr2DkBJjCWgq9TYDGTkxrgjfm1U/aT4SbrMvfdXQct
IC9b3JdVNDhyV8GdWkUPuJqcHcJU2Xa2SbPWtXmfVMslZS4UTgQKo5xW7tiu7bxxVwiBoa+A5HUB
FdojlxdhMltfAlnG7hSZ7ZUe6S9B3o8bYwHQz8xeUPHOKsV6SEE6q7XzxQ+GGzuG0CBSZgkz1dNN
knyJNdta95H1hBMdd06YQSguJi9Ayv+YE++qtRdZM/w1qgwBSfAKBRby6KLYsjZbKYHZXzI5klTG
5kBz1k7UXqY53ozKVHrK+K2boqchgmLy/8g7r+W4tewMPxFOIYdbhM7djKIk3qAoiQSwkXN4en+b
OuMzHntcDjeu8oVYFDPZDey1/pjo2ovXgYGs/WlM55/NQK63sh6gOLO9N1uxn1dJEA0iq8/xLIcS
zSSJcy5+jj1VT6X3s45JJhxZEYFrk7Aej+MMHu0pLfwvtz9dIx91FEet/piLfn1WFGYOVZctU0cj
GZi4kVXtu6L+acXWHOX2eo/Zmc420GCtVwgzs9Dbapu9t5fNQni/+CtdMGETIz7uRrL6sK+nYSYy
qgUyEaTqBMvqabkPaIW7haDwwClJfjGsPIvyDSHOgEp0WrAtUm/woNjJl8rI3EB4ddTn+SPpmu+G
Pb7r7CJmSWM17m5nfZ2WXvV74XDRz6/F6D5lneZPSn7TxcTPUHSVb9RejL3zFQTZV2eDI2xxKJOM
lW8FpHdvsjgUOAnMDikfeTrkqHMD6938m9rPUZMjf9WWbgnJWV/JhMnT3UB1zrkevmfFXB3LZD1p
q6JHXMYVqy4zdHJBSOhEVbw6DEXJbWSXI/2nGX1aDcImJXkKB1Swqgaxm6SGBNLxrUwsl3axCp4l
cxWoTNiW10w+OLAI62XMfFSez2pCmJhNF2WqgXSP6cgMGG83+a88EpxI2NNChURaNflusL6DIPJ0
XWjxWlHJjAwkK472VE1JGSdi0lPqc+G2xAxwxjYFzfRLnTMxcDkwFhBCVWQEypUOl7/8Q6I2/Er/
SYPvTXXoSTUKNnA97gOVwm6WbjJ5gB7pytRfzS0vmMXJcaOv9+TNasuX8D6KNH9qsl2TFu+K7D1c
LOELQ4/D1LTu0dvVfjUNZFFhIPT1kpA9tX8RtbN3rfiLZ9hYVj33uWKIDIwubvy0jh+UloNsifOA
5Jkh4Aq/azf3FyHXmEsevckLRqGd4hVpUDtXdqAKDFcVTLafKdUWmHBc/nBQ9YlmAoBHDsefmZbF
Ya0bjm865Kv0OU6njXMiWZblgE8p9eNZ5WIjZDLu4xj4ndqQRW/ZyFHb+/SSWjtSvrKdKUj0IfQJ
t29PZZlRqr5nNz+oZohDJc0eY3lFJtCykdeIcxrjW1/jFPhE50ASL01ivhSThgfeay/NrPycZyrc
4uE1S7cwa5xDPUxXYpuDfL1yD5lG5cnSPNVXM7L2krvGptK4JIaXtHU+jPSRkcqIJQawm3dx7hqv
OdHR027L15mIxC+p0j5aYkTCCR8dxC1UdbyouOdcL+wVOra8czdvO9RRic+U/2XRKnLPt9R3OSg5
9Uxf2Dx2HV77EHHqdYu502VsAkWbZ4Fbr1o4xx/MVdOt8tbHdiB8vMjjHA2bh6OlO43EBfRefUFU
ztOxnpaDp21fjHZ5ivsMqzXOOQjV98Y093bd5+hNrEckzS/UzDwIEtms8aW2zLtetZG0l/7CTOEs
xdl08qfB4GqZmPrTUodADvPYqaOqjL0wTpyzR1litwVlJTgYivh7zHZDlylQ1XK2KiVAafGudTNb
i1pxpy2PYz0eaIK4U+W1ZtTvWPxINWCX2OjPw1nycyPEn3o6fQjYyhGB9yQGe8NzV+lfYkIZbZNE
9Vr56If16iaI7DPKIAOePUtYlCUnb7f8RIB8cDYnCSYSG7ROeVsUdfCdXlm4MowfDGzBnDX45/vk
W0uCFTXkDkv0SK/llN33hM4K+0Of8hssGFiZlrylhncfs3FmdXNnV+aHopRPtfydlXn4QjEpNWTc
yF01I61SQxzEIxU4ggwJvahPKGppAPW1RSbZmsMvzVyOBX/FW6NelyTTj5gLjjljalB1brzrKhI9
HZWoBfbgXdFA3i8dwBn4PhsIPFTqr9sUYikFQhTudlqZJFtYOkujsyobJlD9gUJ2xXvK2BVoquCU
Fi8KMttDwcjhZ5vG0hFPgQ0bdly6jTikvqGoihTBpGqCyaGEKjbr0JLN5C4JTAuJntSo6pz0yImX
suP949CTUKZ9r1c1p3ovR0HQVKfaKVOpEQBNV/tzbG9wajYPKEXAP8uBvoJpzCO3tnC4zuzmNhGS
QASC6VVlp7vNZvuS77RGVvQNmr5TM/PFtZholEm1g6WRzjUSTUmq/0GHuRKtPI38DFuzr7FK7Nyp
IXyuNXfeln/tie4MlZ6sksIIbUK2nxa8/QutFCgjsCaBPh3aun4lMe+L19X1Ll3rXyazbqA8FHZ6
1RrBX7rqshAOf7m4afdrSEl3MkmU3NdEf/mtkTtXBDjcFb3tbSm95Rgjfb2ZG0+E1l3vy83czt6c
hEqpi2vT5D7JDmWoy6YK7qDlQKtlmrNiQDX5DqGq+7qxs4iiljmIN209dIeiXIYbgYNgaRp5qKNj
hy6OPnU2r8S2N3sSU4ncJaSXsHCiGgAqB0ZLfm8D0HaY+DUXwTwN3Oxtpk7A57OujnG4mYW905SM
dIFJ3K+KF7OBLM9z6gA4kGgGT7RFMfxHxD3ORR7O5zXzHCYVvZGbPTXhIrwlLF3rydPL9JzhhUiF
ODVDtZ6Zkrl90Ti3753uR1YuvxpgmRMK4JPTFPdFpQmy/qdm11BJvndse45i4RCR2ka948YvtCPe
6MX4sYD9nNt6WwN4sX63UC3j9R2Hoz6N3O4N4btdT5YYM5KtL9wF6/5N5GvsTzq6bxbH7dK75btY
rSKKDVApckARbcbkgypN8dArmnkl4oDxJSNDhHiXPb/KYcD69IjyLvMX2zhmZLzeVCV9iSslO7nN
8jaItr0g7GTuTeg8NqnwCwl29g2ibemYXY+ofQArzTFQNd8YkJapOqaPomOKMwQZWetq3GWtU+0r
4gtkMN5yGJ2WcT/1InPWx0AIc31ca1m9WgdCbcaHrFIjtdOPHBMtjsVjWpnWseo+OnKPLzx4v+ZW
YEutN8gMT4GzUy4OjXtnx/1mwIns+5wR31HajW4D68uM2frOa26VQacWi/POK/d4vGtCN/MpojcT
H0TaN6dl6rhC71oXZWJcxNy/6VMEmu13hjvWXLLtL2dcH5NVPDYrkX6b/U3l9MjN8VuuLNa+nXlE
HXZQb1iGvZ29t0NpPjT6+IV1OT7F7odMiywWQUN9g36oYaVf1Hw+JcpYR2tWbr6yjY9mndwDHRHS
g7AGgbn7VE1KvLM29zn2KvrB63p+6OfsPcurw8COFHpklFLUU7/gVwTw4pJEKP1WkYGwl2xhmM1Y
1zPV+0ah1LM2VMNdvDS9Xwwcf8aafEvIT/DV3HzYcPZAsqQTJJhuYrrLvlL6ge9l/ZpsOaZ4QNSt
cb6PRHL0xLGmnqEw261xNI+WcWWCGF1mw6Ry1iCr2gdhoJCcslKeE9NBd026W+aLM4BjklikBI2L
1TyN+5OT5zSH6WsaOFp6Xeb1YCEBj6ifbwPiW3OptnFDrdwOdW7tmqFNQiITb7O+cU22N+ukmMSs
ibilXXFg50QOcaEaFFrisTcd33OAwG25Tab5Em5JY+J8cdygTPt3PBYPIhXNrp5EHNqqeUXbhHTL
3X6Wfe3no0sYeVyfK6/F7mkgXo3BV0p7Vys5XjSjTw/maN9b81pDLplbqGtkFjiapgQiZypPqX5z
jWBLast3Ovq41PiDVuaSou72QFjzCl6X32JsICxX6V7Qe+/Y3tvS6AbsTK0DJRJMlWQCG/57MU+C
NsssZwHzkGBg7btZ8X1XGuZFbavHPGfBoxGVy1NMd643viaYjaZ+VYNVcb+25fRWp3N6yWG7Q0/A
dup1vkOKf5nKloDHCrU3xssJvLy+y1mbo7aP925KWZExFP5kDOuRqii6S+g048Fbnh3rNU+3W1aa
xQ76bTxplok6K/URzrU7B6Mf6kbLPiQltLTR9zsybObjsDUE5zT106hkL804HzxzNX2AxSKcGm4C
JfCMGCVuv7lEVfQpTYYxdL29VHn4nZ7T+ms6mXx2P0adilIsG8vkVqqUTlMsFIquoqF3pj2noWQx
zutLqc19uBEJekxlGI2ezY9znhDX8DwU+RaJFvvAbJTnmCfJblBTgpI0RX8gcDWyV+9LTn0WGktc
Mq2aqr6y1ntdV2Fu1OwnY8OGFjCrA90x6GaPCSgEbqbjiwkENywrnFM+5srMcG95+NG2sYPWtyhS
qfNfiVlpQTUoj0MxOPxdnOSeXADq5yfS1AphsZg+bKVp3+Ga04Nqcx6tktPAI3vNZCHkpj0GE5Kn
k+noPysCR8NlcWuEmHryNR/uuvEjZjZ/2PTKu/XKFlVGTB4wooc1J3Z41Eeebg/krz4Z09qSUAAs
NycGWiBV+1GulONluXLXj1iwmfgvpHQC8xVDem0b7GJtFarmjP/W3gItKfT9XGl3VZHvO925FBOJ
lKP3nqdvGC6PpcrV1JitEZFhHDm1eUhmZsBRm+kr14nQ5k7L8C9KRKWpFaVmTt9PLdzQNPvi7KqE
4H0VW/NRdSMjMob0ojO+e1ZNFoFdnqwyGikDuorUEf5sjHtn09p9p3B7acib30otJA8g3W2Ww1IU
M3rPq89fyuUCIHUYBU1AyK4d0ocBIp0pfjHPj3XM7YeKCXomlz5YqTdl6Ut+UH2XB8Ok6WFDY1iu
9MDwq5fvsnW6WHaSkk5b0oqTj77L4gC9sXThmijHohmns5ZvpBWRKDou37qq748qs1EwkGSyEPJ5
Qf6ZBGR3LX5Tj0nYmO5wpsI2ZSV1eKRW5RXI2DzN5faAknJFYbr9YNqgcKR7K0a67YdZskKVfUrU
DCt8Uc2hvlD/aAoOv1UjlVLON/aAngNJe9RQKHqzgcvjlQNPTKQcLbLJRJmGfWtGem4jHmt+io7G
bafTqD6P6XlE9BZqMVFYnqufnN48ziZMMN++3zVV8Zj12/025dPdSPYpqzEPp2i3H9CVV8cqxPvm
qEd2PA6zBHUgvwUDDmLhNb2oTR82GCZ+iB4RwOjmR1utk5tljpx9G01gVJxHIjd2xHNnV04NgtO2
4c62Ox4+jUs6b69dxvfUuVdgscbqSJhuqY/1vZ4CnTiZYkRF62bkbjQHWHdIYx1Uu1riEpynDxWt
+u6J6o68sTrs9Q7yRVyKRcufHPW0ZUtx+XyhyAo4StvYLCY9RHauw87hYdm0HlaS9jjTAyGoMjGe
upplPispPx57tz5vThzoBeUhTmO/ZrUDd5tuxr2nttw14RVRDcBE9K16HhbrWzJUZ49QllCkyV1l
ifJrWchyGcj3ys4m+rcsdCSS6dTgq/TJ1r/kw8lY7zoowpPnMnCtnptzZ+4XvnJdnUfb9r2sfTbG
1Yn6xlNCkLpy9E5KD+jlWvq+tWwjmKd6CIiOCFCfUNvq5Mt9jlyfSNMVAflyRw8UYSi9sts8Is1w
BB8Z4t6XaoO3BMecx3GKDA/2wG4S2kJtq46oy4ijdGVA6UCICCY6o0shlKYq94k+iRtR8I+5ShhC
vE30JdgewN1gAn7ZA+qehbbwTDKH5PL3Dc7JEbec18ctrRq8UB0RZZkVTZaRHc3GXAH9U3Xf0NTD
JtrhUPYEtUpMVDZ5B3s1BsVpcZDjWYlvo9ob9wsF1Zd0mU+5AeRqTCn7aTzgXna2I3U03sWQzfRV
hVNwonl+sU+1zey0UOoUrcnBxclOUtnRW8n5H0TxkrSWddHTLNnDtBd+qhZvrmVSxlU0FG25CQmF
q6eH+iy+1hCblE6o6NH1y7JwY6obAkFfhIl2o1HKaQfuPB+ynsNdN2Iusm1K94WGor9v4vtkYfJO
5omuOG/aHo1icANtMy4JgQBPXrn9JGJ/1M2XxmCsbZRArSjWXe2RrLrBPY2Ei7h0Ee0zQkhOhBff
Y08MOt1tI9pQ2kBpC6ogl+bDyLNfDvLeXavafdQ4nRlZ2SpLj0wuga1u9hvPplq3fhSlh9CmJCGr
Qn5GAsul75CiVIlzdHP7e5VloEuDdx3LLXkSEI+ikrZJkztj8aXV+vmG+EsXdaRbyR1MCBtd5R7Z
/TlluPFDw0bdllQBBwlgIb7NmtTBoC/FodF50Kn1svxiglBD7IvmIHF3+mLvhi25HyHIgO/WXtn3
LfLAqoTgaKtbN9sr22ZPhrq+iwELse5NKfnPYCjN0NETKr1Hrr5XVqfY6SPRHoUJ+lauR2hAyGrG
AwVml/rCRwpatp2XZeZBrUa6x9fqu+0+GxrUkDoRIl1Y8DUV6Aa4uieOFubj17LQ2bbBgLxhfWTl
j4+DgI3RPAQOXawHTdx1j46rsiv1R9AWikDEzN9Mt05z7QHFQ0ewI4/Mtyot22nh+aJ4qPuKTWlJ
Tylyvr1nGiDccz/BgrL02uj93MXfbM0NCqGuId0m3+3cJdXJYn4YM+WutWjMJbuTjyqBzVQXrbvZ
pM+TPTuB22wP5tJnkYGh/Uh/huKPVs/otnnncszig4S8l0Zke/zfv7yV3R674QFLhLan/O2EWG09
iUp7yTVR7Fjg15MnX3y+ZqrjehrstEPlqE49FSMQptrSh3mChOXzxacaA2nCtFFBu0BCp2iMOkOU
oFColE5sHBA+GU1RTco+hTqMirOCsOoWXoh3fb7/8wX5H8luUNwv/OhQvoJH9OQtmJdirb9P5f8+
35QAR7cT2cxCStsyE+FQQXi4WWyQVNwzAOLzYcfUGW21F3JT7k94NiBlKLk8pcJS2cNwhi7r+GfC
7Wcq7Usx8Eu7Un1WKeLZ6cZhJyZ7+/0mz9Pm/4GW+n8jk/436ut/Jsr+P6ildjG4/WdS6vC9eJvf
uve/l1L//pw/ldSO9YdqIlQmQcFSiUOwEfn+qaXmXYg9bItEIw3DrVRZ/yWldg3e4EC3WY4KR/iX
lNr9wzQ1zcJQYumuoavGf0dKzUj/D2p/0tgw6YBta6gg+PH+QUudiykV2ua1hymvQc14im+UMexc
2z3BLMSnrLRonTfXzDd8tuXmpBDuTOhvddCmGWyrReOf9HS2WhTDBgLibiVIiyi0ESFX7rRnFoDC
R2WdDlHTDwlhnWmkujilGkx94Vzrw7mX2YF5eqFSEmA8QazJQDdYAw0Vtj1SNpTAx7Bghlqbvqme
7QKZ2YRIr+VRrjcZNpxzDlefwpoAeCTEXNXvOR61PZ49JHj8ijJSKpqq/htI1A3GKCsBCruxeDVp
vAljc9xDDA7hutoudTbOy2qoSUQ96s1FVhnVU0XWvq46Udyl9K/HoLmVtY9LC+O/KM5q0sHLjdYQ
THG6nTnh99VmYhDJGCxJ5o9W1/Pdcjm6cP0HRx1oeunzez1JXu240J5IeQQzcC+xKLtTua0aJQrP
Iz1H6D6gg4a0gwyjXCIwhUP0Yys10In6fVM5hKsaaYNuPc2zTrawmedPUA7fs2bXFVcUDM1xHnpQ
ElN7R6RCAKXT3LRCh/5evYC7Sh9yHBG/2WevwElZAtEo8g7BUcmgsKLWiAAeS29odmXJSGrTDGGr
H/lc14jKKLvoxPDUJA0tehqP/U7Vh5dSRyC2Lb0bWltyTqnim9zkl6XknJxxmTJ86w8MwA8W2eN0
hudkaREZDkJd+7s7sjNvXQ6ISkzix0qpc+GcEHYZiY8c+Eo+Oo0X9nMcQ+E4vY2Ir1uxSGecnaL9
Rfw9oRPt6qCMsZGPiPI+5RvZBjxT5gz0cbQMbzops5Drq+FcyH+4auBjfrpUT1M2ZEEWq26ADJzu
Hwp5i7yCIk/6Y07HgU5Ob70ywas/uqa8b6jYWhT8S0kc55GgHxoMJXn1SNtbG/vGyLThDyoMtvs1
f20tJFeUgz2NOSCOS1pqPsWBPCPJYmyMNEVxSDAsCU0HCqynIMsqzu+7ZGzvFgPcmR5jHzDjmZ8Y
AtsihL0fR1qvEJOWkyQ+2g0CVk3GYC0OOG2QCkrWaayhKgaa4jml0DnCedXzDKXQOoexIT7Hk2aI
Sc3DpKxTzkqj2hsV+gcHyslvENJmInnmsEcpMQwt82j5IdxHD51zPzPrMUXcxaZyGhIWvLFz7Ovq
PsGzzXd2V15KlfCmrXmylXV4VOJi56G1rIhYe0FNGy1z9sEGFJclDs/ZYq+CY4HHaKll8A5ifQIC
7iO2qCEyc/d5TK9OYXcRlB7a5i7bo1hA6eQB/DDDXew4dyJkD6ovSiAKp209djkTdpVbTd5N2bH5
0RWgXtbNKOg6AoO8Odx0dkz9MFQZiYP4Yoni076u81JD9EyPZeYoIWVh/uQIiLBVd/3h1FdGoDld
F8Z2DbBNUEs02+0DXR3LxcAp5usDGFs7rAkNcFUXYRQ19+zn2A7Iktmm4tFtSc4p4Y/VfO1hSo3Z
d8Zh25mpesco7u1iz5/bsQ7iLH2q03aLirR66geyEcRQfhQi1vaMpZRMpdpPJzspJQL/GRJTHKYV
CYIkehT0ndq902oFOO98m9YH3RDnodIY5ozUDpoyDimc/ImDOwtL3XoB6iGdFBXApJtOYI2xfbZR
85zFMmnHCmZ8ckui0Bvqm4ulHs+NvpW7mR/AaIeO7FW9O7OU5NGgbL8IPQ1JP5OW3hehofyyNQH9
Zbl7lB/DASbxgXSJZe9p9URjusu54XT2WWdwPzbgF04JNsSNX9eW8axqyOXqghyxEvj9sOEoMLMC
oV0svIBnS36hhBgcaU2PhTvt63y29qPLHj253Ecl5BWywRLnDCHil0b/oTsYQZGRKOd+bZVzVvTW
Ppn0e6WyrDPmxwZKEVI2LahYTgsyJHPBtyMOVRyqebsNQqsOCqCRsazq2dVKK+RPEc4JXFfaevnF
qYyv3riJPZ5C77xObUNMkn2tiQ7zRbWKKO1M4h9YUn//FJ38UT5/nnb7AIhyTp//KYd5OfBE+/1T
VkDQ5OMP2R4ldrk1+gngDWfK71fbzD66w4vl1Si7beO5BugIsdwdVnxUu87UHxb20BN1QVOaG+SX
9sbp87UKmc7JVOjYHgSjZr1NHyV1YzsktYi+xLep4K1IEvZFO26sd2ZDc4B5n1RmHq3edi2GVT8l
RlUdtSIJSH9a9rOyUYupGr9dmH/a5f6NC+xfbXr/aOb7/ziAaqbrMv39czPfsfqVvVWYy357Az8N
gL8/529ePvMPhy0N257nuQQnudjI/ubmc/+gJcIx5fRH2Nfnu/4cQU3tD4fkL1V1HEx7OAqxgf7N
zef84fAOYmIMRkamVPe/M4IanvnvHKeawfTp2fh8UBvp/+hzG/WePNwU8x6U0MYohkQOLFFk5V0M
0IdcCx8epO6tF0tGQSQrrgkcaUlcspAIJdGIOPnBLFOJXioSxxwBNEuJbPYdPopSwfam/7CdZg1B
zh86GxnxlGdvrZOmu3lO8fVIzLSW6GkhcVQhEdVZYqu9rG+XaCsK7/44LN8+m51IB903ozGd1znB
hqcj+ShbCQlDIUCiXvDcpHDlE7mlYLwqnaLoQdUrlnEuTL2iPaYVP1Z9AClhHQ6IrWM2AjduhpHY
+tjvCFIBd5xszkdLCwiq9wfZTB/rI5ADUPQKJF1LbHoFpE4kWt0CW/MhLSL2ea8kALPjpNVXrY+6
DheQMKtfuA3JgaBpD84DTVzzMX3F+7yzJFY+StQ8k/i5DvLqSUR9JdA9sBXosThBFGOCNaMWsQ5z
p0WFNxtRbDGz1U15VKe3VIL2gPctIH4JmD8B6mNzARkE5t8k3m8B/EPvo12ECYglJ2BCDnSSJZCd
tmVHP55emz8SMyXqgewvso7t9lAn6pPyVKZasst68nGNsgHLrMaTm2oRHIB38yRX0Y4fYrhD+5R8
nSWXUUpWg9i3n6PkOWYID04qmI9PDgQypIQUWeX6sEqepC0ecmgTR/IntmRSyCxO7nvJrpTQLIoB
39JCvNiSgZkkF+NJVgYvabLPIGpqydikkrtJJYsjJJ+jQez0kuEpgMphqIqftIvgP3WaPcVUqq8x
sqPdV/pD5ipfsiomTqgzqGooRh66coUaSKrzRKgn1QQoBl+wdNlHvVgfB2OiGqGee6rANSZ4u0Gb
30VgmhBxBpoyrKOhbq3zeVXnBDmUJgXVKw4L1X6C8m2+YjHDyRC6WMHChqDOXawCYkykq0IrYX/Z
5JqDRjqEfSX/GK4NsuElh3vrJQkXSzoOGT6uJgg6XVJ1tiTtNEnfZdTLSDqvksReKik+AddnW6+O
pP5GOEAv7mo2GB38F5GJOypquOqAawm8W1m3d45rTii7oRVHSTBKXlaDcbT6wgrIUZ8RSpXpJVP7
NwJpvo6SqCQgHLvJ+Ios805IKtPNqOjNh+ZRcRPrUrQPzkyjcy4g6Yhey30Z7hdOznsuSdIZ6QcA
sr7XTIesySH5gXyRpm6oVQ+OVcnzW2oo675auoPO4x0RFsydRllh++myZWXIIGxzydy6ksM1JJu7
SF7XlgyvBdW7YoI61CZ8LiC5vSM7aR4cF0n28E2s7VlIxriA7BqhkKvCNcNstK+JaOKwWppmNyfD
Az6o91xFXaMg+Q6KbA0dyU7HkqceIKwLyVy3V0nMmpLPnsjw9jcD/He46HpPyYAKnLrehhYokATv
nQo1TvAFFmfJljuSNzclg66522EaxFUx4NoMuyFDBPU2zm8ToVetBEpJ6/s4X8AV1uNSLdKIxBCd
2DMOrvYhlUz+JDl9PAaL5PhNyfZnzNzMGWk4IQRQEQRY8QhLRiPXrHwt9DHblWP+VTHREFhSTbBK
XcGGwEDxUBoAeCXfcsQHFMn0vir1CCnChBSBQiqVCpWG3mbTJ3e/dO1b0up0cKJrANZ4caXSoZea
hxTxA7FV75pUQ3hSF2EikCilUsKUmokaqD+RKgoDOUWMrGKR+gqcv3WkdcOM0BR4daxavJnoMUaE
GZ77kUidRo1go5HKDSt7dz+VHEg6GqntEFLlIZB7bMg+euQfiDGvhN88Kov6OCAPMaVOJCPjd+fM
YABoWLk4x+G0Lnea2u9Iv2tODN5JoCvNFLnuQnLEuE82NSdWC3elepuxu92NmvOlSrXt6mo9Fq4m
VfZG+71STezeSF0A65UdNo23RapgNi0ltbleLsL50DYobTKxKgUjlYucZ220qBLa+OAYpFTQGGXE
Yns0Y+6heh5HI2EW/BUEyqut8vy2z+p9Nlt3VL6wfTsrnFHBqLl1bk+AESZgEGY8JU8JfI8u9T+2
FAJJRVBe4MCj3xClrbq16JC2t9isxClv8hfbUeeb11jHpEEJYjVL81gudDvkbrE3Te4Gdqyiu0us
a9dWD5DCNrwGGXIjGyGpU0oR9Wrz3niVeuly9EJYhFB42OOb3dndabUEjiD0Zm1so2B19ZEAYYAq
sjYDnFP9zrYMShVjr8bNN//YDOumkoz7YrCBjiYV70ScRgP5WXtH6M3OIiQJT3d1r1j2SUs4bynf
+pVPNMl8Kryk1quVqi9uSieRoHyVerAKYRhagYWkafQ2JokuwbhRBLIO7TO7IffyEm2ZhciskWqz
RerOyMZ/hkVXonEo7puSs5Dp3d7pNf7DRHsm10cH2uF2NkhNW4e4TdiKjYARf18q0pVemt4MNhbJ
cNE+IJmbvdvYVwe5XCJ1c6sU0EklXS41de3Bkwo7uugpiJOqOxwoDgUwHKSJ1ORBGt1VUqWnUX4r
VXuDDRSeJfmVLNGwZH46r456n6zQnPo2mbdhKggWnvQ3QgywAWLCvZLdhLkOndnecuiQVaX4E+r8
0lLpE1okEJCELa7iuW7hNbSaskZnrHe1Vn+xzfZ1kApFKMUCT59hR4N3WuuheMrISwq5G7rajONY
KSHxUDyC4LO/oIFMpRpykbrIXCokdaSSGTXSAZzSrUMowumOnlJDWKlLhSX1Dcxvu8nrXpp7NVb2
tYv6MxvoLdcazdy5A/XOYiqiMYlpZ6y3n+ksdF9n0kNoPJ7pLoeVl6rPAvnnLHWgjVSEsrh/V6RG
lLB0bmxSN+pKBemKlNRDUsqFgoNW476mtbZfK01Qj5N6VxA9XtSIijgiaEIkzjqwK507LZZ7OhmQ
OyFlxcSj3onymkqJq9S6GlL1aiN/NaUOduvPpdTFDlIhuyGVLaVmlqjjjRv9YtUMSsiZ3cLdTRrB
SrAMLJK1UHautB06mGmHrtWPQ3xFWNncclN9TTPcfStTvm+VGFCFaWcrbYoYrpEWnyhTeELqUu+W
yiX03kAbcHJWvLGejl0taho6J5Yy/UW+Y32yC6p/lzF+zsz0OYsXQLipQ8mLd7T0MYjWpCzg33Op
zDkRxjierNoeTjtCJf78/+cbmbE1EhEeDTJN0c2YbnNqc26mfK6IEoffV6kzYwsscyHpbl4SxOi8
u8oGdWeN6l07wghxirSnz9f+o//+R29bJt0JvDxz/M/PLTCJgLeAR/7Tr/L5cXGryWi7ZSxwGSjT
3320lZdV4f/12RDFZZi6BX7hv97zd6/+9UMBBmyIbLsi/OuzFUUHHUpqHWqOYer31/2v/pZaQsq6
1czYfvCTrwSXRX99t9+/weeXIuqBpzfdDL+/8efb6q5CEu3kbtCbOY+7xU411MaBpDueCp1BQvfn
O9C2YziXH4KBqwyTmOPsr3cgA8BqKJ9lhYn8QhvAaqln4CmVeiA1fqdjlfp8EYvqXDPMI//lUZW3
ur978fk2z1hS1Lo5stKKQhTciwcd296JrIXqX9g7j+XImWRLv8usB23QYjGLARJIwUxqvUljsYrQ
WuPp50Ow/8q/a7rt2t1fMxoYCKgEEIjwcD/n+CHNpm5lxqHNaanZQgC8Ruw/z57U9YVGOS20a2OC
fvmUH2TDyL9Lf9TpMCXlZIXiWtgtV2ptFFvdKQ76nGEBGhWaJ0NIg1+/HdWAK+nJEOnA/6kG1yi9
IY57Vy3DwRPXuSzm9YrlSF7XS11pOkFmLUQm1qSvyNEhWgEsIjiP6RGtmOJwqR+GyQnmEvDCmhC2
typm3PgBScLHQXCMSYVRlAFClw5MsrBGHUNs0ax+o6lDsxM/uFqftSj9sarOcx8s+hUt+mg4RI3W
X4AYR7yVasRrUjVpkPGkZK+6NWI1qgag81ES47ad60PDYHdo9Ko+iNXvOtodMWZ3m+5v52A5oG3u
3iYEK/IOKGfwIjvuNoPl1Eb3jT8G6bFwrdPLdMBFv58DqPAbYzsgqgjsFfywEdwuh5cx2HY+wgVE
WGEQEbw6gvJWlv35YYv+fH7MbG97fmh84w40fHA03cHrNwN8J3e7HNqN6Tb+23qxI50zbLNbSPcv
ie0dJy/dvxTW5sWWAvNm/qSi33BBgNkPBISW8idgTil94MPe5seX80OX4T6AqUE03vaWA3gU17jj
tylbTIC7LeembX+1m8KtN8ph8Ug+7g7jpo42ZbOpnId8SVFfhFYKDAdR2FdCT3pxw2NZ8i3IqtL4
5PHMwEWWZe8Yrxl29Ps03xTku0QjdBehj9763dkHGCFLQQs+ENrQDNnp1rT259CfFtisJkbONdc+
4/kL/QxLfbwl4k2SaMC8mleDekp3Q+MOX4WN7xXG8UaJgHhv7PGF3wF+zd7yM/TeBdOakSk0MBkU
9snIbZH7udW8nkBZ6FNg1dHBrOxBtk8RHgI0Vnz9JgKGM145swdSnZeASQB112bC/Kmh/4LcN8g1
c6e8D2efWngKFYnVwP2mDyPxCyRU9PYQZ4FVXGP8rxebCIdteAvl66IH9B/kG+TqpPSRcNLuUTya
8egg+3SzMK6dkApx4j3NAq17j/S1Zk3/tEZAffvBvqn3to2iwy0jls8//QUwCpqRnnoHWw1mzJm4
WLdNn2eAzs/aDb76yjt7xJn0++JETG44RQdwuu5BBzD8yAyT9JKj/UP+lPudwbO2t9EPZGQ7lwc2
/KrBGr3zdPL5+XxPr+g66nUWffT+EoC22MSIGv3YtY9yQC40tz2W+7g5dZLv5L/I9qFK+9zT7lMv
+1Hkp2Q0gzx9Rua7CSEH1yf5vnedTbyBUfZ1/sRYNHhfi3ddnSL1qrsunrLqKO2/kEUlscbbsJ+y
u07dWQHUf4Meo4LtDi2WKWg0bepz5+caaURMMkQctK8JMoaHXtEx+aAJ9IZEdHivK8sm8fuH4Tr/
iTBF86wkuLS3ueZVoLYApjyb1Z3T8n6qR6QdwvquLd44HEhiqK7PA2KWA7Fpw1tXmGPncIvfEayo
5hvaI6+s916Wg/y5ZWP/iq/kXSFcQrYSJite2sKQ8zIUir8cxEeQNrhXwIYUN1ybDAA2TsEvXn9V
xHyE7IkLUa9ONK4QNLu1XtLgzQK5X07EtmjwBCRArfFirfYeGVcwkbSpVANOHdDwl+VUIL8CAZKT
Fk3Qjlc6ge/0YVa/pIG5fP9BS26bPfghRzpGIQluSW24QYrP0AMqAa3yY67s9oBoPE+pSA+p/VRX
j0712Ws/o9rbojVZN/uy2cu9a60Y8oBTxslRan60CFFxAsN+0JogV48Dxv2QtUTmtgoYeqX/0M63
Aymy+eTzmuhl7dFXoOBB/MXLwERWJ/uBkFPdKa7EGxkzcvmML0ox41nZD8zFI2XLKaLy50vhOuVz
C4KgwRDb8O3hCwSdzDeZBrbLe+81b/D0T1tx5yBt9j154t/tG96w2ux4roP3Abz3pnOv4+je2M6f
fMGIpdI98ZnQLYzNrsPrusudm1H3P7Q7bVvBYvfoytPjktN7UuJ1WNvhMPhr300f+0ZT4hpb5dB/
0q9OTIrQ583odYsvgxWfn3IsnvEzzYGKNebq3GnofFTQKB6kXw2Ounc+lTZ25085qPzKbZudnmKT
X8+B/mDeWKdIdE1xv0Vtg46ecAtvLHOnw/zaudE1zwC/G16M7aK/AvcykQO5QRqGFBqP9JzxkRdX
uANPy+qf+Ak6OxuWN/gdjdeegjnIZi5O70NXSu4S7iu1GRbPO+WgbNeRQ0eWx489pOtzv3ims+w3
TO57d4UqoSDCPcB6jY/mDTjP5UCrl550GtKX9F4yuEvBcOBl4cZRb0xlo0PX3jugt3o3T97f9Afp
9Gs6+/Injw4iYM2sccOXxOe4nj55wZNCt2vEe7CbfMFspasWl9fyLcLJ5dGqvA/r3efpIzlz17nj
K3DDd+uO4Y/3aMFAcQGAf1LYwqdq1lEEGfiUHL1uwTjMwA5MU4yE+obeQTlITwMaH0QaXa24rQiI
2zeJhaJNsNwh5OLTtPithRt7+ZGJPc2hcW1eh8bjwpQEMcwte/LnBy2P4QIRNUK99ZHxy77hLTl3
fPULI3EbLB4hvruc8zEebF+sd6ZhRxh1XoSWUrahU9C28o10kp6UAy+Jv5fkefI+eQjmw+TxXnhM
xoknTpH757Zo/Ayhw2H9To0rEp6jD+cqdwwvhrkxyufsWX3gNZZHhufzg3XqfFq0Rh+F1hFdFs/K
OjH6GXd8ZfmR0yYfUXGl8v48NfRh9XPFZctQBrOBGPQWhvtqnnCfiKqc6Crxs5Klxm1f3zgYGwXJ
JtfJkaPHcCqWXXzkxdP5ZM90g8qBL494yZE7ow94ZXA3Tm/chfbO3YTwafDoujwcEoFJAZey3t+a
9hgzoL6zwOM5e3So4SPNPt8TJbfueokGXfm8F6LTehB9FMZVyzi5J/K/oZeksRLz4QegPJJtoNdq
d/T/HDWtjdScUELzsy9+FoM/l2Aqvuz6ZgfItf3ksz5bW94KSTVWcARc1c7n0kiW+lK8x4qSjhw5
m7vJflhbqe5nylaloR8R2zjXAEivJ4wFPRhvsy988TbWXniPJM+yRRj2Af8BZGKzf2Lc7OhT63dk
2FzDGG95BOUxvk1mrx1RnfDyPUCE0C+uzv1+9enT6juyucF0aRGg8nILMkN/ku4tnIG7iUdsKGi3
tUecH+QNRFi6Zb+mD/TBvMqieLdoTOH3nRUQ1Kplr2pvGwTLzMeK8EGm2n6CTt3pw35gku5WhkvX
MK2dnEqyeTIqX4fW0y1Kh+CoM1eP3+FfLkgvIjUhaW4qlchMeGnXkQRqOa4PXymEiRbE48NLluNZ
DDCbAJn0nj1cqQ+qcoQERxdl4ZYYPyckC/BgrE6AyiMi8sZwOnKaERainoBeZ1Sb4NgEpXOqymdE
uUguwUskIKKQLzEoimtnQuRlbQZ2eaqa1TfsPYWt4i42EuTBPN9imcvjVi1PEc0Vi1i/0jeyBlSA
ybaPDbLchycA5NBzovyXzVz/maHVekqYUdKAQxCoW9L7EfrBplkb2BH9Ey7+8EmbZTjHzqbt5rvJ
2Yy3jR60b8PswQfuDFeRSSUY1K8Qg+X9OeBF90ia6cGkB4yBRXEV2dcdq2SiuVbADxB2B4yi+dvt
lk6ua+4lsmEGtLTylf6KFjDJqBu4Msl7nVOOORRCvz/p8cbx0205QiUV3crsLTjA1D1BQWYYWCuT
J/9E+l2TfUl+HMlL5rjMOGhb2wgaAvMdhldsN1eFhflYIAXA1AADGMmBfqdck2MV2yDDTsEQHhmg
PO00zTs13OTH9nNqv0Cum9Id0b3C4GF2xkF9VN4RMPd1a4v4R0py4eaqA7eGaUyHrB80fQH4K21A
1t6SPvemO+s764fTKEz4o7daNf3kIxxgprtZ7DxkycHontMtB4ZMUYM4v19IGYhTd5+/V+V+gp1k
QMryI1hZnZd7MYyc9Ca+k3xsS9+gce0wbBtIT1cdhNc8PoJol7RT+9bxuedbBlKs1u7e3BGyyFDp
AcTuIsLutp98cmXi8xEn0Pxkzg2UgpR7ZC3rMOScDYAGPF+T67zgb5rxxwNAxDv02X0xTFlXToFW
mSud6Ex4uZG+7VLwHZtQ2oEUyU9kOtE2BDvbOzn2lvyd4G59INJC9CQKZByImC458DDok4Ovmz6q
GY1vEhIbcdea+xko1ehK3gThKweAeCu/1dLahCY+ZUT5+p+2E7m3tbSF4JZLuGN/2tFtJ6O++DwS
6TaQuH1Fj3BBi0Y7SfUVNTMz7+cSZug1WdjOiIzT80M/nl4nQ/WQEWg3cu+3zi84Me781huesjJl
DzZbiB4lXl9AnmHedtdFN478QUCdWzHjbYUMDdazuUHvwJSD1LMf7x2vDVDeWw0TlVmbCybumg/H
uneMbf4rfJpvGfDQGbNB8shXCZ5dtaZn3A04Ahh1SXMBweKYaJghW8mbf4Y46e97fZNeFQyDbvEi
9ZBx3fPjeceke+qDPtLKTWlmBzmxauL/I8GeO+O+xTEMq6/e5h1fUoeMS/2OKhhO41XGqwuZOUUb
zHtwi+jUGffnOxPJ0p+Z5uXPZ4ChdBm529hu8hCe8O8a9w7iFdUPOM1DsScZwEgw8kFZYH1s6MaU
9/MR8ckaod4O9mHjD7uEjLHaO69ZH/YxmaOPZ5LBPkwH+h+aguVyJt51pu1q62h010hquw2AobvY
uA3HxyV71Qe/jOZtFL1p/AA8um5cg38EDGoCOjgqrdfcZJ+LtunvirfxHbWjJd4wAtNLXk0u89fj
vIHpjXzskVEZUdChc5sf/I9ushv1qbslEIP8TIrqKDCLAfTZNbCHM6qcI8wKL0x86ZSrYJX8Gk8b
wIMPegwy9iQAQcmYhou29QrVbz3jWO3N7Xzg2Y016P/3JZiOxjGid/NJbKfQEw6bAvPgw96e0PJ8
JKnIyNwyKvyQJzLsWxLjme+gFzawR2PrsEsqbGXme94SfbSSfSvjINxUe90r351ACegzGcz9+jm0
N/bJfMLJ4qu4huWTbjDDOKi02pduAIwfQLRQcNwRR3UCSEZIWuDtCBRsFIi70KKyUwxZNEivQgx6
50a6ugJXTBjDvAuvkMV7UvsdKZ/SbZpsDBxzN/Sm+lt6QrpDdrVdnvraTtvk946MnNcRaSsdloUr
XRk3ygaPN70CvKDddCzXJDsfEDxlmo/XvBb7guDP5vxWb2Xg0/oWGSLzUG31Yw+Yyq1vH87XxiY6
WjcSLgXXuin98kqG5fMQ73rJj7BC1WP+NTG9u6mnzfSIJEJgjl64vJpv4Xv/BF5ajg7Jpn7SeeI7
fjE8i+Uog0fovHpyGVZflHuDJBknUiGU6lVp+037wItuSQ7uLW7uIWdWrDIz7ijtmhIkBsbWtjyN
aJXRJ5YeOsPaddW56h5W2GvyQi8qvxEhC7cKTxldgIT++6okxZnl1oPf1+9V/GjGG75i5b7Wb+cK
ire76Htb+cLqspsdNoLc7JPYK7C6V8Ax3lDZfWPqhHWIhSAN6yQGzS9kxiZPIiS8/kcamyee8TUf
bb84LH6Ye+0eYge8VvUqmtwMvwq/JdznJnS1EP6K13n9cXy1gCBg09ov+THekmTI6+N527yAUShD
RLm8QXZDv5KuCGYxqyKkQ6gNYRQT3Sy3v9PtzYxqCZQir8xdAH1ygYo4snvQ69zG2iLwSGDwCXOT
Gfr8mqok/UD30a18y7ldlDtc/fK+WOfsIElIuLNhnsb4jzdDOs3BB61ARcyQUWBL2GZO3gskzbzO
j66j3fiT0B+zJlSTLOImbviUDcw9Lb97caBxuo4bP/cWMs87/YTo2tvae4dPHaEhVwum1/Qrful/
pHhhcL9vlE8D78nG2aUkKHdgde5l1Cbn9/YrQ9ZJAzFBP+6ckCiB2sV38bWyv9CmxUXnFkel3hAW
JwCltkfcAUhyA/Gv3WxPmAl8EO4DEEBYCPTyIDoq5Ktfqwckt9vtSARjZ+8x8h+W+oCI7X1My0iC
c/VR3kG0sirAOFfgn3AOOdfRDepXgC+zF5uxijRahucgyEpOSsWHKWz3x5b0eKjpbIp+Mx3it34j
4SnS1tlL9DwoJPAEke4l9xBjyUxEJre36hmX6meX3GFpSVtoZ323CfVrB5XKFpdwRZgJPZjzJj04
6FRKkOL347XyYr/1krutt0zvj3ySWjA8dC/mW0QvSkg8KEOks4Ke3EphcpuCIM2MLVABtMVql1ng
V36tlr8Mg2eqH7X7CXviCWVZdTilHyrz3tBfaCLIwwYx3+C58QkSlISXX6of1Y/y0zkZMJRWD4d8
A1wAtIBWP5A8FWUujyRJPqbKrwQVRqSx4lvnWrta1Wx2Bn6MrXFDgrIQ/8KhO8jK1/nY/YifqpfK
X62ym/Njoe3C7ias3bPmKhPJ2c+/ajDUC5I0uceQlMUBCkN23Lm/kBFIvGUXXuEasHzV8iVfp3Nz
sQDogHfxFtlIFyUbPh/OGhF0u5p23W4Ci+Ctz3FHTxLeYd6enGuwpo8oKVyn1uuCGy2Q9c0C7h7w
xsO9cx2+E6+KLOKqb/IDPrbnDwJA5trbPkcvmFBIGyCn4VklPZ19mzlBiQ2A2gz97As6B+UGv/iN
Rk+eug7OTxeBQebx2/xkvEw/4ViW79p9+XTe97prvcSH6ZGW+KtOboeixqH9rIcH6/5Rl7i3T5jc
T4prXZ9BN7SedJ0epGvg+DlN4XyLKtWyqbeoySBY/Z4DWXRv0mg3qL4qv0IK8UgO7y54N1L1rhvP
u3Tcd86jVUrHTgpvwzUAFOYTc39RHFfdTK+ZsSFlywnCsSSPbjekxIyI+8y9ZAHwQkUyH4kAiTqn
jq8qcDzbdA1hRatiORAJHDJqg0syQaXDu2zJ130uq3o4gHuQHxHaz71uDb2J48VC7NrpCWeaUU0F
bYkS2R/Hp2qD0Ox4iGUCO51k1t+LcF0VdedqxESPbOPDATOEqCTz3T76265/HCnOYZREiC5nK5tz
GWRp+2AYNuC/JkJMVCYbAtEisQjr9RqiCCMEjKIo2lbaKr4lF8W2naKry+7D7595qXNCiKvfpxCV
Yp88a+IdQ01w2U/UX1a/S1EerTklufnLllSHLly3DE2XDbYGpRANQXYkhQ9M46pCJ2y9jb9dXtw2
iNCQufLMZ9WGGJB803nlDD7IKJxfqw83LuZgqBwcenW+T4YaBRQrCojsy1tVq09ow+KGS/BdLdqj
gpoEVM6HVnEgfzD9SzV9D2Xf2PTAJxoEnREzhlwS2ffwgH7YaXdqdfXdsbrtXICj7GTcaJIDrlZ7
ibRmJHsRNCIJJU9kF3ChSHqKNESLtqCTLPia7e2QK+QNKgc9GAZlJzfAClBGc3aasSptpC/ZmJCO
oDX23dyAwZMfK4H1SYeJU05PGgQBaD8J3KblKkekzYW5WwzzBvYvqkCwnbAt6/Q2yV/DEDsFL8fI
5M2wnb3UTpiKCQnJxqwJHBQ5qyi+ido80BUYa5oW3i4fsq0frB5aNqoyBz1vnqpY+pDN5a4w0uAc
/hgHjVgQjGEwAhDLb5amKD0wKjZRUkP1zb47Wb2CA3TBqXO2EOztmJnaxS1Qs9Arm8pgcgQ6khkA
0VdGEcN5C0PAepWOQ6dEoeEUZdfj2fo1d5O6Qf7wJ0iSkxxar2EKhFXtl+2UfirKIUR4sxjhtY4F
YmEkoAO/2n9Fhf2DMDL0fFmD+SCTkyiKUT+UdksNNNEwmE53KjDdrnhBfoJYuXJo0PQHTLKHzfWz
Ws7HKVbv22a4nUnfHI8N6KiCtBtEhOD/RHIX5GRzbUYTW4zu/tyAatTVp97ZDvajqS+JC4na741l
q5j2VYjPszPeeUw/SFx3Quj5RlGTHzrWVjYhnr0ooa/qpLXE65HzzLRE+VUl/Y8W8XSCDTrWHmN8
A8iFJ4aa/7GzIOBKjRFdRXCDzh3y0DPQWdepNXNTTXc1mjyfC+p/zdm4z7v5Na8a/KAOzCg0KcAZ
Fb+UsCCzei9djW25mfSy2KUkoJty3GBGz5xKX+PUGJZJIs2ovCQ/y9wjL5IMIWp8qmxG17kzKmQj
W3hSaPGScRHQrjEhWdigCyZn1XXcQsWr1HRTq7a0GTTmk7n6PPVKuW/z5Z2ESKsalwJWpkXSw5qk
jZmPb8z1iT6FnpKBvIybJIAL+ouW5CtK93we7Y9uNlFcmv3FAqqxyNPTNA1XQxb7jVmD3B2Q+1bk
02yFD1ZUHOAzwjpycH9oo3o/PTc5Dp3MIQVhQiyzUjvVC2P9Sevtya0N9aP+lDXnq07zYZ+WPK6p
RnTImq9UQzkHpF0L4Q3NDF7D+aoz0IyQ6oksk8ZBiaTrRSZtjqGfrwG/QkZHvHBEk+DM5CGrzCfQ
5A1ATNC3c40Y+2B8mAXwhQktB4mI2JI7tS81MlELpOSSOfcRKetvUhm5y3S5BvwMeT/F/mhmJ9BD
ZI+0MTmO/SvakwQb5elgZKbpKxrR7WhWbNDoiN1l+VeDRkbnjIzitn3XwIbyBnQxiuFLb5cH0M4x
OAamhedzjFhqmVyZZvsS98wucnXsEJhFxXom3RAqC3XqV88ZzJ5tZywQ+aTniG+Tp2ugheVUSMLh
kYnlPXIMxCrNGOJL8j6PyssQAf9Smy7cyhIz5jgyICfMGu4hNKogo++11jwZ5PwlJQnK2LN8jeIe
luoY3pa/hqb6ee6I8xgEIPODFi3ypkZZwYsQabTUs9fD20GtAxFmMm2uJiERl/McI9jRv5cL0U9D
wu0p0ffsmuyMx2yKb2ExvRtV+1QX4zXP/HppSJ6AQTv1CVFTSX4JbZxeqfN4HmuU+JatVFW3sa7h
+ygYGBprkd1zHn/pSP2Uk+6Gmgk5ooxuVR3uumZmeOTlFBFdBUFVEKaeZAwgukzZNfS08+Qh+5RK
dHrPS/elm7i36qzeo77/I6Xz9jot+mE3S7IHGjxdWWem/PTfGYKDsIMhSdEnzVb30PbxVxer863S
0fqXELQ6Sim4IBgFgT2UQW4PMDezPvGTtn5NpwpF+q640W41PCFSBYIl/2Xkqur9NHXCBTVpzrsf
ZrTwqcvqiLg+jEFkwnyA+gc1v5POzXU41e016OoVVYpDXSlnZjbnZkdSSqI1Xf4sRf0PQ9WqjaWu
oa7VV6c3myGHjDaWyIfX8/hELmDEYYhNAvtUUb6OmMKm+OsBsKu+lEGmJqXEVi4hTBcp6e5KPOZV
hxPEBtuLWPatRlrWDVBclE/O44s8ObMb6/a+KdGjLaY1IatjvMiNjMUuQ1Gu+g5HSJM+oij+WQ6R
X7Y9YB6PnAt4xQ2spwxwiaWkIAhm0zhqCZ70jtlnhEfML/MEvNGZPDuFXireiPKWdpD6o0V6NuS4
CDOEpBWm3812SmqcTyEuRycH9Glp86eT4Z2S0RpB2BkX7YBDP7Wvc0jMm2joHX4tcZKiQEQClBiO
9qq479u6ResTDSCImiAn1IO8qgMpq05QDJ/UbFAOilcNoRYxIQVRIcGT+h9K2X+RH84yNTJy/mdG
2arY3Xz8LP9OKfs+5p+MMkVWETXQoGwZmqloqo1Ewj8ZZYrs/AMCuEyYx1DRt5G50oVRJitkhuNI
SGf2qlzwm1Fm/gNNCtUhg7thaBYn+e8wyvgZ/ypqINt08ZbjOBa5eECo/ZmxEXJIBUoXWmXWRLCd
IFEfRrCEB+N36buumkjFlcACAsQgymKv/2/bdGZm18xz7f5t+3o+sSoWpaLWB9UOySkwOrddSgJh
XBTZXTRYXQCdg8lWGwGiI4iH/g6SvJ6ojNdZmlhU88zm752aIklJsrFuE3tl6/GXXf92uss+l82i
NEm4kpoeaE4fkerj92X+uOoopnWXzaL0xz7fv6yVLEZKZ8K//Pt3FUr7AraRZG5Zt0faZ9iSPbg5
FMvYHCAiprI3pmcCJaJWLCyz/Zf1tETlRGxZEMhTJAjA4mhRhTZ1flAeRfmyo1gVi8ue37uvl/3b
Bf7d5j/qwqK0gzY1T5EcIkQmV/vLmURJc6yTJddmILDNk5iTi6JYJOuc/bKqTohaE14DzikqsS1M
d3Fa6/tVXt7iHy9VrBbi/dsh2pRYvsA2zAqvmcAskx6mPiQ6IcxysmLS0oW0WtFIQV5HXqNUKC+t
4GZRJ0rfx4kmrRqSFmD5QxLhNLOoE5uZm13VWoTs3npshu4hzk/4NX87VhTVUb81e2uER/zXNcSp
xOr3SdczYzJMioQ4MRBsPVZNPqm1KBbxqAz7PvsQ0mZz2OB1yVsA2+m6KNSJoM9a0i3iTfOa8CtW
SM5mlVnU7ESxmzscsiS0UMhugWxiAUhtxbOKRd/iBCfjBX5MBIh2lj37ol4gXkVJTs9btWhkFAYB
rJ4rsqIlF7CwWNeaEo03s3i74IRRbvknYlhbAcQXFHG2zC/LXKE0uu5hh4kHzUTfITaPj+QsrT4X
GwLT1mksZJFw1wwrTji01rjQ34pafDcZmBXtPEEoKjO2CjBuLoowy6EK1MRGSC1thg4BZ0M+idsp
hOKQKNpGD2waUe/RIwtBQjTGUvMbabUYSQFAUJqs9P7l51sKoBi1lgG8rm1X4Hcv+GNRp68bRAlG
68luSWIoELwdqsSrc1cHyiivWOo817tgwUElngIqL/VBlMTV5B7YyYSSQKI0ayAnng7JQlaiqJhr
lB8s/Lx6j2xaGNcUDaMjO0dKnDlLVeuA0olF8qVKcuek7Zh7rz8JgOCK8U5ooaUKFkn8KPFOkHDx
+nOr7kSVeH+Xd3UOlgpEMwkM6OTTLH+u2iIkGrSuZutvnhOiw3iWkIqQwYHH53Afrq3vbBnPzqrx
NOrLPqnLYUtiy5Ycm2wTJV3Bs6dn2Y43Dpp5zccpSvDTBoLDK7q5jqSWmQrx2W51TXUrpllLVxdT
sxbFOrLjD4qdwiFa9aekQWN+K4rnJGLEWivtlqSBThMes1XHSimK6pB2ISL65ppbjEyoeA4xkzCI
8SYZTviKFHN7mNeFKF1W7cWpfDT1v0RV34dv9oDWd1T2NAlLstoDrL1zoIXLqcdKPIiqKOxUdN7K
3ZTaL5We0d//vlmbbPPc7O/1SY7RjydTGSpof93h921qZEbH0MPLVTGF3sv5MSQr2uFyl2JV3G+1
wr71YQgmuyHHUAaWRNax8MWdi9u1pGFF1IqlqChrgMDWqMJE5BH1k0V/riJH8bf2KlpHSbqNDYke
cJqTiwKkkviC14XTEwCINKJQv6t0Pb+uI748FUzPIdEY4i+LcAHAbxkxQmLrJUu7HtG4G24T8nti
GEBp0NdhW6wmpGcDZbOuQ7bH9bMMCWzd1SAQVAOxkO2VzFWTpTOLSb1mDpqzYd7OBGNt8+Z0Hg+5
RdbnJB9Gr6mKiWAcdeeCrNxlh1e7N5IrsTARp3W7EmTWCP2W/DqEx3qF0XFa80SKkmWHNNIibaZ9
Yz0A+7Rdq7BhddRLe4BWBrCCca89oDDZHkiaQkBJnnI/lJHScy/w/e91JGXP5OYDrxyFxDeqhm9L
vH6B3xeLZbapZE5EbkDm0UQpLQWd3lVSDfUIogPSSkUhyuF0ZYxYP49PNG5Ruqx2DYSTUh5731Zi
15oXBYwiizBUXowhHpDc4WOX165TLKwYcsOlTqyWkBZTuPVsEfuIzZdVUaclYbRVZ/NKrOmM0OCJ
1lN/F0Xt387zXYRrBmOLfg+xSHC+bX1Ui7w9TDM9g9pOBkG1u1I1hw06GYTYlZScGqQZI3pJUo2x
gKCnVrSzbDUlu9WQapWCXkNfK7+LYjudys05x/UmZyCqi3VoEf5/ZM75laIoKsWiWjeLkoTVjIG5
Mlsux4jV4U7rjfj7JGKTqBUnQkWTc6LhiVxXa1aYJut6LOgxv88UnRPEQmKjYCa9fnhicynsGVEU
UQRRSlbTUaymMMRA3/xe/7ebv4MMYk9xEIrOfDGXc4rDL6vfm/+4WnI5xnCSEo5P9f0LxHF/+5Xf
O36fA/UjgvWwQokgM/Lj+KC3aUcGPbF+VvVhhf2333ViQ79uFSWxWGxIL2JnUbocK1b7pY4OGaiq
dS89JGvEdxEePdKTYmdJX4dbUfyuvZzncilGRNkLmdR7Yqu43uXyonTZ+W9nvJzrj5/4xyGX/VCx
Rr0s3qnrx3oRQfxDE/Gyqs05mXGmEbDc+o0LbcV6Nb4uC93IGxQk5p+iSu5jhndnNc0uu/yxKjb8
x7qyJKVD3KMAJfZDOpMT/nGu76v82+39YJy92qwRTxK/+PeNXnQhW9FJXe5ePAyxuREKkpdbvexj
wGXdE5dxqlHboZvnfR+0nl08rVFaM01ayphDADAfVhqkO2Q9kCJh5OUDnBBU0IN2ZYkZqyFkCZNP
rF8W35VNoYD2qWuVgWm1Cy/btfXI71OKk4h1sfm7UqxDjZ18BSLJaFuEXG1phD0jS0xkG+fQrTmn
ZckAC4Q+JjDYBICE0UBOritE6XRNMjBu12Fv0pfxYZXdtOa63eHgSTa90uDcX61ooSEI3Wxt8oKR
F0Xcv90QoZkVaPYiZbWzyPp38uqozv+ZxlqPBws1UhumEkHFdrUuHGFVJQXUSkdTEaLPQlS1JFhn
9P+5MPGmmLl/JHLEx+v4Ha4LUWlKreQNKuHt0lLu1chpgkxGFBevrX2QJ1IvD71tkN2YRa+X1T4G
LNWEVXdI1rmKKOVDu08SbIZG/itv+Qhg9tA2CE4j3f9D7+X+MKzzoMtC1JlYCBtN0WaeNZ5pCaVe
nHWaxECxQKuWCMYpdfIKh97GobYOx2QwxjpbF+1ikAq7fJGFJSmehLHaVeLBiJJYiA1Zheu9G8hH
Eucm8VmxULNo1xJnP4u+sVs78oQkxGvGI/rn76KolYv4Gg0+iIJrfnCc4w5Gc8z9hs28+3NnZTVv
xGFiiyhBsSUtFRlvGlIAXhb5v66KDaIuron4Sc5kgMCs/5mR3ES5hvcbwUBf6y4bRGlaHxUJ58jJ
t1rz4v1esr9fUsCLd35Z7ZTV6XNZ/y4t/V20wFxMv2cL6wnFBnGwyCQfh9Z1Z+ok7Frndf06umIb
Ajn6vSqJITISk7123V4r68B72TWK4Z6fSSGMY38dTcVOmYbiLTi7aGCq6ixoyO+mVfLVtrLVn04O
XbdUKma9ZtxumGDAfLFAPAxa1R/Foq9Hz+p6G3VJMtaRMBCjQyz6HD8USa7tzSD31XcHXg8z39+l
n8sVefKrAfU3lK1XFB+IHuRlyGzPFE1ZF5fVftEj4pC/N4uS2EfsLVZJWZP9j7P2W7Drv3DWKo6O
d/M/O2v/L5mgyz/kv8Qhv321OGTR9yJfl0UwQ1vFt/7y1Sr6P2y0vWSDdFur9is6Y38J0Fr/kGF/
mzYhcEsxLQfZ2L/Uv5R/4PG1ZQcXr2I4yn9L/EsxtT99tQ45UzTFwb0vK4qORgO+3M+P+7gI2//z
v5T/jYAsLtHUHI+2lvV+/P/YO5PuVpF0a/+Vb905tWgCAgbfRH1nWe6O7TNh+TSm73t+/X3AmSnn
yaqsW3d8B9ZCgJAsQRDxxt7PLmq8r9ND30fjQQv08aCPEE/SqSFzppE25Age5hHnvDQ9BGP8TCI8
g/U6oo2amyvXGdrDvEQrlFTJpDbhSm2mNm5eurZV8zoyeOiSziuVImq2ju7v1T4MN142PPpZ641L
Zx5YpAA+XlSczbpfu5uZ8nx90KqK8s/8/AMM3YrkWeijBOT/e2Pxcd1bc3/dLCzsyaSGAP+fOoPT
g17UDO7n2yNDq98X9dj5HkTM+XhVSnd03ty2Y/fbnmGSDoxFoxB5RIsyz9JDXCHzN2YT64oU2luH
tsWob173sZmJ3mOVHnp10yX0SMyJx1BbdNiuT+ld0lakih8eEKNEGQ15OkYmtoZp0etGinnz4vyg
OFp9sPtCkA2Ronxj0EQG5fSfXx+0uYUknnQaj0y/hjkVY7Qkl/QT6CL6UydQtiFUCO6NdOJMz0L2
N6+ed7ju1ZX6F7MzFPzUELCBFpIHQcMHHJ36x7Sk/bHEVG9Jns2fN1OtcDWcICG9r157dG0qPDCj
+JLmHefnpAzwRX7adD36p2OmxvTVQm5B+Dgh2X559/xj8x8faT7GxzvNi9fPOb8wyQGEcN8kTBrS
Y2xrH0uKqPWDARPFABvH4rx5fijG+CuQZxcZI6+4PiR/PDWRhOxSXA/zxuv6675mRb0dIP9M4Pig
dFReyff/sTyvvj7M7I6P7fPKf/r806HmxaDowk1kGo/Xl8xLH8f59RCf3vcvi6Hzw0i6bP/rO3w6
UmwN1kKbYByfXv1p+998+E8v+LR4/dCfXvpPt897/vrRft2TAPaMopCxkZSMlvo0Frye3vPSv1z3
cV38uplo+3T3y0ol42KaLx0yCGB4/vIOeZWV2IfGaawkyt7a6jRp19dc9/7lsPMGlFJMdJj7uQI3
V8HmpblMd336y7pMEP+3mIs7f1mcd70WNa/HvVb+5uN+Kvwl8+HmPckdmNR009DqX777vOP1bUzw
MgqsyM28ighsq32ZF9vQb1XUBKMGbkBu55r2PB+AQIFC1VztnlfODzYkhHH5sWnea15bA8ViaDeS
iAwgHYd6rYTtcd40qqE1PsyLqgl6+fbTYXTLU5Eea9EqiaaZno9jKQb5p0eGSe4mCjJzNcTajaNM
ujar/xaU4pUuK05o9FKpn+COKFF3A8cEZd336zb+MXTYnGDmkIddJcshT4k5xIAD+y+HsYyxHQxW
g+pEet+NkdJryn1n0UXaJEAu5PrTp/z4N4ZpPmoIEGHOxct2asfnuY1rQfOfravmW/AfD/Mr5v0+
jjLdKH55+lEm/eXQ/4PDMEHdAAqzMUtw10dZSVd7PvTH4rx2Pow93/f//pMkakAYA/ldnz8NBeRN
rg/3+Xwnmyd6riyYGQNzXffrPtfN132u6/LCwoByff7PDguEhfvn/OrrIf6zt5kPe32X62HmdU4Y
vSYRYzqmkCgdT7euaz1zXjc/5Q5+0UgC2cx7zOtbfxpyfFqcN4XzfXV+zS9HnJ8m8x1y3vyx5/yi
cXrbeelj+/X5xzF9oRBuPtEXtJqibqacTT03jxo0KqbAkQ2CbO/Ult7F4AHI6vptpXbGwqBHuolA
Z2Z2pK5GBGhLQtTzZejn3yJyNFY2U1b4X3Pw977sifIi6qZMMEY6TgYaEed1Tt4dMLqvhvCYuwqY
y/xqKfZeizBMgkbXl5kLPFEAGU0Z5XtMuGA0K76HY0tMID2MdWCcbcsbL8B1tlXe24eoRFoUk7Kk
SkVg4axe4kD5HiZVsB20xllno3n2OpXIcjhRnvlcOamzxWTrrE2SVczI3wqk500MBA+RGE5CyBNV
4X+PXFiQQ2ftjEqpl6bbTTFpmyTvq3Xbx90mlWIHkuxCpvV7lBJUyIgDjLplnRgiTGHU6O5ISH8b
UMbhcI7SY0CPHFKgPMS6+pwYUX9OghwnRLXO6LtPE9gPbZeRUlNsHL+ECwO7jRABBUtvPUTLtgvu
QTahgyTEcPHWpkSz+k3m80tCoxVE3Z6CbnzJ4uBN1qOx1rpXtXpovPxS4O7yQMImKp5fObVzpr8d
Sxwq+YAYPgog2Zu2C3jSRR0nyViRd8KKd4XVcPbqJWbrOiPAzibRtiNLG/GbQrOI3WHwjTsd81/r
GJSO/PYpxpJhR/6ArtQ6pUHxappuv2psQn6GOy/xDqGeH3GpvcPgh7U0VYzNvGj4LfKa+XYCwGNK
0WT2+MEkb3bp6pY36RAduppGtVCNlAwILC+NgymerDGQ9c73UMvIQKx0+zQYxNVaJFYC9Q72vtRf
W/+OPJ+EiVEgCYUgtiLP663mqlvyeOUaLkac0venvLdpAv4ta+z2fWe/ptSFbtuG4B3QEQ9q37Rb
GQxYQSvlp+Kjn0/zTeyrXzLKDtuSrO3Y89NlNaKewyiWpRvPxKvYO7mD9xlVtdbCBiJkfiHSkgw6
G8l4KowNRbZqX4S4HoIQCw7QMbnyi3bKnZQrF4BQZyYFJPT61Yua9zwd+pVR1Hi5ottWhW4wDJV5
a2pHKHxt5Ljn3Kito+25iDKZaOvzH4rloUx1YhhcmJKKTG2WdaMR/0O6H14ykPXaJs85HQCsw+MR
RB9unehShG27NJEcIDSHQm/68I9BCDurhKDSVZVxi7ZiRjbCSjSsYS0XD5lw+dhVC6ERWSXAyy3C
7rUe+zurxtxWBcy9NDoqh+kVQ050g6+SkJ5Vl9T18lfbjBEtEOclJXQV9bmKIBa4gkJPGN419PaZ
Sonto6UBjHBtrCtqk1wcgNQFEeZHdLPMpRUM1oSnfe/NklTeDiOa6Q35pU9xByMCRN/pqKucgNC+
j5u7nKsK7UbScrcnxcHUguQyBPwSAhg3eCD7aexa7uGl6i3zxoUzangaiW3iUW/64lQQ4YFFxN6N
I+EjQYjIusRyRJgGAzK60EXkVTeqfSArydz2RnyhrI/RIcLHkWXmk69gDi5HxMKQhfcUf3EoV9qS
2Fd0xzYSgbB9g9hHHFOHAKDiwl9m8PM3JBMntQ5ZS3G3jen1G7I/YZ40+RPz7HJh1qSTukUbgrP8
atAZsQysBYLK8VKZ4mMsau5QU0tz7eFeqgRAAvsYcTbuzZJUQbMFkU2TYJbQhPwmfs5UEpI7SKs5
n2xliOqm6Bz4RW2NbnHS/4xTOAJpAy913WIID7tdzo+LLcv/ObbuzzTzb4J23MEff3DT4lK5ubm1
a+cYKwUMBk3BGa8AuO2zGkOzwknhZpgZ4QhvIXc/tIaGqymAshrY6ZqmcLh0IUEERqAAGqPR9f04
2tRYELF+CZ/J7HxDrmYDUWkk65Wqe9GfXcN6SRwcVDh0sIJgZsqy8XWFO+O+kPkXrj54uyRdLjpH
JSmVZ7UDY6ETjEcjAkU88lhCHR5jWRErNqSoshPvCcBhu22MNy3TegoofUHpGQgFhaeH3nWilWwR
jQ61v2/DWiLSsk4RpFGtoWBcO+1JNb86sZtuSVHbOTWs18SNCZUrkweDaUqQTJG3VNKoWPpqvLWc
2kQlvmxbWz82t1ZBAkPHBcaVZmyLMAC2hLajGHJ8xolz1AegcADo7bVn3bVjT2ZZzjXZubAw0kLR
gbBc7AZOaQ9dqJCcex3Ru+C4on1UPxMigV9KLlWX5q6uo68MELLlQDKYUzv4xFwYhaZFsJ6IjHJb
l2Gwpie9L6cJC32oLpEd4LoU4V3kmXDjp9SdYRDHIIO/zoW3ajyJxK3ALCuC8MYYt9lYM+vVYsRj
hnc7tO6X0RqypeidLwM2EAylBVZjXJ/14L6VjXlsmQ1adcR3LtPI+pmUsbKS/QAYMMW46TISWHi5
/pD2AeHwbkD4iTzqQFUXoiAjpO4dbVP7qNVDDV+4Yumvhd1gySkTDxE8q8pctXeDVHKG8NkrFbVk
P7b0iBor2ECqferbYWNpyVM6Iu1GVbWLPX5hWUHv9Z3xVNgofCKzekwbURL6PIKWNfwz1hSseYMZ
LQrIx8vKToG6dAA10vC2vFdrvT/bdbaRIbqujGtDRm63oSGpV3X7RpEZy7dA4Wu5F0PGHrcbsIMi
UmFz1um6pHzRRcGwCxoRbasw+OImIZG5IXEtjfgm2n4D49g7qLY/nRmw5HS1RIZknTOYv1sRjAsS
FqEo803nGn72VDJYymn5uhqoQd2tUxtPv2EHP4DqhkumN8xFFcTFolZFtiqzHDCQgpBdb/NtE6aP
NgWihvb4gAZr41dad5MSmgLnQm8IIk/Pja9aBM9MIHkVOjo9h6KwyhVYyotj4Oj3MBHFtZ7fmpb+
RS/VY+Zuid/Vac8IIpVhXq0alJVFRDKQRhIsHtHSQBimYX1PvFOgt99y9A7MotlY2SPYRaY8lK1b
nDTdv4dcih0srDdd6P+I+i/Eux4GvX+PO2VYFlLRF6mn7auUPBRDRHIRChI/E6sCDfFuDDQgagG9
S5fiCaaEROXtg2qwST+xMfsWEptsmhIH2pDrviQ53N0XdKHVMjvlOVYVtL7VLmthk9kZ8iFj38zs
eqzpvONybEr021pcrURhqPtCAurJBJZ5014nmuPeWGl4D+n9eyMDTgCNqX2bL87HZRo2SknPpzkW
vmVR8bWOpKik8RDsHQNrDnlMZqcda2fE1KcWJBH2Cww4ytLJcmPL8GGpi69dVhi3FfmE6yJOo62F
qjxp2u+p2tGY+Eu+cZdQb/sRemfOsG6bVfl28ATWbie570Vqr5Q0v/EM9V7vEqiXavpgNs0Pr8KE
qeaQRKT/EocObJXe108KIZ1qACvAT/r1WOC5BTLrH1VpniPK0P2o4DXSXsrAxzJNnYGUrfzEfZDu
FsJL34YA1GTMYpHAgD0M+r4wKrEtCmepmRWAsaLLVp76ta2Hr1gsNp7R1AvNyO4TBwJMXBPnk5oe
0QrjsFL1MqfNI4+XuKxxrbb6bWiVlxirxwaK/Z6Az/AmD9uzGfwobeK2Ot16NlLS1YNDrtDf7iNq
3WP4cxiRYtZtSefIMX3UjiPnKI5uRcL0t4mypIuGa8F2/aVP4NuqwO+eWUQIKbAH+/5O0zvkSq5+
VnKOkdVYyjw3s/Cd4MInN31da5jW0y6ckquiY1A33laWI3yl4YagNXWTevGzjxlsm5YQOxrGPzr1
iqc6OwKJx35ScII5WmOu4o5yR49KuyI3uhmCR9UjzS51u3f4zSfpkGGkDe275T1Rjo82XTW8d0lv
fDH9oiHuJ586lr2x7jRsxvilmhsQO+jVd55wj0rlnfK6HddOo2LChIjhdN8c0hNuqBxtAtMQAJOr
mypich9zyt6jKryjRv+GfZXp3XpkXlyF+OSOWwIKfuY2RoqJukMIeKtHJcQpmCupE4iF0zV7P65/
lInrbIq+P9qDCfFDD1aaxU0hl853S0lWWQjGrcQGLqutQAJkOxAhK9e7s8voS6a7u06zn0TVOri6
YHAacngsXVSXUfOkeQi4NRcMtlSjc4vLn1Y6WILhPTChD9Az+5IJ/c3PupOSycWQtfFygDGQRySH
ZwqQwKjWJk+z0Lelw0+mEKZSR8pFDYnWyscivhQuMEMH/cC8qkO/WvZxdPOxTpNejpCqS/bXV3m6
C/igJMokn440b2hH441Uc9iRMKtxQj1UxUMVi+7Sad22lqW+YKDq4/aMsIlbYcgH8Z6g43sKacrj
ISwauW7bul/0wRGDAJohMz63Wu/d1dPDELt3+FcJ2s6O0uvMy/xAORI6AFCvjZ7J39aRfFVsxwZa
gfrHuma0SdRF47wtbFLDbNO9TaaHhpMxl8WFi0Knya/LDTZD/TJOD5Rm8509SOCP01PCvIxLWMrg
tmuqj1XX9ZUlngO6v4d5la0U+iXO+5FEkypbz+vmB0N39T2B1x73K3b5tAHEhUH35brG1MFTEIqY
7uc3nje4Pg4qpzZWDE4BjP/xqQIS3o+mNTzMq8wkD86SGLTO88M7aoWZjIZLrWnBXVf0731QuPtO
M27UIYwJITbFZX5AwdvAwbHMzXVdPEUou5UBblNVQgBClF1OU0RIZEbmJZge5p2bYMpCJVJv8Gvw
Mqnt86PGHlJ6M7e3H8/LbCzAkcdimc/b/dzU6Rn1l7CCRuXQhrQoKrh2GnEhYVC5NYOjNz0xGN58
PDC0em0IJjkMIuYdYg+rVp8SS33dryc0chePuKvmA0k1s45eElySPGnOJAivPs6oMQcP1ftkQcRJ
dZvR+7oThI7ckUX8kLtef5x3mx+sIsMHZqf5bn4676vZab0yi05dz6+a1+mDDpExi27ipu+XDpkf
lzg1HEKW+cCG0Xz13NIh/pv1ukzaW5S/CxfTN//HtJvbDPgxdP9m3oNR4EVFRk/ZhvOPvOF6p3iO
dSnyTF7y1C/Wmm+P+PpHeZk3aHVIwnxuIuyd9ps3EO8szpj3lkYITJ6Ov19vKqiuAKoHem6tebru
6xcFWK2okttYL8jfHELgcorr3+WpaWPCHWDmSJekBVkXiI0dqm9VUQR3zfQg6qreU1OaMhl79f9S
xP5HKgIpHVK//rWKgDJO+vN7HWDi/5Pra37Zb0oCSSIYKgHUALphGZi+kAv8piSQxj+kbpIJZkg6
MZIkrz+UBAKrmGlqBgYybNNy1h/8piQQ6j/ID2M+xABKMCkQtP/E9WXLX5QEwpaGQViALmxNmqqq
/xJliyfWcqwsaKmOqDum5gmk84oTDloKAGh+CQusX2rlPSqNe1sljRNYRr1Omx4AVgjQJp16NIFS
2UTXwFrJBOBP+9Fu7ejgpbl7bAtgS/GptadkLsU6BxnDJDXYx6qCIxcb1HJoBMg4jzhR2ZLdSqzS
Nh0mq5dFVS0dnwKHPJxBG8+YqO9yhy51bsg31A9P0tHvYg0vsup13Cox+suLuqZUW6MJnjDQUw2a
MfJiqkF3ELcN7Q1XKDnfWbTCGk52ZghsTdw5w30bO49lZ66UMX0skfr7pUX4Uvit6RySNf2brsT1
XzO3rJbnSBtbHKcM0xvsT8u8LV9GP3+kdHHPCOO1isvtgDSoUmvAua78gjH40sjovS358JaZv8RZ
8J55tUHZg69ZWoStUn4vTQ3tM99T5PGZPVm+CNzfgb8xEh28Y7UOGTjVTrlGt4LeXpxbJ3yJW3fr
aZ2OC7yij5/+MIqQ6DJ7H6h8bW6FONzgJaGLHb8F0u7ViQFgnLbEGm7o/AM8s/hVRbSzhVhEPqgi
teAzxG0OaDuMd6pIVx5239637DUj4z2BZl9dWX93S15HbSdfxKGypHdyDNIE/L6LSduazxQq90xZ
ftWYGQhFmW8in/yuqPf2VoH9m1LY3SjBY+eGvpsOHAqCuOZf262UHyJ/9ga+hzw2GIv09nNIdYFq
YG+vmN+7qzxsHvh8lhAWAgskUkQzuTc7NFhwMCpBkSiounOTOnDfGHQ1RVmBgrb44UfvCT9DT6hC
Y69IuXyvjNFZx2G6ywLvHEhOHf62tV2BqJRTUS6Tz2UNMNGJve9uzBivLp3HUJbpKvAY62QApqiZ
+/AHK5XwNz+B5CFqm3qOHC5Kq33XS5y4gXKvVy7Z73AIvSZX6aKtCoJvmVw4iCmXqJQy2Dn9obNL
JlsqPmtnyn3ryj3JK1iTuFhcx4Ff6bcMljQCadT3XLYkPA/GXdJyzZSq81j03jPKnnMU8PtqfEGq
edcGFPF1zbsjTifYRANIdZFUBK6l/Jv5xgupnQ1u3pOT9r0nYRdBLaknFMgcOmQL7x7vALZ0R4Jg
wjNlY8VpYucnhHIf/mQOLAOM9TYW6rvl4nQf9enCK6J97GOBSEzz3A/Re+/AJ9ARSRE2kT2b3c5n
DE2FlytBfdaYb+cc7RetpqQrUZ5ExykiW4J4E/yTCy+dss8670XLSEiuM1A4iDqdZVmVL10IGQMw
u0eXu425xBQuuiUslyJPTq7B6RAYj9KhENWSo+dp42HESY9HKbKTpV7wXVM0eVc1712UUMK7DUXw
RyZrNlqkXWyfUaUtuWjKFiUhARbodpJ9IXq0vgmYB0NGJM2y3bLDb4YGH5K2EZpr4b6kpT/sGn5C
KeSjXhrKEnDGmi0MDZiBon8ELSq2aE+N1A3AojMpYHbx2pHVi4x4X0sWxoK2dutXw8mm9YzIU4UE
cklzWqCksrUNeT8wsqPkm0JDRghTsU9yGpZUoiSnqh3rlbnOvUJd4Cxe5KpvkXCt3TfIxpYhfbZd
UsG50XN6Ql1JgLKjT9dsk8OqC+S5D2kss7J80zOH1KM4WkIuX1U+5DzIO4ssyt1tJhSQ6kq/rT3j
MnW0St/Q10bBP+T4QMxpjqKJxTF0BvNTExuvyapVUTU+9USxoXwINVSNbgy+iIWZ2Deee1SDGqhg
YDyg11n3tSKW9iiYWIiylRpG70aWuEtfIWmj9c1zp/ALtsKk1+uBPW7TFN4g1Xu1MXeZDQIbIDNo
/qTEaNGgHVET4rsdmdG8JSjtsX+uPV9Nt51LPByd13WrpQQPUq9bdsK54OTeCONWSfgpFDc96bn7
HbsdWlG0Bn4e/mjS+MHo+LUi86WrCdIYZTRusrx0tlRkv+WMDPCbmI8tN9+lZfhcerENP5O0IrJu
yZClLfEq/W4oYSV6Tn1PePmDWjY/+qZ/Ki2CjewaKqFheRcZ/ZjP8t7Z1ZHvL8KyxfK67URHZaYC
eJTL7DYwgg2z8zS3qSj3hQG6ZL5hkUsPV1Xhg2ZK5S7bihBu1zFaMj2Cb0ab3/ZD/Sab9N0XyTYc
m1fcYZDXtPiHqnAtJgZVWk9P4L3p5jpoxd6tmMy1HRTsseofi9Apjn3lbk2C2wpa+wFis+JRm6Yi
ex47edMhpnBD5hpVt9WXBfjgJjDp0zIudEf1p2rVX+wRyqcfD3ejkTDoS4vXoKEik3vcjBQtoinv
NXUhramo3JYlN6f4rFRMOo+pTf8iTN7ULnqmgHvQIP4EJJwy8cppr/5Es0J2mdt/ZXoAQZ4geNfy
3oQgMrHNT2b36tdZvCpLiMKuVoyLsofT0Fk0Nk5k7R384PS763SjVbBbiaFelZAeFKTzGOXJ2m5y
Gp9OKo8Vg3Dwp54BnFy/Q1JIIlFPCW9qIC2iQFH7cydWDVjkMezhCXLrhUx4tvwTXaPRJvuEYw6C
XELtbEh+13jiCcnYWMy3Qy4eY5HR44in3hde6kVPBlgb0CAqnvI4DvULElAy1rNGLFNqtqUp7vDW
rgJN9TdOw53SN27MOpv6b3QbFDN/UDr+F9+5MSqMEFhqVaYg1fQEAMzLFP88dV2I/LxBcqospK6d
h1F9mc8cxyDQ3gYDaysDfgHFWsPpAZrPLW4jUgtc6UgJvFSq2651n4Mw2cXCLBbeGZlsxImERN3s
Zb3qffeij52/qkPJ7w/XKNSIT8wgi5dB+tPutOIQMOeAVdB9I0nWpEzhQzgmrVUuKJZD6qerFCl0
sywCLx3An3j7FlbehptaE/d85Ui8LKs+Umb/7aEg8exYdm1FJG5JBR2WcN86B0OrmJ/KtR098Fe/
QBwbeWQZVcncOe4OZelo6y6Ln8E1rzCqTke7N3355kmTQVue6zB2y8lchwrq8PFcrUbI2C1Z9DrD
94OfxbdhSDG/MUDzTeLJfMAeO4sZM7mpsUavg0ajRjNZIIjUag55EP5mCp/XMbHQHNzN4AEqscS3
7g/TqUVNamkNqFubQPePUWLfCmswyeTEfOHYpbMoQ81aKkDQHb20N0q9sWz8nyMO+b4SZ43A2K0a
WPAUI+pLQhRMm4UR5KpEp2gsagNR6/RZZvt5T6yTWTK3XMwbkP+KZR2UCj1vrz6MteaB3EOc3E6/
pwcbCYfAPgC5YzdldPTT8xBBR0t1IPrWoHknadWnvPGbJSAe6vkJJURACNTUdHVr+IaFzbaxDqQ2
r31L9ICO4fKm6YNr/rT61CVjlUz4ymm/Z1nZnnyptqfxLvatc14YOFdjLCm8y5Plf81tzzoYLmVC
/Jz7GAEc9hxOGLsClITvQ9GW82Ikdbo4Vvw+P8P7QDm1odip4T4OJ1PI7NOel2LmXlPpHSVTkMcw
C5pNr8vXVBkp8HKyUta3XqRqVZtM14xDNweKw5Ki4P3Hc733wKOlhLlN+eCIbCVJ5fOiiMRyYEKI
IiTvA0JLP2iKC3c59p0jBa5gRTeHiYDeZjaNbBJ818qxhCJ/8Ka4sOmZ3gUMpxzPSmGtkfnZ2rFy
nB+qafPH0y7/YgSA5K2slmsGKsEiI1CdGYNaW+sdcmNVWu0xUXEV4yTqV1EadCfL9eXC0M1pAtw7
J6OKkMh2zGORpNbHkitQNSCAg+k3rZt3aQoXRyVadYwq63kN5BTzaKUAf2WZMxdYqTeaYd64Xdj+
zPmwea+Wr1HppivbVC0AcAhWWqdpj13RWTeDopzCSblCaPJDUFfKmVnhY9qBlC2MjpxnmHOPSpUS
1JxZ3nZ+ao7+2YB6spaIoSfTlg6rM9RO1Qh1p2tJ8RzQV29ih+SFOjC6rzlFddnL6C4ydQBvUf+a
NBJzfOOY6zilg4AZn+458yRGw7ftS+vxU33htzj3/5eiXMiCtJ6U/NNoPIsHjyLjj///X+Y0WheW
YQOE4WSx8Wf9WfcfO4o+iqxsdnVSpVvdBezkvwekXq6M1H5swDEsmHJZBS22MxFw9/rfvL/QbEKr
bHA16i/VAmcQ+uDUebOrZP9kjsW5lHQmGQgaQfSDzr5eQT5vLJ/MtHH79+9N6eWv/7q0NEsXmqMS
yv7nf53Ov8I8JZRgUnGZ7mfAWDXOYx8PpMwIKP9C3al+5S3nd/0/3NG/cdCYpkM56m9qX28xNYoy
Dd4+l74+XvW7iQanjIbdRZLPLqhWCewwv5todPEPoZqMGLG/0V+U/Ni/A48ofWm2DtlIxaBlMCy5
mmj0f5iGgbcGg41Nv/A/K33p/D+fTyiVj6XpEBYtzmPKbJNj6LOHBo1chvSs6c9pZzhrLSOUqO7F
qVVzILs5U9KZ6NN9IwJ7VQSUYEEqEktUI5AK3OahdbPkEZLhd4TIp7Z3fMpL6TmwGNND1Db19DZR
HeXgiuFroNj51i9BhPWO2FVO/tTZdn+bhmQVO7VtbT79EP+kkTAxJ/36jwkVe5vEuyRs3QI09fkf
E+mQR47ftGdPJzmocyhy1RAfRWlS4PPSUyalv9KSJmSGUIGQ11T2qex67Zz74mftj/nR6dvbzMp7
4tXidGc09BNsvbVuyihfq13ZXGTgC0DmXUQ+CkKi0nbjG9d2fyDKCXZqn95nU3srk6xcanrVrt0w
b49oeOqtpabv6K26Y2nZgOoY4Clp0e29Ng2PRtOFx6gmp6qX1MGHgeQXq9fcIz5GhJaKvarc1nia
B9iOFAAu12aqQD8abOXBGnNjlwoGsR7+i3/znVqcq3/5Ti1Jk6s7lGyxXf3ynQbStwlrr88eXewN
fKhg47SM5pF+eI+tRxRJPg4HZWTqE3FSsE3z8GuddT9s4VXbwCl0Qlm4lbiRetu2THXWWd2sU6sF
kBhuy740H0IAFPeYpNBOWfqT4yAbBdD5goqpxcxiobADyXLEa7v2hM3opmPYkAZq9xhlzBP7VvjQ
xz5ZoTHZ7NvYzzX66kl2Fr3mo1pzyXjTHeokmR3fYtpeqQ1Z5auCucXFoHfaoyH5Lp2RgoeVfBmQ
7rRYu1a1mfs3kZbdDkSZy5wZakBWU+6heR8F5J2HPlA/HSmR2RQnwyBC+GqYnZYY1gCyGUDT//05
rv314pUQ0ajwUh3FH6dP18AnA5wcFK9T8rg6p+Y3Jt6zo02Fmq8uhLnPwGDBBHpwpCpg3fStCLYR
knvLTdcFveKaCXBE2ea5qYV6CpDPGKR+O8RdFIX65e8/5+TD+3S/VqUmJUJ2Kuy0MTxMp9Wnj2mq
vSfyykvPqq5UhzAyb1IrMdemT0pzQ+X937yd/stNcn4/hyK+FDa+Yjkx5j6/X875Pxaln51XREP7
t4r2swCjuVAUxuxaqYnzUEcpIurReSi4oBZIUVaW02RHRyVypBHqvbxH4eJ9qQ012SP6pjmT35gZ
XsR1QBaKHyPiKd18m4FOJPpkkDfZmJSbXKdbXKmudfNvvr/pA//5C+Ra001d0O+xprvJn/8h5kYC
HxhtcDaF8ZXKiH+UTEsselsraa68YulZpHNKabbrqs0JbKclOpZjo29Cq7gPAoJ5SMpGM8GLwCts
uyrXLvNDJJyfWlrLvRFwCTLBQLmV2vCxH1PyW0hL0ulOnaCpleRejt2ma/CSuEV3QKQLpTRpSU9S
DI2OOhnZVSnjsyoZtrhjKJ8dTCNL32e84fpnLWwkJePYZjagXnrOWNEE5NXGy+G6uGbU3ygd0Yc1
zKlU03tAETlOtap5ryuERUBfa9KsdRLbgkA72SirkG1HQOStuDq6GfwQlKzp+e+/d/OvJ5JNX4ux
B4hmwY1kuv4+nbiq1Zgp2m0SFexl7fZE1ytmd2eblFt9hYa3DbHClDa5of7wI9Ls8KeBf4/J2+6t
iKRG51hYt74SqvuoU9ptrUv3PhyYbgimfduKkB1l+NE00RkZ4b7XrfBrmFEWS+zBBwBPUlURJwQD
mDEtUWqJN6G5TI/m96KwUa6UlbMe2pGotmK4hHnSncaIoRaqBWXvpdpDp0diM+iF2MFABnBDPWOn
mGqxSQEt7ILUWitK2u36MSjIEkrjswftp3XL1xYO6i2yg/KLkHelXvXPTAPUN6q2/vsvGLjWX05t
Qxi0CBbIRQ0pkKSj8/krtko7UMv/Zuu8dhtXom37RQSYw6tylrPbfiHs7r2ZWQzF+PV3FL1x+uDg
vhCyLFESJRar1hpzzlhaVzgkaBIjN86Y0hpnvR1pnkeJsc9n1z8s/1g2ox+GeMWqxzSaNtW7v88x
Qu13NVfkY/3Pbv7XQxwvNerVsvO/e+tbWie9N1Wbn/0u/w7zlJf4X4+cXU1bQ99iiOTiWb48XcNT
+6iZOU5T6g39ffTPSy5vMC6wOw5s++3nPmt5B39ffAoyvgw6MPqxjeXm//uZ/j76v/0aqvpJ31x9
xOUZy62/L7/8+fOelps/L9pVxT01NkZDnLQjfVBC9fzlASxMofaWm8t/ls20HP7lps0pm9W3mGv8
3uiNeRtSktCs8JwozMnZJAp66hX+1CsQKlVIlOw70hiZx771zvzvnMsMs9jXSRv+7YVtgJFZl9Se
/9VH6W76KXmhkPtFZva8ibPxu6JZs0k78O3B8xUNdu4CvXoNO++WtiYUbMvaFafwdzNhugqFf0Uu
DH5rRPuuLM5c8IHCFB6WltoW1AWTeYWOVQtEVjNNyODKTAWYTePjoICziFJqQo1ZDm63GYD717PE
RTbzcC32AdZw78W2RB+fh5JhtFNYW+J7Yq0DuingrVboW5GcbEi4ViFxLWycm/xBQHDrFTKXwM7x
tYHEQtOhK713UYDVYDp4K13SXigQ3Gw8ZSO24HgKzDMh9GKF6kVuv+P0/bSR6ZIcvnEmNAxJT0LZ
gvkp4C+F/OsXBNBXcYBQgZXCAzPFCSpgsFXoYGAbv+YFJrROmeXdoqiNz5rUKaCICUIv6A6N0iiU
jXlx6ggxssh+ZaFOfCDYopGPf1LKpCZVNwKzzKc0aq5BLX0yz0hfi4AfKyjIWuGQ+E5oJRlbQRVu
oMbWuG7RLO9/e3CUjQIqgfdoaSjI0rI/kUqtQwVfyqmCHrVGKlAwpppb7qlQGWehMzIaG66XybGp
DhpEZ6PQTq7Y50zBnpCjYJ/wn44CQXuayXM6/k7q/KnwSu0KPbCdFDxaQZEil9ePk1fjrTzyAwPo
HdahvGA23GHU7hzHGMoMQWbSRPJgpA6X9xiZg0PdGib72NV0NpuspG0lZ0IsR7yZzTaGUelSZjcF
Q3HmvRoKjJ3NqFzRwSlywtg0s+223gwX51vYlze9iXcahG2hWNsZ6NYDvs3HN9tJ/7gCcn9s+q1j
p08ltmsXbBBOQvG7AmJ8V4P0pqC91MUvOXDaWkueJNf5VQ8EXAIDEzzkKzY4sctshT+biVIYp0Gg
19x5G7EGvA8V9FOM0r9q+4dmYY5Z6c1AyLGikTuBS3rUVDdNkcpCMcuJopc9MOZe8cwBYHMP4EzD
ZK/7SYQWBva5UxS0VDz0NOLHKG2G1nTO/8x2j3Wb4qdHuZ4VT10psroGse7ICFjZg34hJ4GESihs
HRzbUVw2zhIrQ5HaQeZHp8GYdmXqfeN6dmfAyjE2zN6IMslY2VWI003rNIVTuXWAwYuFCld8eOLC
Uwm0Vx7+3nH4VVAt3VhMNnbR6O9YrZNlM1U7tHTTrX/x0vxOD2urMyAieitDoi+UyYrfDVtnTG8d
kRaIrijmp4Dtdc960JiNi+YRjjd6nMojcNbM/BI4Trwy2dqlafA6uFGKja+4GHpL5qZZf/AboodT
+v7BygqanQW99nqYDS7Qzofmc/xG5CfbqspouomEbHeEeasxu/iuaLZeXhj08OxnalBKelSWh143
k7Wp1cQjBf4/Q0u6Gu+wRD/lnVkOfaP6J2SKI037ACWBr71pCXju5EbvPWIDlmLjulL6A3veE/lx
HZUuoVcKhQmpApbtLJSUesFROoacVdGslA05EodeaR1o95PVZR9hthO+APQQrlJGVEojESq1xEx/
YVT6iQ4hRdb3w4oD2SqFRS7fYwQX8KX0aJQGo1FqjABZxuQ8iEWlEbZ0eBblhtJwxO6jnEkotZS6
QyLzaJTeAztnEHpSZcdct/a2QbCZUof0dFzQihTEYCntSIKIJGI8XJN1H61tpTAxkZqUSnNC2xNl
HDKUUOlRDOezQ55iKp1KVlovDqo6L+QbnpGy+IumRalbkHM9m0rvMirli6k0ML31xQnW7/Muec0Y
OIlnRC+TmfU+ZlZN3kRJiRVNDZz0vlCSG6W2mZTuplEKnMZDipPpTwow+igpjCPvTyB8aUBoCHga
hDxQvtsKYU+nFD4eUp9aaX46pf5JlA5oUIogG2nQqDRCoVILCaUb0hEQDUpJ1CEpMpS2KAkFI4DS
G9EFeumUAqlWWqRCqZKQuZyl0ilRmHiA9H1OETDhk3bVETR1ZfaP0bUxFgnjwZkxwzcQP+lKBWUo
PVRi08RPqthZpWN3rZVqylb6qQgXAemU765SVmFFxWiN2MpFdNXGTn2MlUi2IbnhlFSW/XtIggNW
gMYvfIj7baDbw7mPAu1WtgKrLfWIZbP8meEQe6fmPJ5DZ0bWoJ6mnm9wYH77Ea/dz7P2JGknH1DQ
ekQ6RekLIUA09dhRO0xXTfTde13b8c4udJQkgMj3SctLuhbso/QfMejH+j/Nko1wjPg2StFe8o5w
Ftgi7aPHkm7ZlzfTtfXKwH80tVEcWYoV+w6/iXMaEywF7PPlAbX/MQuV5dDKX5ptlFvf1MSFsstw
1fR43AR6V3yiWtwtD+XQw5qgJHrGWmBi9TZkR6zPmseGJvrqZ2/9NcXs+bfp4byW67p+10sfO5VY
63eoLq3XsAp+Oep19S67QtPEv6ZOb7ejHsUkZEjnGmVcMiobxdwc5eDsbv1n9Ihlnrq6e2bKc6Yz
DlhLj/ZAIo/xqHehvVoeptvvll3Z3xMmd2srKZv7FI3GyWllvRv0JnnzTP9teaQz27e0iM33LvJH
shpH+4ynQHSLN5kGYWUEvfYJWL0RtdP88aMEEZxrpc9B02hYak7mwQOQfrRrkwQW9VloZ6/wT2u/
R4FasZn9+N55Iji5OJLter2RrOD9l+UAGXn9wOWqfs+d1tpyHgznOqubm+MN6UboZvMlBI0TtdfK
RVVmo098qrIwP7jC7g9ll9RPQFh8s+ohAbNdP/bDL80hd8E3NILfLPLmNC3XtrUvnLcwiJ+Xh0Zd
9DSkqmxQ66QkEqVwLvjd3RqLHNfC7ewvmQf/HUhs84D9yv7JCOf24EdxdTAGqT+Fou9/XnhAX1h1
PrKaiH04beFuOmOqLi282k1OBJXHeiF+D/a7NufmVx/GJIH0jX7BuF/eTKqDPw8oaY1Zdv6dopzY
aBpcX6/R5Z54j2T4WeXvQLC+HIzvwo0rWqADSY/2YF17YSjNKi9RrMeeH5zuGukm9+V8DV2vvQ6d
W2zqdPK+fYRgy1tpOqqr0guuvmySq1EBnhTC55oMz30J+8PyKKZ8ZEjxWjcxatZleYAepP7XpD0t
78cFtFiXU6Lf8KaQl4CUoM0wz+1XT+DizxuKwYEEVta3qTLSi157hPFKx//0+LKWR1CHoEvvF/Wd
wdM5x5OZbqWY5GdLvuXyKk4wkFaXGMY9ZzlNz88jUp0R7yPmV7nso22gHThA8UPkO8W5UEOTWtx/
uIngoRyYWfL1mEHYPmSR5Z/mXDe3ChT/KLGHW14lxGBiRQfukKRawtqgnk99UuKN7CTTrxReY9mP
1Bylo3KzR3rz2NNxzd25rpb+6qPyuOwHnwJgrLQZH1tTo80MOr9zUk4vpgen5RG07btVwinxONeV
fTQLgqJTQZ6x6SHXMCLIg3n8SvyM6Ct9Ss61I2jk1/rvQcvGL04ekvBCN7z7MbN9Paak4akn6GZO
xLnnvOamFR7o0cldGJvDp9GelyeaTjpuJXWNE9fzfIs0rKXFXr4u/6yEH1NAreheOr68jZVDzoLa
K8kFT+Ax3UvatC4GADkp18j5vkgmNRkLv+TYFLtOj8UxyPX61aTAt7x9mBkCxabCupZRON6NPAFo
Ujvse0gXx8ueu9ayTonwyW1W95cxuGYrh49qEsxOylQehtEx32bcDJa3KKwpQrYwGZeUlueDE0Ho
L8900XUy18v9xyR1zXM/MVb//COkp5p38S+flKd9qTXzXg/c7Jee2Jtll/0YTxt/Tli06034KCd8
UwKXRZrmtwEovUEEU1sbD7juWpdZDsCk6rOPVXykzDO/idJhfWaM3i4dg/mjIi/SwHvsgTZHt3Jt
NA9j1ZinJLWL587XPn7elckPLUzEcNcTx74CqJClrI5AG8+3LPLK1352q6MMMta4Y5d9kXS8vNtu
Hpxt3SYOoiKB/soMqRGb4unn6LQdKbRR1TKWh8Qkxm38s9fG6F4HCqPPnjHkJ+TeGFOqD0Hf2uRC
/+nD2u0sMD+aI8J99ZuE5Sn/1wzFGqifWBcN4X352U0+S0Mz3etmDIzJpTsyshHsAdW3xbVdhj7Q
S0W8juzy6tik7qdmpNWhsJz6KuKIqUlJsJlrC+9aZYhJfG8iYrHvuap2BO464ph6xF4NOotVwzb2
g27HqyZAYMvMz7+ncn6aZEMAKh4Lul8FqEc6RPLzNwbg2gOY4by1Bvwj+3awN8Hokpbsa5+eX9Ge
MdDcFoMvXgVxckk6jKsirK3T2PsHYuA8TkhJNgSwwjqyO4SxCY232eyftdz+pIxxyFPfeevMOFqb
Zt8fOleau9jjHAXhGfF5hHuZZVYTSAhmsWyiwoQCop6kvrTyhIIXg5fl5ri4S/bmuRnreO8r6+q/
9//fxy0PXjaWsqv7+bOz431UzuflacsOlvtBz3iN5ebfOxnGIS49MIhuiQdpVR5k1uMna1ceAYf0
4me/na7siwRoV8u3fVa+4SJC/SVhBRRjabsXvnxL4l8FHS4mxAVAmrKVaztIDnQ4GNh3OnPdqmfO
X2aYTIYtJpMy4eDqGhYeiOZ8DtEud7EA0afj4isnGoRuQAPVtu/yjovAmBL+fvfszv15QA+Gc1p8
6AplTvdjS3fWKU4drNF8zvJh7RCed5L6P0LT+EDYV/0X1kEaLAIjeGa6MeYuGKBlumJSyM+vpI2Q
iZHBaIZY6nrtgO9tfS886+LhcQBLxOHhLCObKwM+FYAdK8xlideq+9flw1EdrYhLWBV6xcgxiPkk
7W8c/MVZY6WC/0ryavQwKW0rX/Q0Htetcp3G3JZjZeg6ojREjIkhtN1y3/LfsmWK7hI/FXdTtilH
ivRegxNH6W2YKESQs+vljcVWGmxExSpO5AWfGCE1YiWXOIHmpc24G1OYB/BfksbN/manCSJZlpZe
oEhoXPT+Ul0i4sIrSkjJ0O3CU5hht0z1CvW0OgA/e3cwoDgtfxeJEazT0SHn0ZZHI0wPLS3Dw2x0
RH4zVNFiARyc6VpvXIeSQ5rk2sqZPXxL+rRd97J57Oyy2+sxjVTstsa92XoXV5vQRiSZh19Ck9MQ
QUWxm5vhLbGTnSdqn4zqIDixWLQlluaxyh8FwWhOTT9ShAQuXDv+aKwW0KmqBONvak7on0CytDH8
PbTtn9QLi/XCdcnautl9We0b4d7zGTMWcxzeFqeoxStpsY9abjWLBVSjDSWCfFLbJaF/h7Kx3nB8
cK9hfnH9znvQRB2fZxPZSJlW/rHjqdd2wJ4kbwP44VpjnZ469hZ0MN0kRtLtQ685tJ07RAo9XZt9
Nu0dg8Adqze6m4YRyTGa+zfpdNiNpFZ+Llu7epon8gGTKSJqzhXWLrU0RJxdTFo9Pp87zICsU9+B
boUjkrVpZG4xhiyNuTRgtaFZe2iC8u53zg4OKDzjbiT0ipBMfXqJ7CF8yESQEimSi62j5/OTVlJl
5HWwO++o2WZxmpyMiQ5H6gCf5oNhHKoiN0+xHVwnWXm7xd8t8zBiWXW1yPetlZ1/UhJUcgKq3Ieg
JbpgEuZlyUBZMlH+bjLNKElYA9XUPe13lCWvEDZyzQQsPGmie3NjDKuzkWYDBZElw2DJuvD6T6yL
jN00mg+xhQm0p3Dywk8PscVCZ1sz8+e87klNVkRbbxrNHi/by4Kt/d1AXPUrQvTGFQFL32FcoOYW
U7lGUvIT9bAkP4w9kGuHSy/GUCCGy2YhHRPvLRD9iGwTH2kp03tS5s4uN3FKWO5aYMTlFooYOAwy
SJaskXwcJ4KBVfbIkodjTnhe6t5ITig9cao1D4VBsHxrR9UmByalHNxidPPzO0fW3zAaasoP1dEs
nFlmHYuqbDo7xXjJUhGsdDNkcuRxGa3zoPvZLH8qf1gcQ9V/UP3zPWO5uICby6bA9HsT4sPMJSQO
MUFmg09rvi1KUkHAdK11OYub6PWXoGGUj0PewrIByfrvVvg/t9gZuH9NLz9L5YAPqTGcllu2yrn4
++dyS8cttEjd6hDVCC6WjaW8U7O6eI1sM8UlAuewZVPUjGNLNMvf+/xMo7MeR/Z6CWoBOlTZMghJ
Yp/wJYaD1y6C4g9nvLt8JnunTLmOx9Ys1tgYkTxveyNeGqwkjao6Y2+bgy+rLDy6bpRGfcZ2Ux8o
Q9MCNXfzIN7sfqZQY+uPpLFazCUqcR4MPHrkxHgRqR6sJiW4Q6MapRyrZYP5GHVCPSl+DklXZPgB
5KSejyqLZvk4GTLYfchyXdcOpeVDaybZF4qB9Oz00aaejOHHAe/HQY+zcyOoGdIICR8or6Ekn60c
2cBArqZtjydAF2wRgoFk+DnQT2laRMcMnyqWSAzahcepZpY6/jjL30rQFoVdfjTRQ2x0qmprG3PS
og7wsoRFzq2QbKfY5MfemRC3uReVuzjsXhaDxknZxf+N+fg/9yGBONWBrOm48rvo4Ly3FbTBNZ0L
lOrEP+NAm5UXeoVBS5EZW4IYRc6Mh/veK3RJd5fFmCnslwy/hR1Ovv59dM1dxzL3ix5MsSnwUaYw
LQk3D8PhONQajiehce2w+6YEHHG/FR1cb84uFhSPMh7eJWNcfwaFiRVQ2LwUToNIn6jZTfYcO8H4
BAca3EoYA2FpPRlTNAStmN6STUt85UYQ2VMSTfehxl/JleiDQt8Fs4bvqretOdCmyfuYWqzpXAxH
7IvMjR+KAfiZ2XshN3ERUVJO1XIFXwmIl+HRpMK7Hf0anUc+DI/k67GMMvTwELvTzpy18qHApWty
Xesh9OtybQa0bnChIENUq37hPo1pZK1G63Q08ZDrs4sBJ7ZChyV2rplj5VFFM90Z39yQOBu85H36
p9HD6rr8RS2eKaBgUMEJI1u3gWO/jyWIr+YZn50NRm/ZBvSFWSTvIw4Zy/1e1dNFMGPj6FpZ89YU
zV4QZvoUDOKjmSITutqiplRL92BOADDm7LxUutO82/T5j1ViKOedsn0Xxuxsxoh4+eW/OPmtaycf
VxZpXGiTo8lGeRBrRx3NOorMqXn33JCgniD4rm3EFy7ZBVjvZHtdlzGlnF1SDOOTRJqUtvdlY7VV
AjwxBgRAZZASlTC+pNYADxTOS9QhC2GpluxaJ58eOtrtrD3eaqn5b8jvk0M5ZFcaKd1WE7H5EKlb
UzIXKM1GcWjsklOH3KtTi5HWY5w3WM4gu8dFdBIb2C/JoW7r9ZinE14ZOpibIu69mREo76bmqMeO
eWjLHNegTsegparegj6jt5G0FNts3PVMC+jM9+1+x7xBIi3Nku8+eg6y/oAKRX8b/eSE+JRseDeq
XzxUUcdyJDUYgot6sn5DJOHwJmC3Ie1RoZOjC/Y3SkKryYlwsxyLuzTjUhjI9rGpi+48GiL8x8pw
c2tbUKKt0XbHoamrN+D2A7l4+Z3IaKCv0bq5QflEZ8p8SWJLvmAaknspOpdJpvhFdO295FO43lQc
pCXLy3KmJ66Phr3ceRMuMRPP4VvjUlc+5WXeXQmAuC5/GR7QnqbXdG48XJGsCIY5nOP7QRtz+90b
830zi+Ibw49pHfZpdOvz8aMeq+lCW5Tat2Mhc/Md89FRm7mfL05KHb3Q7YwVi8f4V/MjC9JcPsA+
rTvQCtyumoHMUnd6tDCzPvaxcgiysk0ogEXKiYa2GTL3DPvS+mVSrETbrq+9yiD+tmUqAWFNX7v7
gLtyN2PbEnkRROIlCChbuLX/GalSAqXK6kKDCKfAInB3VeYghSOV8refu1t/juePIOghopDwbSLf
6jaVLtqdZk/yWSrJV1fPye8xSjZ+5bn/aCmSvZ3WI9Fheubj+yy3DGTxBwBktCv8uDgNnR48dhMC
JWd8N4LIeq0dPaGByIXAjHXz1Qnr//5c/kuHkyapw1RRtGH9jJLhUo2T/Qsnm3lfhxHIivqzbsZf
fWNA3JnDv62jz7ee5KioJy18AgY4+ymOlpZNBdhxMQekalms3SaiV5pM1E0o7+ru76CgfQ/iEb/Y
CAn2dEmmQ6T73tNs6KoNI+qVbc3DS7l3nMj+V5f9N9aUmMSXE8Zw2ljc84hZUhKQ1Fs0CX2cKUtp
NjQ72MT01U7GDz1Dccz54X+Zrf9Y+2b9z+AKWjNhGONhcqD4EyYYYyKXqByGZZFTInUyZfQY4T7u
ue5LqGyxUmYEe82bzU3kaZiNj/1wJ9PsI0+i+WjPrbzas4fDS1q9VYzsRWq/9q47PBec86Vlyzve
JuVam3zjyI/I5tvwxbbRs2LTtZ3EvsJ1zlUvn0Wdvxg1EuPUmj9xcomxAUHJf2pl8tRqrbFpul47
RHPVv/OcX1mDWF3WnBgNreJ17c2hMnmjBBJULNFwzn2fxeiv7HadtZb7y6LDX5THsdaNu1W3e1wi
deQyYUfBND5YlJKUDDZZO+5gH8oe4SHXV7HVZOZsY5O6DCnC7Z2uMAvG3hzXNtGgW0Fe4XMz4dDS
itI95ZlFT88R3okE1ehI9WjGetm5ppkef8QR9o1zrn3HhkaPLh1Zu0YT9q+MyL/b8Y89DvRgB6u6
WpqNoVrTG7c27d5GzQxXviicS9q1n01jNM95VFWnUNU3Xb9xvvyPUSCTbqVjvAyGmZ8DWRhPJRdP
8gDbnJlvab3Os/eVVsZGi4VEae6a2xn93dEw0aHg7Jju25nCnC9qeewdy0fRGLA6k36+py3CRUyP
pguojBIaC29P90tc7S5AKGpr1xRIe0u/uHqqGqvZ+RKV6X/foMQIxIrMF7dox42PqcZXm6Q7aGRt
7wxxfvSFOiq69VxniXXUs7w6VyF9XANzW6t3xqd4HrWbIfv98pfjImHimtJeW1xHBHnz8Yrm1sbx
EutPNos/SPftHXo2HPdaovzy1vsaQGJRpTMVW3u4hdykpJFR1/NrOwJeGH5ifwT9a4k/8sUd/Amg
stWulm4XZzw9FUqkn1t0Mf9tGrH3tO4fOhkPQxoCFmoWUwtEymdNTJc8NtLXRJs8sKgpJi4yDe4T
qq07Z+UE/I1oGnlv8c/okHyVxvZ8oE2VPucYCjWtf2qwnj1FuvbcWhG/wralQuqaWBeV2bV0WIq1
Y4mCKZTxjmCXeWfGtblaFtNt0clzmJtHFITBc25oADBJ8tAhRl+NbtDeGKI84d/ygWVVpT4h/JN2
RQH9UJDdkw6vhT7hG9Wn/q2VXsG6onfemjjeFwE2sMQMVEeaxjjt1Lj4JCXPlU4dnNjda6YP7wlI
zhu6KdSWQ7klSbb6UJ3HrySuUZGng7ud2okZWkEDgU+TX+1qQDJLfeGkDZPcowv8TYX3LvPEfByy
yEcTPqabqk31fedjEuTgk4TEtj2Vdt2+uTq19KhAlKlOk74tMYFDxP2YTc63XhWuWsIPjyD2xdlm
ar8OYyPBraDdYwemPnn4GlkjdBEc6+9QzSg1VGyIITAAttfCf7QsLGCavu+/feWh3AXxlnpRDh5k
JA9zr/r3obYhRKN71UIyw1uRcKkLqSjNAjUx4x+Gsll6cVrr2fbosriJNt9NLck3AxD2IQrGcJfT
+6CF334VA02grin+pUZDV83wMMnAxv1kuslT7VfJBid0cXB8ghNLiwF7dp38bBdiwtQw8o6anotD
6xsEuw8duNisDfMqMUfrYMf2BiVy/u6UOiUW6vWlzLjmuzL41rlY6HFUPFcevocenhV27xL1blpy
jzdcf54wYTgXRuTuDUE/1ezoZbn9RyHqiOZtkZ9Hz9i3geQalkS/nMgbeMMh1Le2IeunvSYpibSE
t/jovvrywUwdHG/1jP6TwVKIj82bsl4jOUv4huixSjNjy1vPtxSwjKeiTvUnTuAG0bSkM2rbLPyw
I1hQ8aKMm62WtNnGnXuDcSUO9zGO1nuuH2BRndmcrVo25yrhKi+a6RgB4O+ZcYQrIzDzrV7mDSpx
0Zwbf2zOrJVvmguTFcrhdWzyKwJK68jcpNyUNs67cxpbZ6ZZXN3aj1jW6cPYOfVZz7RrHpvZzc9w
GtYmO75S+cIRFxX2Jctxcyxke8Zj8mjohfYQRrOxGntO5Zxq2HuT0aMsuzcZ7ZI8KW4SJ4CbVs/G
UToxhlvcVWQGOC020WaVTzccAl8ICPPQr0vsBozgHTMJ9zGp3/txP1I6eUqx9sRHszb3/Shwr7Wz
rS+ok3jGQcaCE6aaiVxqyn2kMdUpnL1Ju+LTcun4psL5dNyufkorRvu2KNxvvTbWloii52zylPE0
Mpoo+YSJDIjydcuDjOT4LuGS0hIPGuJ086Om2e1z5vCDpf1x8IOoJe3WiSj9FVYN7VI+czQoSjUy
PkPCIKT+lp1a7lqfY2REkBoh9m8zzhtJkl2mnnmOaHwcUFFWYKjWQZBnJYidZ567eJwRfnAk0qkb
3xGeYH0HT0GDyRvfmbMAUobNU2dbyoIme2QNgVVp2QRbV7jNwaGAoWoH0XXZJKPFfkuj3wSRJI1a
ei/LJqO0O5nNakiK8X0ogKHqNEr3iRWjbXEDJDiafgrx5722IZdjG4MogDyZHXIZ6yeMQ81NUbTV
J5WqB2mFvzRHO7AW75laMRSkHctXv/PzW/lpTgx3aYfq3nZ9scMWBdfyONfAtvp8Txxhyjc7ZS8S
hxRyzOz3vtZQGNrGLay0goq9zVo9KV60IBNnnWptGoFuSxY0+IdNp6RrsQupmupsagjxk0iHIR9s
6yiB9kppGNepZZkpcq9mbqKleyBbh98k67ZxyB8715bXtA8ukYvRndkJILOChrMG1OJ5sNmyqskj
pfAdtJxoWW+d7Cxhdu3To1L+IE9+K9e4tny2lhe8dcIj5ILpCIyowGV2dMrdG4v8EnVLXt4BTLa9
Zw6XeE+mXnSPMIl9deIEwzJ9uNam6gYWrXFvIts71n75y2hi4w7Hci5lUh+tzi1fvdI4lWOd0pCp
o20yjRXFijT5HqeTTPeDb4Yv9TANLybOjGaT/aGFJa8EuLc4s2gF/b0Ak9wQYXNRCIHYJ62v3kDj
VW8HCzarowWhS29dtjjFZGJqVgwe+UHiCsQEg42LleNKWuMZZVBxcbImPTAHMs7jOFI+Ew7t4UF3
XmIp71FpF1+BiR12bQKkNNFzZc35uu8y8UFuFA0cz/nHos3ulgGOzpbDLN4J9nXpp6fCEcaVMpV+
JQRNv4LjydPQaBdZ1tuSAtUHzi3TtpZxchZR+C6pCR/o4FHuY/lOzfkhIT8lqq3iJZRm92hp/sop
Srr0zEMLvdG/Og1XCLxcjHNn6MBtdE2PZHVRMqoL60338bhIJo3yP0rcN9MFFxhJankeCoNSvd/+
wQDn1avAdHDOnVm+ttWOpra9o67XGGaIt0HvPxdedY2zYkvRishCQZFsarDQdRjp8JgImb3pkbUz
qercx16PWBO0726LxdVyVxy3/rYUfXVwKkHNkKtmnpAlxGU1W8tqoKoJZnmZTOe3TUlrLTrtvajn
kYjGenhI7Gh8MJwq2gVIAOncdEBEdJNTx4f7H/X8jRXfDalSvWmI5zzQj/FWEvDyQPfdovIRuZfU
rO8eCIT0zeg6INd6ktQzUDRqrx7BTnPr2DukaenO0izv6nbJGcC5enIdTqZSExtTIxjADHKaIhPF
yZKi6gHDlGCPttHcaLl4Neeck28uHmqUKVvbDhhjfePVTZL6EEUZEwZDwDJM1YGuGDAiQStbEc7R
NbeD/zZJQAxmVs5FwThVfRWF5p6XDd4JwBDoAim5BPj2SXxSDFE/A/sbj14nsoOekKFVRTlC94Z1
KABEwqx99O3HCZMlt5GPqdrUxarWbAgkr3Y3kq7qxsAQf9CzD4OcbcKrjH7rqrxjyWyFUreVQnFq
KcxNF62sAt8netHGlpwGZ92MlXlPGtxxUPvJQ69RNpwGbdgTN+9tGyqpCHhK/4SPpr8zkvq5cz3/
TEnbPwd4PW7adK63motx5Jy14pJo5fzcpi84CuWbyEj8fV8MzQtoCAv5VmK/Ids/hQtmYk/xvKmG
kTixHFjDJb0cO9T4RHArFEz51YZFdJ16ZeNN1uJ9SDgxQ/3V6jt5DTPQq6w2taNmRE/TrOHcIzr3
ZZKc7wlCsZ91dU+ywpqONDXq/8feeSzHDmTb9V80RweATLiBJuV9Fb2ZIGjhPRLu67XA7qeW3gtF
SHNNGCzyXpJVBWTmOWfvtdHAtfW7V3XT22BTg1q+iDd/DxGInOxiQiNOi2ChF3l4MAdDXksB0pM0
eaAiVvkqmlbc+v677w11m5oAK0OBGkjRgj1TSxIS4oBY68eU6tSrVoTs7QCw+C+xHLpN0uv63ozU
jRuNSb6pdytfoRe1a9/ZGvOlGhYlcejE2fVd1az9bh5gR748Dn8fhgtdH8KeGa0WixA5zw697cFO
TP2S9VG7qvv8OTN7oIu5K97satplk7DvKhvjQFGQASrsbxkE6IpVPNz3TnXidODt+khHblsk8RPj
QO8SzXJyV9QHq+Zs7UpP3ufgw8uanl4iwkNGO6qOgRX4MVpIUSqodbDJJjP/jqqAkidqLmncw6cN
wm5v0FA5OKpbCGl69+im46WRhHL39xCxV7dysObeJtc4DWWOZq0jACRxuVeEpp9RM4M3GUp7SQSl
fi70Tj+nvcmKHrMlGiJoHgb1loGAujedpnkgm3WrBeZbbuv6E3Q0XHJa/q/P/r6mdW4NQFVsnVZD
Ponpilgl70wbpXubRlpcBIMgbDLqZT7UBJkEBUsGcPoNZlTFCDEY32mMgj2qh4eoanra6AkGABvB
suqz+mo1ZrSI00ksp6aznqSLWHMs7PaVp8RgLIqLD9W6T3UQ3EXc6tvQmugv6u1NTdhPGLNQtre+
PS2tcHA/Z5esGTsotMMAXIeO5kknvnZPN85/lA3aaTO0D06YDhehYzYLo2Z2DhTpHpMtCSa64R+S
TSpkf4rTDn5Eq8DIWDHa+NJ+7WLL2RSt/d07dH4NlaJ8MRFgVSAK72khQ4We8uQN4eJLwHDymE/8
iJ5qfG+3yBMKTwvuWD+R2yfY+FLkRvQoGRWk1RA+/H3QYMgugslzDjCxq9XkeNOqL53o9PcB1Euz
rULx8dfBDdFZGuSbr0qlfkyWyH0V3FpWrx2sPrWL6b8yT+/ctW8zZhaati6YtCGvNnBBRlWMmt3I
tiixqkXlZwx1O1jAFcIdCjziMdzWabd6rNF/kpq1tZl97SzavsukZoxXhR4lEJPJnfuJB827a2lw
LZvUzbaMA5o1S5pYFqApj4Y4WnN7uJK9+f9po/9XtFHSk2YEwf8ZufD4gzrtf6Ut/Ot//Au34Il/
WHARXN02LBJLxUz6/A/cgm7/wxam6ejwR+fQ0H/jFoT9DwmewXMNdAyGblg4mJtCteF//2+m9Q+X
E4okAZEe8Bx1+v9CGrWk9Z8Mj4YBBAbLkQPAA/EyC93/bnjUW03rqgJTk4zrbmc33UPVNVRMAQqI
wrHPGAxp+fnlfQaod+FN4ylX3iqawD2N/BMzLU/MJJgle+7Gcut7YWUfNebqhaY7O2wDG/Sqj3i9
aHF6YHMt96FHAlST+1aHk8UcIcTpNMmnhA16mehmc7JE/ZHryIAlt8tYrYbIvNoGOJvIOBhzO1yV
/q52042jmhdWAWshQ+Yq5Ywsq6y7SjQXhplsKwRAoZ4byKSuxA1KUbNmqMl5HxoVwClTtcEqILG7
JpnK84INm5VDR85ZMOVdmGBeVz1mhzQ1svXk7Bk0AjmLjHLtJrgdDPVMktpiMpKeJ5ZvNS16bDwg
Mz1dlx4a8wJqM3q+aDC39EuXpco2rt+8V+ABVS1PiszjBZPDve3weixFj4jAqA9F51CgpWSZFj1B
qr0ZMILvAvOcZaN+dGKcdPMjOVTm+e8zo7YFq69+Zjs3LtPI65wXkbctEPvyLGRDqIkxHBvsGivQ
/biBbU+75lYR3HwxBbOpZZsX/XSaRgGjNG0R+yO4vXH6ntYuPrR/PlSFX92YQibYNjbCHMN1ZEXy
0eka81A4naRS6ELU2P5L4OfaVfcCopuCCHmn5vrXvw+1O2rX0iweOvEJPdLZgfVv4eiBGLxkQaGO
OUTVkj4JeS415zWfdxmdeiyXIitBZrPO4ZUqRLCJTSM84tkSS4fLe9lqiXvqc8c51UDmQ20o0QsM
zokhbL1K+TmraB5FDzDKLxG7QTYqdr42xBJa6+awTfv85tm6draTUT1A7AsJTyCbWjlW+5DXoNoM
HazrPpRG/aRrBR/0dwxi/sPfA9PCItIX3c0hnNeAe/nUMeTG6xm96jQVj0LvOOGR2PSK16xcjbpF
YkIjXmnLjI++aJ852HefMZvQYpikvOts3zgUVY6y0tf75QBq7DhyTTug5H4qW+MCHspLV+HrIk61
WOt6QChgrqxH0xYXz47bi61DMqCseAD8Nn67VbYP+pJzdQHHydDs8K3oucVTcuASScCKO9j3YZ/E
74ZvEIJgFO7DiLdyHehOuGl6GzZY3k37NG6DXcX7fDf55O1EiWu9wwbclwR9f3YmhngNdMpA36xx
imkXIgffuI1oXmnGr1PfNq/EjqkFqBKxHTRoF97YB88Ez8lNCStu7Q4gDrJEuOvOCvTN33e93twy
xU+wlDruLinV+OI0xgtbZ3FrpAjICMKv5foW0vGm6b4zxLulfw93l0AptzqmWeddmiGLZuawRw0X
uafQwJ4m8wY4sI37OOZXp42BT4JAOzJS6ubA2eYJBz6N6TT4yLQ5fiaQ062g6qU2pWw0M1JmXG42
wjyEcwDxRfhF6g0PhdYPD7lp7pTlpcu+yXH9zl/vQ1IX2mg01n//wkGXuqs7sJ5dmOH3zsa7pHaG
O0u2hLJE0eHfX+K9TLaBHh0j20YWhafvRS8hyExuwUFifogRhcyQ0OevyoJjDSPrxTKSq18kzZ01
qeRppDtsJ/0789fp3Fdh/siw/RLlTYB8g0dD0KMHpHrdUS8uB07Mj6xA4MRIGjyNUPRfaPetGC9Z
j+PQq1ttec8WujZoWOl9wZTpjiS6bd43cjmD7dYQirOzrIf0rCVYIISCwReYNmkgg4ioLR6lKfoD
LjCOeI5vPZSS2AiCDKofylwsrd2pqxxzZWvktE1pkp9zgrGvvH8as9Uu3BKum+90r3gOpNY8aLmR
HRXbJVhnAuOcsox2pS2uAUS0b9c1ri5nxq9howx7j2hnfMHaYx2Ux9Tl7+GKXGfJRLHCA9tI5zXl
qmJ2k7xIGAFHB1vYcswy97WHEbHUubwWUV+KtWMHxSthNgIktD71/pG4Q+Kmyva307ifAABdaTd0
z7YmtA3MesY6nW/RWIDFJQPNv8uRxSy8BuOjT77ayu1IfqtHgsE6nVuYjg7MRi/LV+Aq/Z2NrfrZ
KXhTMqeNqLnyCx5l79pjBluGgRMc/sZNjkU3B1Tnq+ljXONsGTF7LdSd2zEglnr4UPUApS0fsZlV
FOnJjNtTUrndTSalxm0eq5fa0jY0j/ODreEZHBrmYtLJmz26yejJrIloinSe0d938Qw4dBRPeTbt
qd0QuNiEnjD9UHdGMKnjP782PwS0CDY70599jJ1nd/7w91mf8/f0HZEsLZRXxghmd/z7LEkRnyUT
U8os9Ic10gdKw5zlSceMsXIjzvKRaZarOJnVyF5W3VLaSE7S/NL7ItOyU+UylVCgu4B5EMGJh4hI
O4LViLydeBG4fvC7BgB5ufDFwqveBCK9fRIFzH51tc+KaDNqMRt7b3HKqR3/VFJ7wyaJL+ahTOpb
prXZncYqi/cJNaZm/xgTByLJprDN9GlEZN1Uxy4h5c2O9Ads/JSXsW/sJuHbKwfu4wZW757x0lvg
ZVsj6Mz1AKppZ/X1J4vwtBgrzbvSIAPdXWAFdJL43MnhQ5KkI1WJeMJif1Dgh5fl+BB1KXSUju6a
aFt+LcMSR8qWGNwvZ4wfp5gAy5EMMS00Fg39KcOaiLCrq18/MpZK1fiybFpsTWvctNYvgAd232IY
90xdGsRyRrTBAFQtChlTiMSOXFqyecVrD49c0aLRU3Pj2AMOu6icE+CY13nlF+llpKf6+bPWWhiq
xdqzRL4Yg2yNyeBZVOaXkTE9dPSLpvvgBeWbS+xhb7h3Cg0AxWr/4ygnZESbqWUU2U+Bap4R3G4b
mNbbSqGTKsefpGS2YKXaUjGFoJv/1c0oag+DK0cNR/TGSh/1FXYdBLHhHVwitbA2eq9DwOr8d2pF
iPnfZHVwMbdq6dVls0URBcy6NlDsgSzpR6IIMeqREBF8EXQTQym2wN4v2ir9imJI8xITctrRbajV
PCA4+UZ6qPqSjpNlvBSt/uA7yX2hMB9nNveT/tvbi74fn3FFrRnmrMrAIiRNOwRde/UnjemvQ5BJ
uZ44/03dbQDlD+CGsXGo3XdC+0j65k4P4HQkakUGEcloxS5hJUYnMTyilQiWhVYCrVcUueHsjKVs
LwLmZ116nzu0ulFvYX3APCfiitA4KNqea3/ZPWR71+SWrON9ZcLdFbG+HPqMO1vYpyoRq0BWT4XT
EpvBXs/ktayuVSChjYXNifNTsmVVcxDGLgZjuJh57zGx7JtV3TEmtXDP6z7eY8+5QlxbCPopuZP7
xxn4vZyP3ZHOApMxQlR+fkm97s3JqmMx5V95q5fbRhsfde7HVVv3MS+j2GXmRMFeEVhacSMS+bCk
EKMV7403g5xo/vxkDvb04fHw9tShehgTXHIA4QlJ0GuccyXA5drYcKmHC+VCipsC/VkvxCXRHZBG
nojWlRW/TZVwIMrzvBs3wCITryfPHDjIdc9kh7w1888xDOstqNMLnMmerKEkIor1p5LcI0Krvroy
goSqmnhpPyF7wptjfMbuNzvAza9r/tQSnxhJL3nj/rrZ+Clt82SSIEJbJauXIa25pLF69kl7harg
oxPu82jIn87uf8aIcIjyp2nknIydnWQe7q1m7tQw0w6t6K7tCWgrrJJgRLs4OeHI9jVCPGYv6qLy
HcGOt2Af2LrWsCNZG61f92r03UugrPvGti8Yju5SE+d2IbLFmKEoctW5qJqDxNbO0chcFHX4HRqi
+rsAMzkiqEOy1amYllZpX+vEPqppXAcW4ymmDAwNmAjcmLdzU9YAQNMJf4UQPNL6G9Yp+EHyHY3W
LWD/tTW0HcUwwRZv1Clo5K7qRAhGJAJ5gtc/u3WdT8Yd6KEpyFMotdkVzS1LVripa4YvmoKJUcEy
Lt13mXjpopqmH+X2pFDgW2oY+SLERZjvLzk0oLyd7GQn+ujapGa7tY3u5o4IYdP63ffUvtCceCM7
g7C2pkEIFp1V1eEvZHK2tYFPGLLSd2NlrRut+EALpPYorI1FrmsWNCogzEFZc95AGCNp6rIl8Rp4
0E3Pks7lCLDk5tT+Y1TUv8kIV1p1sChEuvFRsnwF9/GDq8QDmsPoMSnEi++ztQdNqa00lOUdDtwN
p6xmb3lcUrmHvZzm51VW7YsRyvTU1yZyvmhMaPiuB4ImKeV2ntafQcLr91r6GAmGp6ZVylUqoAkq
kIN+JVdEtpJ+QQjXqvLgyoyhtwHi6C8JNcWSP+CgVNJ+DltMp5abX51kjDdwYBuw4s4x4V07ajzT
uXM2ii5Yl3p61TQmopXlXvvebVC8ZRs79mIOLbWH3g/2jsvSv2TW9W7XjtpTJ+6tED75hGN2V1s0
/+LCPNQZVTwOom+jxbwIktZd9R6d/lKQGG9mI8qKtnpt4IW1tbseKfwfkgxJ4+TbH6YQTA4K1r53
SzPh2c8iHGbvc6BhHyFV0ElgjJy7cPQ3lLXusqrde5t2NkmgzLtMm+2yBtOjkVwWtO61sfK70WeB
d+gHN4reex77zCDIBWV7dTMPA3wNGicvR+2p8celBolvVXvRq5Wm6aa2+jNAn99wZNKh2ignyjqj
+VlJCmtQJ81sNqtn7xnRxAxh/v3474vCs18Sc3LWf1/vs7w82M34X//d37djUuCpxqrt33+t8S0W
sKmBt/7Hr/jn1+dfpvucCOWgn/5+5N/Xe8KQB7qQi8llo/VFkB91Z6RRn9FCl8xlhIVYtrjEJJW3
ef8TZhxm21F/peFxjvb48puFqbX7ommvsq33kG0bCDYdMQT2qxV1n0k5/Tjx+FOJGmvN6K8aT+xF
3/9MELBJig0f2cSOaH5Q1Q9LNKHpwjIlNANp/ozjHGYerurSOJMQRQbzN0pjZ5Om7AIdcS5Vaa9k
lOcM/wTS1dYLl43L/PnfRrt/m++m1HcXXV/RR1eO2qkecfrszPv7wMA2wxBhPVXJoMEeiT6ykOGK
zvC362VFuQowfsC7M5hIUTCnELIjA33150arEGOzXbuYH/4e/+HGS7VL2vQOnoNOYGjG3LYpeuKw
QtYFyHUJudhrYXE6m8zsJZVTuJkckR9QihBnEMbvEAcgpiGywykogJbNH8z/+RnKeclRKuAmHrIE
tb+Z7Me+XOTmLDuDrdCIi+ZY36ZND05/aM3gOe2DY4M+s42Ms2fVX2HjPznRsAsjXnCy0u058vXU
C31tavkB0sm2i6ezMHoMNtI8BRokN0tbmEqHy9Vto6GinlmlJGP7XBsUKUuPPxZgXrBsSnONWi9Z
OtEdOTckTap1azvr1tPeqxnB2TugXAfvuxwJ0iGUfD4iWBbH2dpfOR7CBMM6Onl9aKu7IVDnMq/w
lTHKhVhj6BoZA/2K3h9H/GptkbpcqfDdmPQz6iDupSkgPUj5dFPqlmaDfnMJqVmF9zlWyZ1Q/cUb
THqasHSmlCGuPHZgepDYkLh4ItB0m2EGXyhkMqNrXk0/viYBDJYhVjY49H7bUVAvQHvxNB2u4ByB
a6FoXBbpwaKKctNHgDYUhqb/YjAs8bWY+gJ/sXmVTt1vdEgfvquB3iOPheDgFAnVXqD9QRpc/iZY
MLxUO7ij2xzNVqE2piPgIoQDgVvMANl0MXBqQW27NxEuL9KyK/eNleG2KJG1qlOV+U9FaesrlOHX
GITMsiivI8Gh21q+jb6PFZggdbamQxHflBVCkmow0IYWSBW62IdJtduM6N1F0sQbVM4vvnLXgyEs
gjhDOqxh9FhKqCMI8LuKKoADB5d+Q9Z9/TBx3F+4HnPX2kYz2MjxKQQ1tZRgzVZa9RbSdnChvFEx
oW9uvrBQYzpNqnUcxV9xkbkrGrd0Jkewh/1ZJun74DNgEjOLIg/qtezLHSQH9IGznKnww+9xFOoS
QeDKBFanhG0sdb0XOKA1+RDY/aOOUgY0jMz714rE9rhN0Us3L4Yct0ABvlqvQpqnJcXGMh1WBhw3
2fSQmjV+D11phCSPS0vXntzZIy1RW4WjMhc1Ick6rqg0ggOmXwNmxQz377qg1PZG+yrJn9XaF+VE
BwH9vFfVXk/lfZyTuqw7xoWhbrRMq6hZup31W2virBnM9av4WpD6wgkdKVljLHB5CXoolybtflDJ
vwXxTRhQRgr0mnmZZfOQTmx6mxUN3NSm68OT1/nBmyqLL8NO9qLRToNUVz94drkRRccpxEWwVbr+
neEN3irgKGIbzUPV6C/gwY7WkD8gqVs1ac8enRwJzlwC3nzI4nov2+IjYc5FthiAzELgbkIN/RYi
vdiWk/z0Y1QEjssEHO3KYxgmD9lU/oYsFOZU/ZYasVd+e5fqrDkOM9gGc0+Rf07R8OmzKBhG9ut6
xrlVJbN0531EwKaQRLFOrRqZF8uyoPffGUW2IYxhSQAMxKloYb4hF4933jQ9Ij1gGIgYTa65u57g
wkGRct9LH2FkEyEN7hV0XoeumTsMO298gg/mboKxOOTzUdUvoSZrjO5MZaAJF081W4AKjKv0JiJt
0EMZY75hsL8ZI0rBGAkGW9+GbttdauCVsL5MtjDm5Euu4DdhQPTiEDTml2Lq9y3hnoB27m3JoWyi
U6xoe1jViljkmyz6nqeiXYc2O0AeiYHpnSNDHxaRcB6q2AYKN+4t0a/o+Lp0p423XvfuSU2CHxiZ
a4ezoR6YRIxXCNoIHoOJhykYbV1MP2TkBJ2u7YADD7L5u/klxg776KUe4UesCDi5NmYbfmnUZeRR
FxxzeArhW4ymMfXgfKGMnUPBvCdzMM69zYMcTGM91aye2UQgWJrdXCJjG2s8yyj0FpalvaZR+iYi
dy6tPMAUyXMdxOmif+rzwuC/Rde/G6lNufTLXw4fT9k8fw9mIFirU6O5t8rGGtKPHt12zTQxzBrU
HwRfjPrw4oATZYrFmV2bKBZtOIZdMp1Ng7rITk6Mx/hZ3SIVXDHs6NCzmHZtQ6VjjC1XqAJuUW98
Eg7NIu9Vt8BA72Vinx8LyFGpyQtYE5ngzuV2MXZINALjZJeMcI3Eu/Du70lAipbu7DfRBp2oMUnb
KOEJBq61G9k7lrZD1LZvPVmV/T5YszXGePJDGhxd/8sZ91mlD5bqChRW7srHvUG+GE/JF/0ItyNk
X4lcbaXgBXKOHA/o5lkUkuTX6m19XfVoqIfxPij5/anq1KbEw7voTfMzcxH9ASyIR8s/Ewr91JOa
loHvuUyVh4itQd3T6EcznXBA2xTaXo93Uo0WLVfOpQ3NJ91dhJ3B0I2k5agqNmFqMjrMAxgKpvE2
GWia4+eREcwiS8gS9OYVsmreAB5+2AKgnQvjzsY1enJTzqHMtc0Fl0pNDp/Vso6SROOzt3YDBGDT
lILqzBrZfxyMHmA6HLmxlREBpcV01aVohmhpB3Ta3GxVtqGxBVV8c7TQRvhHmogMEvfQohPqU/yo
cRQ+1UqAKajrTd16L5M+bkXffikC4xeDJIIawfnVST2QNnRJW/HQVsNLKbxLFzDLSCvtlY6tpeeK
LL4i32WwQxZ2GLHPsqFF0fgZETcWTVWypMz7nXApoCWnZmXOB80OQUbrsBGAg1/TX/f2fvRJ297h
FkLUI1s03uZbM3dT2Da+B5dg1czhjQuTZD2VMPEM535hN223Cck7DkGfFy1/QBeiS4OHQQ/JU2sj
KwCkwspXHpe4gYNvYXZBtUK0t61kZ21aw/viePMERV1xEtJWcNE6ziTj7xC2X1ktN23kcHb1IhJf
DZsC0t/ouSjwYqhnw6N+wuU2ZGveXjKI6SeNEF5wCoqVgg1EneKh3U6ecJ/SjCIsbKvkxbEr0mR1
ky5tUBinEGnsIg788FkvzRk/GGCcmvyMBvmHnGy0MjPq3O/O+SCjFah1XriQZPKp2bA8jyurp05n
BgWHcY5IHh71pJz5kPehR0ytBrt473jlhzQZJ4XBvs0Gmljdj1vqW+YqLwnshEVvZE9Dn4ybCDDx
sgvjjYWeJU/0aV0Y42Usmp9cq6yN1oiNpM9vlM9Gy1zajhyaeVH0WRK1lXUHt9O3GtkCVnzF9QVt
b3R/oPnT/2eul9Ou1mCqLYJMMoLu8RKM2QZfd73ousxG/q4v4hLpb256L/bAK45f7CMnCBwm4NpD
3bpshdLRTOk4E507CloyLvsPMwFAM7aQCOGsbVtdvNWZM259gsiX3VC/Nyn9LTgM8Soc0IJDy2Nz
Mq4Wg0LL10ti21n5hEYSOD5R4ECSpvocEleWa9NnS+fIjp7Q8Rji1DZH0NTdlRPeMGWRRQ9IZWOj
1ZH6oVSODglINCtfN4getw1j1TXxd8XIbNnn8aOTUjbPGpplnWus7DQB+c1kMLUrZJHRatCad8sP
wRoJDsa6b5K8R4iiUU/PgYbTPVMmGWAudkU7d8eV0ocv5fAlKzNv7pwI5g6H4E/oaRNthmtoRkqs
nRCZQVgc0STvyhqvkg8kCkpgvYLTRICzqXVLWu73Y4PWF+w4Up8qb9emCz4MDdosKuAwab34jriT
Q5Au/YguoWuQRObkbwUMLk89q1jlq7Dwxh0BoMYR8KSRo6GWJlCd+hH3vLPqWGAOGUGQLA+biLG+
ffFT7mQmT2IXO8S2aYHUSa3oxEYNbDKlXY/sP8ZPRPG3DAc2Ws8iL7pgyV5ofZbuk3E8hX3T77J0
SteptPc9WVushvWes/QdmsNyF/fhWRNMG6J02EcJyTh6qu+DFOvi5HIMsaVcOua0HDyy4jSFdyVG
zJs3HBFkPWzcThVsMG2Nv5aCfGq016J2DiRmI0orVwA+j3pAPBDKXCzbtWus5RibBCR07cJPyIoD
BtxAXB4/TcQT5xRxIdOzdKVn91EwzLxi5wydk0RJgxsj0NeYqJMT8YsPvuo5eLj8ZSOQjUqiqWdU
u4vCZBMzncRrqu6pY1Gh6mjhYya1Xe6khy4vthOWYDO/WTmDhZI6G7JVet9DbHzByE8Ppygt7Zvu
3HpqbRxS5tKYgSzSa66+ifRPi7toy+/7CLFRLmAWslITsznIstjgYfmEbrMqmjkOOnRYYzXciiMd
ERnEFys3D2yh96Vj7zsnz1ZWS7DiAMJvQZ5EBXRG2jBuFM025wv9T76zwCGwqsfumsBqpj0N7iOy
5JmxlIeeeWTgGJ9kajRHVWrXKqmPoeM8ueMMoffT5Ipu1qrTTclT2gUoMPeUJUdNopebUP7TYnf2
KFGXSI4A8OjZbVTTSTioX2dLjd42GOsTRh2gjg3T6dgdqjnmsyV1GA8o7/S0npLwQbg5svQAkk0a
lfod5lpGiZp4qjwidkPMG6pC+9l14inyq82EHxTup9T3nVEWy9rr1xM9/43e4P738+mWaheptfmW
6+4sEu2CqADlx1BDBezoS1DDId6JCJSdtI8qjJ/cVxr6x1R77uW4FwXlXh9Y2Ek8th79R/REirZN
+gwi4a8XxMRBfQBnO9jYixfIG+46gkuBJPBOTmLg5Opm9lri+l8wjX7pTBxfhKZvxqmsELcgBR7L
uw4P/yJEXLxKshY7fmG79JHcS+hhRW8Q4i7MPDxndepctMQ5BgjFN5ZIaK2ptwj10HYsIQvqmU+j
4gy85Y3uIJVIWxN0SDqwqdwFFUW+lCRhMPmQlxQlZ6/I2XLtnZNh98kYLkNDt7tm1Zp0stlujx1D
uiWo5E+7kJCGJLY6AdtJUVQbufFtNG61jJ0Y1rMA8Zh56pxtXb9b9TU8WS0Hfptw/k1Ut/XSouJ0
uB5VRElFU74SORbGpJzjhZmNeon010bCim1BQak7Gt+WDea38v3xInJyz+IgOw6lgYBYVfoSqclO
Os1vYMS0uZJfUrHcVck74na2WNtVdFBIYtgHNk4IoDPqr56lHbAerX2i1BZu1D21BTFukrYltKQD
ruOnkWdjdu37GCEPbct1ig4Fo64Je9fJSTTM03Ux6lzqXT+/TfF9KzJ7m6H/MdBBk827ynnXKPez
h0TCCSqnMN12hRMQIZx8myFTHt0uHn0fdKyRvCnG71ihWYi8qvnA7rXjJK07k7NLA5A6TlH8Mqh6
noCg61R35PfQoAvUs2MM52Z0fZCKtOv6LgMPid1bRemHPQqTldMk3k//9m3cqrDtYO0W7mNnb8NO
2Jsi7m/jWF3wHdgLFEg7hDVq7dPEBRBkNls3aQh06BOKT07Aqe5Ud6qSx4iYpzUk5U3laP4hNcyH
Fn08UxUGhXrMpu2/MJiqNzQreG/akIaTCZOmKbF8sXlKOhrLaMjebdfBwTxvS244sO57h5h9fKnS
eFtmXbPWZnfvQD1Z2lgvMdz8MIojKFggvAqgP3T06fLRSw8BMCZ7YLLdM+xCtSSXdscFx49mZYgb
ua2PtlPR6ZDegxYSI1F0zTfSLoooskwWpo3/cxQCSAv53tzH2hbg9EY3jOdJ177rYJCHpiz2RCon
9+7JfTSGMD82AdG+RWzT7wwebPFjYwq+FfF0F6gKiwdBfEM4XAaMkGquuJqkRm9nJYvRnsalXp39
KevORdvUW1eUoHzdQF9UdktIX0Mmsqvrr3Zj3dfC+iys5DXIDH8r4xHUP+B0596iwboVXhIfkUYR
6DBx4CwAfZ7tjAUykS4prQx8dNw3y8By90P5khBmt/dLaD+6VX0WTVfB+RJLKBy3thQtCwNHzELR
8ClrrV7XbbkKAmsbtkgkx6YM1lUlF7mWXvxRS/ZGN45Xw4lPadDWBz+q9b096VcaB2DjYjTcIMkq
FmM9VNWulUZDXdLr65YOPXg2YCABiO75w6mIYv87zBixDVW5jm1vq9k+SB7mSxhctbWqhn5Fc2Q7
WP5F0wL2LMFl4HbxZRztB5AZ4l6m8DD7Wm6HwHiImEXtBj0nzqiFV2LZsCgB+XUM9g/kEZ41x4Tl
PRhPBh1CC67QBsC/tkzy3jiYwsWlTttxBCu8GQnoCawED6GBtVO209qQquV+L/Gsz91sT4+ejakJ
sXa1Hw1Wl23ISpPbWgbPmg6ZH7bQpQCrGqlEs5aQmUO0UrOfQ+1YSt5TJBXLrM+1DbP3ellGjIH4
bGQP0/8HYee52zi3ZdsnIi7zJi8a54coKss5/yEcmcnNHJ6+B1Xo9unC12igYNgqJcvk5tprzTnm
TVPlEDAGkOhd9t5blXatdb0/5B+BaqVPWZDdxpkB19z2WwlG1836kq409g9300XDHWaZRVHb1mvl
svtV1oGwv9q6fVaqzvVju4CPFS3BBzoxvVyXVZi+dphTmLqiYR8or4dW50rZH4ZSzn5fhXvWKXZT
RfQ8JDCVUyiWVOzBdlx2nF+xQ/iMGcevErH9NqddjemlwAKfHnIO6h15bgcVZdLeqKith3Ls1rVP
qg+o/HB+M9gMj4KxKz5cXy2ZYsTtS6DXsQ9i6LXR68ALaOF5VMjfQy3BAjRY0UklJ8I5pmlXFRTI
3TClvhCbXOF4nYeuQXRLgr1a82b1gtTiGJwypnjGEOIoWWxEiWegr9Rnlep+Lfr+QQ1rKKRLmxjs
vFx3UMHz2G03bWNP9Jwg7logA1co91lb0uAw4SJeJ030WOgWIeKliXZWJ0u5Bn+Av5mVDy1J5YfG
9F63+U+LeQOhlLgpa9Xc2u4Mvoy5g4dw5YkcLa6Xc/HUDXxuptHN60yUV3hj6PHqRFo6cnhQexjk
8MkhvGUGt1RBY6UeI6p95IYjvyhhaG4+YoZcoJeX7+inINb8v2/TLzTL3ztOyzP8Po2kFPLsKmqL
o5YUlXe54+U+srIR2l1+po/vTN7vKwYptiVqJN5BPEX81+UB//bt7/P/+R+LxUZ39v/ru/jzJv+8
Ite7Zvb//ZbQDDBzVGaXHe0ak+zlaS6v/ueNXF4Nj0iZ735fWCp4CXeXu1aAB+s/n9+fJ7/c+vss
l+9UMdacDxyke7d/C22zOzg48PdFPur7VhtLlpkYAOXyHaEr5Z/vfm9zZkxgILf+6z4JIiu6av99
z8t34bJS/97WBJk3BokJeojb/zzD5X//PPj3tX4f99fTWHhJvFkLNU+z6aMvwcJYJKfw+veNYBxb
4PTL+/63b8uGY9X/fbaiLsKNPlqPaT6wNe9Tddo4nQpnpeKPvHxJprlg/sCXv277/fHyHZlbJ0GQ
yOav2y+Pv9x2eZLfHwlRaNn7FC3tlv96nd/7/XXb5Uc4fuQX/N7n97kut/3TQwB1kHbeWJFHB2T7
+4A/v+7l58vbKjqZEJLyP3/rP3f6p6e9PCad3YPbdHKLCbw9NAVlmWYqPbsvfhRBzBht+fLXj3BP
gL/99d+DuklmZ5O4S8eFlPg/D7o88vLlr9vUEnKJMeLz/H2Fv17m97F/vdQ/3U9zA97T73OhL6wO
9WG+3Hx5gAmvI/vzm/0+wb/9/18vcvnx7/9W3FzupqTz//Ej+H3a3/fxj09zueNf97ncBgYPH6Uw
vruYyGp0vsgILyzSYiCVCX4m6Mcb8FHx5s9yMRhPigWJdT5Huny8rAYlLbxDlOAnNGFjwMZcug+5
r6c4rVC+9hvbUJaLWOpzwr23uA62TH/rI2jb+mgt39Gtq0222DZgXi21tvzOV3pK60x18gc1qNWd
GyXbdOwfqi6m5bgY6EVRMEZsUP91JCTIoL9utPJszVw4go6aGaDTzST7LzMI1mmEnsBIWvYezGHp
AVaLXHeCN1ihSNPVYIt3+8vNxgdNuukmqhBF5GOJuKi2VgTXxb6eUyWF6Rn2BoDoWC1xz8joZKOC
OsMv9KLSgCszQYzQ0AIwxLbWrl0gCKAUZooufTNtg1tZdftRnQTO81m9JbeQuHGC7wyb7eoonilN
2Nq0qYaEnUJHdxrIFO1SiTED73O2+nyma/x5dGySa1PXbFKZJ8XHJM8sl34MphaE/vMjTP89PLcz
Kl3pxY35Wg3VoSynbEMBRToL13YqlBOsbdqeRJKs2bGX66bYT1EHGyJlj5HQBlTgf63DRFupBlMA
wlHizVDx2VmtsQucKHoImSHOUh88JXCIjWBj3jjTddqPP43gg3F695WZOuPRhVsAH8uLwXQERaIe
gF6OW2ZnJ51IQkRPCfuWOnqu+p8koIBUVSqCEVDVFuu5UGS7a3XG30rtbGPT5pM2aafLZsCaOA5P
1JLjpqlUwHZ4iEV8k4cM7dEF8libVvLWUKbpTl94zd2gUJlnsyeC9K3pocowvs93UqFBQN466KRZ
G7Zmm20cNBq+bvKLh+gad6lzO+Lf3jkNb3qEwcsMqVQOasEfWm6MSLgeM0iIWaGjMjZY4t91dvaR
8tMSMbOux/NyBOmJ3UIsmb8ZYVMmN4wHKvOtVURwVerdZ5XDtdI5/TxkgD0+fqRyUSSAEauJyX5K
QEpvBkjY7sps8IVmyLcMM1W2cwoL2QYnvzRkmeHo7XMQp4j5bSymBcKribig0OG1bJRk66IlJKEb
+wnkroWOTtnkYRPcTuDn58r5kFlB5Jkavk89xGhHUbwBLsegGWf6CQQeFli53OhLWZSvuGHpa4/z
i1tNEBHNnaZ8iwWKpsdGvAckmXtuot5iZXWg82frIOofJs3Bn+aeOiBxq1Kh85r2Ncb19DOttG4z
VxTGNB7lBhBitFTQFoh5XFJFByGnoBdCSsrMKe0N7UBTXNOuoUO0fs70tVPfrYokHNI48WDX901a
PSKmzzyXTqXtylet7a+YoQFoNtrFwvtUqoHhmU1CZzwgBQ09PPsNbVQxK5cB8inGHYmI8GwrpCBU
2h0h7U9KQlMU21qWsUdqctiZ8JgPhqOFvqp1O1zIFv83PYdu/w62rmZqXH4l88sM4BuZWvSpxjD2
Gv3RqaLHHvcBjAo4KsPR1Taq3bvv7dg5a9pV44QYLykpyO1A/yky9NSq/ZoMFgEZ83MPkcDUuVuu
DWdDRX/Xzmbi90haWtmcAvQhtKambRpF9oq88Gg3fdg9SIMMpGn3BkmbuVA73QBpXw8dnkGbTiIm
CdZuk0FY1ReIpGBOooVZhxwTXl12qOOS954PaVVLhDDYLPYSdi+Qbqa8LXtEokYyIfD7NOUR+3ud
W8EtapTWHwLSl5cRsj3mRLR3LAQKHYcsexnCLiP2haiupqYd0TT5s7Q0w7OIw8tGknbCdJjXdq3S
kBmZiKGy9xsle7IT/bYfl+b0c28z9a3iFCslgohY/yqV9CuP9c+mMuhy4FQHlh2uOpHjmOko1/KA
/F4NIY2TMdWKpvBFQ6Uw5ug6h6m8V5PqqmomgHXTSXY0OhsaVvrAG46AuzdY71SYSP5IjgDwNHnN
3GoVlzbRkCJk3xqO+xKOPX+RIrXlBr0I7dHWDr1E29dM1Yl0xjyUlQCGaGzBi6wqGy6b9MvRvImc
LF+baraLNPiTYdC2624I0H84w6Flsh7ahbmuuOr6nZGgax96KEwKsxvEfeTbWsW4Dgzl06kY8AWQ
iYzYYDIwoFES9pap9wPsAtzuubktTX1rzcM5jYrHYlQ3JjzhzZJ6jAkie40tDjOlfHHVMjkQJR1B
JpHVHRpguLXZE+HH2dqsm4eonj/L0X7WS3Q1C2nIrjZ2OJ5nZy2Ap3lag5RVs+1zKZHRlA2T1JKh
jG02e1CIGvlsWxgOuEtQqr0ytX9zw+zBlt1ptImOUgcErtmuMbPXdOSYSNpmo3fUBkZ/ikAOZhM+
N7WmqZVK/SYmCdCoOT9hyljZjl036sOMWV882Ejsy8nj3Hyb2vEtbJgJigxJqAPNpo2Z+Obp5wBK
36jG176avxOGtH0IzryP952ZPzBfXUzt5Z3EVdrFCtPxVOOLEd1DS2235RyTAqMBzswxvEL9eG+c
Zh922HLobvqFQ9TY0IrvBg4qln4G5yShxV4BRJgrLeeSOayqgiSwYPEItcVtGkJo0hBG+JiitqPt
7l/zBpZaxVizHBnTY1ILPbBXsB9irs2Kfqyyjv1ygKDdFPpu0VFXMihWUqTH1vpUc4xH6vDS8ab2
qnyOZVqBZc+eiK46svLdx+QZr7pO8NGHV4T0oF7Xt21COmwZbJpdQwu54WNhkUAqEWO5WhHOGb9F
08IxFfIqdhb1QktYRjMBInXhrpb3pGOhZtALTCqcvYMTfIN/PZTpYC1IhWdUISfdhXfgZJ7ohlvZ
htCaEBPAfCu8ZMheBRxT9CFl7zUEfMGNoDc8c2ykpmoDrqVsqLWBimb0yVU8cUpuTUJR9gCbCKa/
whuA2gYzEJ4ZTpfu2W5py82ZM67IZbjOEhokuHz4NIngAoISPpR29i0X40reZgPS6+4xphG/qyOm
Kgh6BK4FPAbozouwPyLdilZoGN+wwaxZcvWNnVcb0fRno3bPbUkGXhWgpc9iPF+M1g0FXQEW6jxF
neqEAobUbNHkN/iQBR+jEDgIclRW604n/LDBw06fBYROfo+eWnLMIWZCQ72ymprIR6ICAhvUL8ab
wbl1v9Sx607aRGxzW1o7J2gfALiym3O7NzS/q2lSYDMP3VvduJuwd5hqxFAWXCRzGU2amqlIVpbV
Gtk8Jw9FWIUmsAI9zPqpIkjNUwgivbN35uxZUNRLruBdL9GBUxtPpGMkZc/FMD6Z+LH6cLge3YTD
pYrvNJafddNxrgVBypiwOoVx+SMIJV0hYMV1RjpZ41whOPnQRlQpc91QemMSCmJnw7j33IXV0aZY
DGmy9W54RQkCI9M663H6RK395NiG9KxQQx+tj590pRi2OP145bhcakhmSZ3uPZSwOIR9q4QJ7XG7
QrpdcXYMAFfo3Vp9zrSJ7PmV6VCD2Zm5ScL4pye8tz1apUa4pTUq4MUGmHaDr+nWSGGlcG0V7IPt
7gYbKsNeJb0x6I0zc/2gJVZsGbNdQ7tkijlH/RZdrtEw39ZIQkJB9MFOufKstEL2SmKoJzholB89
0N/jMt1DtkBdFrVHaV7lUjU9N0JMnOUUorNFnl6TOp6LKSeZrXPduQ85YExGO4Zrnshk8JG8A09D
YInVyG/78CbpTRMRSfU6kvveFfMdUQ2HtpdvlQmMZHQRjall9ChNJKOjDB6dYSEKqSF1J6Z8tLIY
wB20HCoIAcQpjFfmXW9Pq7iw3pMuj1b9MHlmCCXdNKYHXcW8lHAGRnzCKYzCRXL2bSEoWWctEEVI
1pqNEmR8AwXF3OcxE5yleT5Ufq7xOZmDeRWO+ZmIb5xxtkPW4wR3NLWeFRgDJjYy5Kr9i94cFW1j
qyNjAEu5N0tQTyCDl0WqxBjo4AOdnuB2zM4QgD1MWdgU42hEzWsfGR86kSCbgNwddQr8qdUSbwqz
zItrKkLL5egvlcn1KUxCzpCUgsrgYoGkr0yNH4Nxxcoeu2+G2pd1cxVXlu5Nunobo65fRZVYpy6z
e8XlKBGW/m45znfMfAmrYLk39GHXT7rL5EG7qywX6ZTmIio2sM6lJXwyCxpZbLVrBFi70UkZjOuT
pyGKFBpU0RA9r6e5SHgQd7wQa72vg/aoIFCsSkR/TSYfk6w4R6p96GFnzSX189C6zOA1ncQNsh8H
UttWJYxTWgEv0vyakCSRKpmsGVjhE2u6W1EMr6IZPuO83c0MtW1de0Pfaa2lMaRkMxDyPtbY+uaB
gQAHjzTviTq+7RiGrqYkP/c4lhRmlKsycV8TC/0J+idIZ2ABgUW6bN1XRe1AVxLA3qLinFnmydSY
fJJZ5tvziFFDFRCXomMPWGIdMRVwzeFR7xVSO7piE0bTHQ43qIGjuM2BEvV9EuzZar04EO/otSMy
ycWqYI7stW1CgU2BaQt8SYkOWHCwDsjGVgQFbVsRoR/C9Zw9EmvgHtQk2HFMerWMDH9MNHZiPYI3
/AYFqQA2neclcQORO6gyEspn3+3wnhbCHyr1RcnIpq07fRuM4GwhjZbA9b2wEh2SqvYzInl4sow9
9QWecAoMQkUtqkp2X4R0pXsqaWuvLMqTnmBBrextXsb2qfcVfB/uC7kqaPCc5GsS0UvURiRdYkhW
SHj0EldHdDU9l2ac+YG+zcCQrKAp5yAlQ99OGO2Z3Qu4T7o0TDvXQcJfjQgytDAufMJaw8Ipdtwt
WcRXdvoILY/atUTQKgdKjt6GIug0csUQoEAk5B7M8ksGgjztSF61YbQxwE9ieh2PMtU/AEHsgijp
2LShR67az3iYHglTLTfKklRdccb7riLYG7qcSqBzr4pp42a4Vck5QOvZVky+QkahZRB6VeCbWQ84
D5PdmjAgQmrirzLITgS54PRKJLihwJIAsppdNEJZdqiz4aXpX4OBqSN71JhdE/6qvQnULGIe6Z+4
+T415FfJDGgDp/UrybD6Dv2wIQb2ag4RqlZ88Zplfq/O13Xk7sTNyNWUU/EKp/J7rAcb3ep/QLJc
BS4+r5g1ShO1n/fiydXG41QrKDkqdvGlUV/3tYmujOmfYHqVuvpWWVrhkYRcjOjSz+Ki28QIGG2G
zSsphyfOUdQgsPuX5dAG0Ddtedwqn7uQTI9or2XqIx5UZR0z/XsydbQjQxXcttGXOz5XjvGMfuZB
5B3VJtQV4PKV1wRwxxF1oEhCSynYLVDwcm6i2S2rbVXbG+NVtXX8H8bTmHcKH2h9V/LhrYrBuFWy
dFq3pvHSw/3QwqFfz2i1+Mu44QkLwUM42ztt0b2ZYUTIYwPpHsGIwx4Wlyz+rs7I6cPheuz1GzcK
b+U3C28QIuarjNMY9beZyU7NrnV0O0OFhEB9iepGX006SX/Z8DCiU9hMUXyTiP5kuOjIAGldmYxh
12wCTwM273Ey7rV3pNTvAudyo3JgptaTiOx7YNtr/PnnyJ23aYsFJZsOTc3ZEmKddsZdY6gvXWt9
KAJJCL/XHlPVBjcuzZiE67+YY2Ol6v2+6q6IVD83LACuGede3WqvwbJ5dZTwRPTHqtLKU6qTAKP0
zaesxkUr8JR1sO3pkA4M/yi8VQuxSMDRQhXTFXDXZhU3lcUEuQzaj8Lsb4nnJmI0sdjTdPciM4+I
LBpyEDGxhEjtHSaWvDFFWZt58k0BQCC3qrcrYMWfUR7tEovsRbzFamp9RU5Nn6quyfEEe7wZyZaf
JHDrlCDyKtvLfsRPokq/Kq33VGsOtc4k1rVi8PP4b5PW+IiC4raOLZ+3APz1WkBDaObhVCjQb1Ib
6UYM/mIw7oKWJIog+JkL5UFfPGs4dh6U9K1H42DNgP5CVVJz6Wg7c7k2Wu0TRONed+N7iDjhvizS
rxbeGh9U9jZp/XNaYFUpDJzGTcnvHA9XUzqcyyS+x0LxTgnxTnwfeSRlv7Hk9NbJcACbxoVcyYkU
iebSJFxdIG/uLp3KcTuyZK6B+FHyx/oB1TrdhOjNxRK0zFRPeRYeUUHf5c5groSqvM7hQJCoe4jc
4qyzhANF2bZlicRg0FHVtH48xC9xVpveT2XJT8vIPgJJ6n2nl7fEKK+QsLG42LhjAswfdnWci8EP
sL3adPSyVJNHI8uJzMCJJ9CQFKhfJiJUacSDCUxQxVod5Jd5EMd4hqarkuOxUspwa1cF+DevnUdi
/0ScbuZQHLOyeLfN6g3p+HWfBw4JdDZI3uwZt4PwlW7tFuU57pxwq9eJJ4Yu9IVSeEYyXylBcQB2
S9aCZfhWB+mHS57iEy4PVROh6Kz2OzKBkMqhpx6dJR6LX0oa7t245KyDaWJXTkXHUVycjewJgswa
pP9NHbUvUY/2dTkECRfTVwXl0Sa0OVDo5V9h99vSEX8JRHtF5/Y6aAKVXYI+sDppvpXIY0aeZRvp
r/lom2z0IsraQW4dd4bd1nJhLOJ71Atch4nw9Wkeyx27sft2yl9km3yy+30YnLbdC/wgRjEHawgC
L5Y81TJ4pTzo9lFEiRLQqD8pjunX6Kg8xPbAm3MdmjawODWZDEqGKjzlk3ICnqtcsdd8HnN6u3Mn
NkRZF2uUFgN7eoQ4GGrojJtZSobbuSgVBgQ8AQwr5ZN9L2nK/YMZB85unJUrya58HxJUEeIWO/Tx
wKZRqTfG1CieTBDdy8naTk1OvlOGlrkCUc4kQrBRcyJ1mwfadiJ7cG8pDnL8yXU8HGD5nTKRlEv+
Y7O9/PjntiDfJZyXjG/WIotTtMBS51rVWmzjwXNnkbMOi/HFMUnozY1uYws8VZU77UuRpzgOxJtN
H1nDQL0SRqfs+H02s0ah2pkBnT4t99jaPM1Z3Wx7KvR64BrW1zQg4/ZewqLvWhBQsc3VB8z43tR6
dyuCHyHIPZgyRkMVfeO5qXrkkqgIGrwpSkfwTGlQ2tuD9o0bmJOGCpu8pQ8jgWhKi4iozRABKRb5
SEWCVdssS051wDmyNM8VRJvOTgTiM3J1zC/mKplYhIMu2BtzfFJNOlatqz+76VWHFAGP8LlaXi5e
JjCGDTtwiN4G13lyTIgYTrEz8d94/ZScZtW+y+W1TMAwoKy5L0Ic7hiZ9rU0aWmKazyMq1o4X/Vo
CS6GkLys7DZZRgeuktM2hHtuquGAC8LgjHCLCWhoe+h6dI9VWI0rMonXFNcDp7WxL3rzm8BSdm/w
U9CJV2lEJ9QOupUmZMORZYiVPmG8AyF1XSf9y5g3lENjgq3RyH+GeG7ObdpuQ9rbqsVO2QhdLrAT
EBZcVb4bqS/xJM5u+IMKKjmq9eJFYMMpl9T4Rknu8+EpMLCl9IRRIs5EHlti/Sb+HJUwmdmOm7B3
FsjyYMhsk1jVnlOX1TptgdSltFigQVlbLT6aHd0Xuzev2GM/2Gr+3ORO5is1BoNeA0EREjaYO/o2
XqRwCYpM/ohwyYW6M+kc0qRCp0nbE+MvhGadv7EuleowK/bVaKVEMaEFSRr9aDAL26iO/T5jSMwH
WpVBz3ClD3lUszDeWtKWyJ2CsFRkjpfatuYHc/+gZWQ6qkaFsxjSz8qgYWXJrzSpbmq3GHbZtLiL
Mjwjurlvc3KVp5DBVDPTfBIife9o8nG1KRXMpnTMoLDvw6RfCmj91bLxv9KtDLfcu75RQf96g468
bRk9BW8VHRaMSwq1a3vCOIBpEENluITCUIzcBmBegMzR7OxUBS7xVa8sCJq8k75bWDU1P2MPux+I
hSRTgnZ/NzAv44BxjZB4haheI54DflenHZhghkCN1fCnIZGevvw5tOAqdPRtRqKJtIG2JrWU3Cc9
Fhp2U9uIoBaP4at6bhm74yhlERO6wGMTnwtTvXalaWxNtYNdPpX7uUowaKTFn9wWkuTRUodmcxzo
t6cOlgYibZ4AbsLCaB+ZmvH3L2Zgc3RkA9KnDllJW519a47x1T7WRr8hqKD2hqqIT61gflrVNO2l
MZJfzlEMAwxYYIvckw3Ei+sWfmEt9WfZWvCI91bKSprF5VNhz8YOz1nCElZOB7NZZkK1uvBAc3xb
IiUWysysFUzI3jcjDgtlMPUj88a85URjm2VbT3mGbUxoRQAI1yt0KBHWIPHNcoo20llOyets5CXS
iVPYyAg0N03TQEVXnfDXPpM9yC+ptTaUvRQNDaf9Oh+fapvfmPAxx9NTDGZjaLOsMZKxnf7Zci1y
GTB8OzQlj2F5q9JC4Yhi0M1fxY/SZglhrdnu8dqanDZGxRKqLVWWYNYDQBkleBL2O5ON+0pVQKHq
nVlsGRYbEdx3FxlmFPW8XvWugpm/y/XAJy3lGRzDSfaih5qQlOgpsVYUEyOiGYDAGM/cSfkxc4VP
wAo/pGF3a+F0h5AZKo1DV3drABa0zW35pbcZH9GU3PSLU9cJnKcs6p0dPiWiCyspVy0a1LVeVbuu
ONYFR7IV4JriRILMIs9EULHcjIW+FzrOTsoKi2POlNrXGFrvqv7Tj/NXV1S3rkx8y6pu5sZWDw0E
brUJ3tHu8WhTtzF0PwSQpdajZMnMqHgIXuivBmbMNv6pJOr9JlJe3Zrwmk6rVY/1DkmBqQg/m53P
KDWZ6TD28lDGUmvM1CITFSv72q1eslbmI0m6XLb3iRFMBxsrzipm60MKLcVsWI4bRZIKI+P7VsnU
Te3c6IBnN0KdnvoRQFWj0hUe68eWlNmtPeC7I6QODJALXmcka0bNwnMEUD4jl6AxfvQ+vnHY7bMJ
5qrY9+OzqbMd6PCrrSIXbj7k/dKKrsMSV0JpMDagVhka9Lxl/wo8Ak13cCbAt1+Z3dfg0NCXCS34
PlQeWpoCgH/dVagXNs0P47En8YarHMFsaEHeFbbudSQmyGGxuc+T5FYxJRAa6Odskch1KF3611rP
ng9qHM1/WXyrxvDR9ioViz3sNNaebVqUsD6zDxzlcI4tzCWKw85YF/Udv1HCUYWvqJZWto0MMJ5z
tU6VZJcTQMGo1rgh0yA5lOiSPaOCj4QXcJLukeOo8LQKr03UDsOVxJpl1ghZRtBZUfc+TeU1V9iE
KthYYSqJYaIuuZNyMyVlc8JZRtffTeSNOsuvpEEL0kbJva66gRdVtF6j0oLQV9E4wUDXXRe2F+fK
J7324U0Jd0xfkbErJnk4jNnmsfgUAj6oMNka1c1VtThzEk2dtyFUu+t4+WLRfcsVeMiXm/CpfPYW
nQfSyvltG+cBcMG4yxGILyEsC9403TgEsbI/7qe1rFiHA6k9JN0S+Burz42MhrWm68ILjZ1j4xkz
Z/c5jCOgMkuOR9nkg18HbGTyYaYWWtVjWe2rsXnohZy3OgYkvwemNKZmyOyY6RwsEGjneJVWtoNF
qXXw/mpM4ijhWGNtVPbsvNLSN+qmu+qlQ5geH2gx41eVWn3Vui2ZvjFISh6PAF5pGW9UA4E3wUST
nzYjjsKPodNgkgrG8kmnPRl2JVB3vMmqIFWGwAO0775bi+ucidgaCztyYpTzgVQ2PSNWLVOadQm0
LMG0Fdg91nDixutu3OR5BTwsuAJKdg5t9ipsy9DBSnixSko/hnxYnB2SImf8ZskFxiacG82ob6uO
lJzYhsQxMf80uS6FWctOAG9m0N8kAa7x2DL6dVvk4UbJwL9VmvMjrB7vYfs0tijNTDJ+PTGhsG0m
1mdj/jJHwskN6KzJj7A5QOc8+wSMjbxGtNR+RH7IYgqPgyEf6xQxRcvBpTcPY9oc3RqFDz5NH535
o5bCNRCu+WmSgkchTuxQ4+qGF+jipJMYmzF/8fvQ3rtIfg6kfT5qMxa+UCpM20s+AGF+wQ3YdpHi
4RTJNiO5HOshyR4gRDA3FTj5kZEjp5uuyW2o6UgEr9ENChRWFS8YZr/T27XS12fAY9kWWcZ+6oNr
2TAgFvQiUm1EqiN4TmxQz3lhfdfzeDbBG1ClrqMgOmJILlYcnQqCoGaTmvi00qU6Y45ybRPKRTnb
YNjsjV1ltXsNYlKXj/cK6O9zhxZIlxaXgXgHl8KieDe+9dQAZwwrQikJY+3mlIsBn5teESSL6Kl2
omPLLI2e27tutu0J/ServTNtlLZ11w0cZdeMOFriWwLoNC9krS/rbWMSMNpnXMoBJPuZJt8yO8Za
N2JX0pXv0OreUzP9aCEqc/Tr26Hi72LGgwcTJ93YcwOuliYkCbi+Ap+dshU/n16CBDFxsdFhYGJr
8TH3aJYRPrHCHpI2eeTvfyc+avyS65B+AW1amv6Nq+I7ZFtlhd9jM941uviWWfvsTM09UwgopIkS
8qG3zJ1xl1UB2wFTW9Q7zFEVPNe2Cd5IjVxn1eXkMgiFGD1kR8ZRVtqHFgxglgp0Yss0q2hDhC+Z
AyyskPt+tI99fZiMaSs4gwrUezkLd2ArL0YX/9Q6TmxY1uO2BNQ8BLjn6+9CNM+uDOlGF+V1RdRI
wJWTNT2DX7fLzf48ApTAOzswPPE7J0ZSp5pyQ4wG42qR+dZic2Hx+RL6NwNNx49m9zwiSVsXmvlJ
DD2ZS2p0gCF0GK35Yig/SwBhFO75yQYUmBZVvm0nS/WRzVlUFxAbC2K0hjE8Na2sNmFT3eED81Wr
5PRPzUPNpjRsKwWjPOiB3K1aVniMZMl3BHEN00K7N5agkACcomnTxaG8ZRNmh74yDVggIvdIZ8Mb
G7KsHSvW/FEUD5Gsb4zOWI9AHXgb8XrAR7t26JZ7NT0/G2DuqmJc7sUTDD1hpKfErm5DWLdkPkgm
ViNDjDFPaFZl26pVAJTI63ZWNajN/QbXBHi1lKJMNruyAPXR0ROOSZVctWPhO9F8juFXE71WFb4q
20PoJPsgJIMMXMRRA8Dow695jtksZiN+l76hBCB5QdEo+gFAfBHvtqoSwApuqMRrZdLf7ba6NtV2
l7vZ5Lca9W5GUj39IEPxiqyEtT3ctKHxIc1jaLBqjvEgGIf9LEHJpWlBrOzdbzG17zS/zMp5YoKy
HYuQWUl6NNiURiFlxBjq1yIZr8ktuY6HDrUHob1hlm802gN2bt+MOmY42lP1VlbqAa4MaLNaf25G
eDcVDVMrB7PS9onnFvZVMRv3RHrcmawpG0d027Set67UiG+ER+wkXlcyILNBJiUJ3UgscAkWCb0a
jTUySn5yQoodiS6mgWestvmejK/t1Gsb0bZUJTQb3WJEAqBkJ3Osv4Kk/0obZhXJvNKqO0J7O06a
CStM+YLu/isere+uL/0A0rmhZnKrKiPzsgmQYcWu3Y4+aMkysMdARvNMuTbK+SGyxFMixp2qG3tM
mdVaafVTPCgLXhaNTscF0Wrw2p5+0FL7lSq5YDS117vmxqq4wqrDB5L1myz9MI0FcJDuaereYgnT
+fuVz3PgrmvQB1idtEe3rFEjua9Rh7SdSedJAZNAlBegwJC0dyt37vFa0eDOnUe17k9dUF5fUP7/
73P8/+F3eVNmU1gWzb/+g58/SzkRjhq1f/34r4cy599/LI/57/v8z0f86xx/1ijvf/6TsjNbjhy5
su2vtOn5QgaHAw74g15iHslgkDnxBcacMM8zvr4XKF27qix1Vl+TGS0zxSIREYD78XP2Xrv97Xft
fxQPb9mP5tdv+sNP5rf/6+o2b+3bH/6yJbAKHlD3o57uP5oubd+vgtexfOf/9v/8rx/vP+VlKn/8
429v6M7yDVlYdfSt/fcMA0sITeTA/5x6wCsOo+At/w//0b+CDzzr77awtCsIMnA8y5TkDvwr+ECb
f2fWLbRja0fRKFJEDuQoB0k3sL2/Y/syLU2qgDKlI/5f8IEt/k4pYkrXs4WrMSQ6/z/BB2L5JeTW
Lh/48fs//uZYnhRSQmdWNs0j25T8pvLb2z3Kg+YffxP/pxqNkd4rKVyGL57buiqwAfbOqWDKUgz6
68hefwLhE9KfbDGkA0x9rKspPOtZoJDlbx2c9FMGGWSi3/6UhdnnCm7P+f1vzpiiohIhK0UZfLPx
J+dW81SQiXcJc1CnsyhJzcLgTviI2qIhy85Bgo4IJz05z1knV5OTiYOs8uo+jv2XMoWf6ar+3hCt
8GjVhLjyVMuFJdOcLNdD5Ddkj7zXt6Y1RgivKmJf8EkY1WbNntZl/rmNMbiGVvNoWy3UAY4/hAs8
EV9GivDEmSVymnaVzkO4rK2HbGTyKMPeJDVA5ESyLgw6CoBtRCj6sQ19xk2utJ9mE5ei66tbD74W
6JPzJp3GfBp7uz5HjsFFV99UEQzPbgYYcI5TeLUZxzLAk6+BaZZwE2jlubHD4S9TkPSt8czxwqCV
wpx5Yt71nAXlIag8faHPT4IL4WBHvzcgNVYsiq2U7oNHMM5G4L5a2yIOL57dP5a4K2r4WqC1jJ6F
adyVdpD/mASSsm7JRfVmFFiWhTYImQCG39h8xHKvNpikiUfv8QiQAdBfVKue0fr4e4vB1rpUIn/M
i3SduJm6jO10KODuXIZmPOWhdNhae29X8O0PMawHI6hvEWLZWRjwIWIYwZaBtZVXdzS9QN3UzMcS
OgHpeyaiJbe/z76JoRSWyaSs9sFGvbk1ZOptaBU4TzoVVF1xfA1b4xWxYYwrQJPVBGmW8cTHIGuL
s+gZrYZmeR8qhuiOS9U39YmHpM4lVQy89rH3gubgWWLrxUSi2Wz3NwIGmQMS97qHxYstVnJvl8Pp
3xaIfy2l/8W8+FZEebs8QvLXB87mOfNYEkzPchzr1wcOG9+Q+kCgzoNy6WliYgLYzty0HeFkddG1
MTuotZKeRBiIYx41XzCQNZuQxFiGu8iuf389lrCWR/wPSwDPvRAuuz0GB81K8MclgARWWZJaGCwp
YcMxxTu+cxzOJmk53Lsks49mn6BWqBrM0516xZlhPPmlcwbksqq0ZFgbVyShMxlq0wz+VAp6Ksr8
4HUg1Egthkw7Q7TC5wZZMQ5ekLRoB9c1p+Zz38XZWjhQhmyRqH0eez4wYYehTW+se/TMTBjDqwL2
WwEU2bUd/2GgyGULtK7phiAuliU7ob0IDhbEySOU72vf4SCYJlS8fe/Be3sU8EDOOMwj5OBtuo5x
UD+AZCB/Mvtq9LMDn9VwsbGE15o8+5cABeQkQvfMmALitNm32wQdKQMSdU3IMbsqYTIXhIS+7sqw
hXyQP1uTwVgimO5ezayuNj8mVmxfcKGclGXYt7nm5OwL+mgxFCqtOarGpfViokmmfWLHo3lkdH8n
4i2m3azpZsWpfbTD8SgMNwOk+TMjJGNfxd0HUSse7ggDcyUNuoQ6fJhyk8fYNYllDGJMMDHYoOxL
BjCLUWiOXDXV7YYI7DeUIujs6O3uyTj4BKkc8kubUH4M1aakiDwaqNJWLlXnepnJGghnt9NMZHCT
0yYMivpQJ7J/ymF9ICA9cknFIZyKmgPiRL3WwMOshhE/RmeBKsSyUnYVyVCcdyzRf3fJIllHcWGs
W3CIQgT2lmkf5nPDRakQw6Wp0wMakeYcJrRbewdXN1aDddfWX+BEwxNSCHCJF1R7Gxf3pm2BQjhG
giG/44fGyzNSOwZje3gLkGU/9SH+e2ZDu7a30Vm2ky7OFSTqzdhYhKPDfYbmprc4aUmXD21QRCDm
eE2Ps+s/2wj/t7Ed9ddGqAfAcN4m7UbxkC76gq7A/obP5dBC+0XkgxXH8utoL6yPfTVxCubpWKNg
c3cufUtVt2B4C92eQ9M8FJ7UF8eHqMvxfhcP6HlQmNNE97V3CZzoseYssCKDjP6zfUz1FK886b85
eopoVHFUKQUxoAOk9gQkZWeguQ7dipiOmLMkRAAnJ4GwLTa5LvRejz3IQ1kvdHuvJxW32iL7fmnw
VN49lzm1wQ7gN8Z0nQI00faYHw2b3vdYOs9ySdebwaSJWSK8sL4ZFaSqceZ1JpH/Im33Y+GgZDJk
vmcqG20rTGeXqUY2Ny4q8/GW2l6znpL8oYwJQSZPT2/9PPpoCRgqvaLvw1acbOJ4YloTAiZsph6F
GFNpAF56GzaM5Yw+yul3UQt4mNyBmCe7LE+A1bJLVYzjnhc98aEymCkUMGOtiHwjYdIbIeoOHdao
t15TfAj66atddvWBtJQbSe50cyowlBFVJikSET6J9FUbNi6cZeWp5vo1NEmV6UODiG6n/tjn+kPT
oYFE+EOGWW7Y+KJ5H4oanGVsjJsE7Bmpcuj3/Re3+1xrjjuOuLXMhiiBRncVdEELzamFlaRaqAKE
owxmdClCB7lRSuDZUNrfyii1H+S3jEY7NQOS42rY2Y5gXJhxLzY+xwps7U2ktrhh6kPu+zfCJg+C
DhP6+yHad1FIN5w1jjM0D4NNkdG48lKOfXue2uiQjpWBmtmpTvZQvwJQjA8G1L2yifa12b6SQEOo
p4eAfSZ6YxX31h6GNVb+RR0XL0+uZU+nCR3NthxipMMI0J3sTkajC3wIcdc8Og8tKUS79ycyw+sR
MqF4cF10CYjHDjVGtAPyPuCORfnU46GHm15fyqmcOHlPCE1RHuE9an9k2O0esq7bCZfJtm+h5qqF
d9NmoG+eN8EmgNWABkuA1JDdZeo2Fde2gmIBewN6YDRBH/B8mdzVZJztcmrO6TtTKQqPrYYVC1iG
47SxII+UfvFTqQ6gQXcynd1LVWyqKrI2LmGcEK9y6wrPBAnnHOLMCQ06ZhzdM282zzmy+R2uoJ8D
U6dV2CbzxmYie+5zCBysxoeEAJ6tLeh3g4xxd87Ad1CV+GsYtvkphXy4ll3wPdFJ/lQlEZHlRfHF
9O34VMvuqUAITzRqLx5wVFjnqJuNFfY7ceH0cEzt0Tm2NI5E0+ptHrQ4tAb1UORQ+6P42IBGkFl6
At/ubwd7Ks4to6+dkumbMeO5sRWg+m7GIOMG+jpFJgVZqppLH2O54ay55I3m4ThtQvzvJDZVPCYd
jYMZycY6z6ZiiwzuYTDD6kr2m71uggFFgQ3OvOUh7NvW2jqBPZ3BMNAEEhqA1sAUgXdsbfbTsGt8
UAmZF7JBANYGNI723jB4GG34cke3rtM1bTpJ42nsL0Y8PBlgyDfvfxvoxSP7KWFwzNDGWrZYyLO4
wubZpEcJswogzqrPghG9AyH0Zs9aLnABxZ3lPwUczxl8SM/zP2UlIs2pr7JdO5qPpmkOqzm29Bav
41vqlukW+FG3rZk0rrB687oD+8NUA0fVoGKWBTZaltouiEvksY651jxKR9FNn2U2hxcL4NCOudhu
aJBvIXLHGVR1bPF1OK3D8N623g/C0YtzYhnipUFO0iGnvaRLGzSHfkEaObpSuLelFC9cTnzIk4jW
uNneeuUcZRLyCY4q2wdB9aEpF/W23fZre/Rb2p/YWvrlY48GK3qYh/FjMnTlhqXIjIZtkDmaEF/j
WEz0kGTyM1pkOmE47U3uVdx19dMYhkxOEjaDWXwLVHp2Eq/ay9DaGjxkPITIxpmzT8ubO8XxLnVz
487WRfyReMhr82ay7B4gYKWMVBlL1mHqHpFVf3HTqj5XkXqaaYXdyxpVpzd29rbIOsbejB8jR4/3
yLQaaGYsFjIFnkg0HjOJgHgXHcgPjQsSDx9cpIv2xpQOcKCKox3Nwfz8/qXLze9FHPPtBqITMqSn
c9jiXOuzc9zpBepAhjuQrWPXVoxB3jNlQ17JYaxGZ9+SWbVulVNc/nmArCN3vucpUlDULknHvlyS
HbIEKHQYHk3usNzHH1FLGLphBhl8pn8ZI9OCQ9Q+pnWYI9fFOOaWCTk65RiTv6aQcGfpD99Xmo5t
j/bcZ/inUJMcI5e+Oa5R8ki78sv7XZkFwXRbQMWJ6TDer8pbWAXZuhmdEr3r+DXkhASjuS52wBGs
3aCpvEt7KnelW32yON2thwiTBdV1efIi3HB9ruw3rozLa0sMhdT0m04l2T5GA78eUYzuZgKq3GXp
b70m3wYdzcAcWjoId8UxtASiOPjsW7I4F7mcN25etns/hPwTxDN5CgsYRjcPMfeoq1jBvONkQqyW
CaV506s7NnSAn0Z6Dgz9bews82TX0Q87Kr5yxCVSt6ncA55WgcbF28ZllaCWiFNY63jHMF4kr8MM
3WlyvHVgmS6bHI8y/672dTsVG7Q4iJAlPorKAS8TWEfZg1ftO+sr0NgjhEG9lhNiw66czVWUDzMy
OC03Lty2DWFYHi4waivHI2a9UCjJit5Kt1XoPfk28mp7IK6IsDX/Qv4bK9vDkIu7pBFhCK9apT5I
CrPwjikJUx+dIhqxV5qkgNSufBzHVwbwW/mEddw7TFk3o0m3HsDAwzcxcOyCfZ0ErqWopvxgr5Cn
by4WWLhoQbixNVnSuWJtt7r5GEHFBuMYMCrw6mdmks+tN+27rkpxeA/uRfJmbTngWxsrhlQUAERk
9h0Lpik2Yy8RnaoyIV6qkDh5YFVjt4a5xDDWagCIOGH21FXxRx8v5YIfc9YxCOFdpBka2oIFgMip
r37SyIvTTfWqsd2zSOLpAfxWnnsEAacYikMtD2ZtMM11rGvR+cmZC3vzxxlup29lBJaQq5tZjnk1
qbl3SUVtHdg3uGRATBuYcKTa1Oxkkf2RKvc5nVa9a9XHMW8fqAES4nQHyTc+TkKGu9BJptsCosWr
mZ7KiDYTeB2a+XnJ+T+9OlldngdHJ8wURmgHtnOFcND8s5rL4eCgDCQe3HdNJPKcHIya5kFL7b7N
TBntyXfQFzNBKBR74vz+ZY62NcD+Rz8k57aOLcZxaKw8tzAPCrfpPraG74nFkzT0FIwWtRX+XOM+
5F1xHmqACcRPoQAtl8bXrFNqBZo3TFfR7NbiSHRhf64L+Fm+lxSsUyo8R2Mcnd//VDHW9/soPeGI
Uhj+S2MVekVFsjs3FoPIR2bQ8Z3+ZP4IXJETGgvBOoiLiamiyDfu2L1JP05uPCvJDSIzZs2OwyNZ
TDs3sEogi4N/8a2WaXCPzWpnQys7U+on59xjs6u9mNGvOfunOhUa8VRLQlPrxd9mXNnlysizOw1Q
cRATQGKrNchjGtZRlbkA6/wvftdmlzZcnqxc6Y3dxd6pczhG9G41rpnXGi9Dkn+i0u2Q2BMpssqq
IwqKbJ3qwt9WZQTwK5vrLZqsaN3PxIUm9B4COSZ3g1HrOpWJXJvL/C3X4uyFVkbKCk0vY5T42jTA
3lwFCNuC6CUYScPLW67FiMzwhVV6vkxF8P0y2JH7bFau+xySe0Ipn6tjODn4M1xYVGzj8VNBoFhk
yf5sFiknlZq1cWJE5IjqtZglMmyH8J5S9cXeiDILX6X/3HNi30lHx4c0RIAzjYVxJK7j+P6iY5ns
SDpZkF/WVWIBIQ+Fe6UV4shp+GmgFr6VZQrIbWlClpYCN08rY2P7Flw96HzUyVhtIXAgCZrMfLhx
+kIek5CxEeOijAZvol52Udij6nSzxryG1YeZzDqiQ/EN1oa6E9Q1rCuHZIUCeyP6DftSXdv2RzyH
RMfjbF27zJ1o7llsvHUW72tKr40TRe65cHwSpfSR7Mfg2ktzRZcwubhWPJIanvhEeY6A3DzA0GXA
SxLRCA0b99a68ZqXnILiUI9Je2hq5EAuwU8hiSVX7BVMqKwqejAaAgjTXC4OewZEJtrSTT4PGZoO
UgHm3r9nHc3IxLbrQ8qCzm5rjvtwFj/yDGpkM6RQIAjOWyPeNfagSbBH6uycjq1P2xUJxYAX7vz+
BddVu5+H4dnpLffcD6akpBy7w3sB4hmwZYIabEAzipMUTA3nWRzxraCUzU0gkgryJVWKzGKxmefh
R6lzhNnVmTkh4oCoeAskYa4RvfGtxQ61063XrZPg0ND0WNm99I6GQ+/HjEeXu7uP8PA51cGPAeQn
zUedVh/q0rx2YtAf8uxqqRCWm4iDhywX4uoYEGJGw0XTBZrDmFhBq6TxbpjEcdT1RMu5RH1raNQX
PcMY9CJ5rmqkqqFTnMeq+SzJgqk9PVwBOwP6HQP76NjzyXaARGZEli8HSdQrnBu77HPLcHPdNBxu
jaw4eDbUwACH4r5Z1EZgpN6iZv5RhF6NV/+TAYNwVsol9C+6Mv+sdpNHuZOlMHBxBM/7uTBwAqVd
eJiLUxQ02P08fpsc+2NpmPJSGP1Tm4fR1Qnyz2FkDFSe+g2vQXPOcIQvpfSY94slMmOiQJ6v8jc+
u/wJSKLDyJdYWo4clUW/yeemzQLsMGSQrDtGNTsWmmaXsowzy2uDsx0ht8f4V+05x1k7j2ylzZAC
AaRS/hAz2o4FiEZVSPMlcEqICSUasbqES/3++VO6oYExZr1WdvnJ6CG9etbMUSjtCXlSNXWz/Dhl
FGFTlj70dEGh8Huc7gPrggyfJKwpsrdl2sjrlHvgYgZ7b+jc5lDBIb9O4Dc2oikvQDvWCXvlI6Fm
Q2IlK95HeaQSHG9NzoNu1OXer1W7ydT0c7BUdW1YmZrOK3Zo51yswcyuQxP/Xcao2vay+EAvCUz2
wEJYdy5LpUSqUDMEBWgAC8NDp937NCpBBL6ogePMWLo5KXxEjASdC0nRQ25thXuOCQP6ULS1ThLX
h2ji4lATdKbuTw3smZ0I6GJS6USnLXiS4Dj08rMHbvyhttU9zxKstWbwkYwVYlQsTH0S6symLUjh
tRsfJXAP4J5mEbL9+jACY16T3Dyu/Jw214pmOxzF2GXfVbSXPDrDP91cVBcjDYznjuEOohr9z2ZK
51efGXvcSzTNYFTTHmf1vIqzGgOpyuNT9lGFdMOJ4CTrGin9Bdn9d1lHDLytftdJThe5YbgnCEpo
7cLyoGd4rHRBzUMYAIHLCnGbKh1uVMaUm2pmn47NQsShbaNs+jv037ttVmHS6soBU6N6TYZGnpqC
dWew3Pypx34VlM6JysvepQy2t2YPjPm9FRQLO8fqiNageAvbfnjVrfNSsHLMxII9xf5VTn3+ZCKU
6zwwWRIoI8dMUX7xrMVVg5YaQ55A8w1hgcSClxbr6zGwl5TVjoBeVEbqxH36eaSdFdEFfe/cS+5r
166qB9lGd8Iok42eGY20HHMBzofrMPL1x157D3WCzw1lHAtoPRjnDo/r+r0jgXScEylq8p0XzwM5
6kN9GJh/BcGnOGqg/5Kiu/LskY43Fg6UWTo6YCb2T7qn8GP5oselQrT+WJJkhXo88FFcKdmFzw0c
BgTImiw2UZZnd/niRO41NYN2/160hNb45BaNgcHRDc4Wt04rvEVn75NoFYgm5rpJT47LaLv0BDAv
a7JhHP5qaCu76OULaM2PqijcFbIj8hb0YD4U77xLlmqy8J4SUjM2qEM9o5WH3O1fZVB7dDMIosGN
PG+H1iLWoMEoRJv05g92fhqTsro0llqZUxmc5li9mkZQ7YuijOkejP5TM0Sf2P+/FlWrnxNWLuYl
2AaRXBJ/uajx6NqkL4ooE6ONMSrF+dI+0ta+ZG6KTJsLrd1efoIC8w2xMvzSoYE0GqsAfkiGHyuB
yK+RhGXeO5pZNOzjKtvaNTn08YhUYDYzgHxedmyXWGjoOMx/fUasSVk4HyiBDr3bII4hj3A7E1xz
jUH/pJYVnfjJEF61t6TOUPTHmrGBdvvD4KD0a+PstS6HXYhX+6VCFOeZRMQGrnkjt5Ug8yjdVVaU
7Uj8K8Cs0AWTc/tBwTbHSFfS7BCDPAur+GB63M5azkw0O0hjwNU/pxXB99L5LItEsaUOJeNaYKoo
kHCvTBQous/2GcPAk9mUUC5y8t3NjSpaxpFMaS+ztm+B4q1OU4JUcHT+BKrGcZCu2wWqwc5kKf2M
fecexPRukrwMwX2ysfARGfuojJpbjy+F9sGFp0Nc4wjnl+/DLA5zqto5Qi2SdhZsq9C7j4FWa92b
wW5OUMLGI2qVOA4/g5MJ9i7Y041IU0wKjTROferWNONYJXVLhalwcqEfrMovZZd6Zw06evP+/7Jn
Mhc117Qx84syCrhlDB/X5cx5wiat1ZPTY5dxSIu7Ar/ZdPO7sD8GRmhd+xSpsZqGG89htOdRXzMW
M9HqOB3qsrfKgG5hISk7+h5NE85ECGXosF5tZ6JPranlYYI00AKb+JNTfJ/CIGbWVtAE9+2BNaIK
z0EXAuuOs/FMyio2kMp74vhGE5YR4FwTgUZijn3N0Xmlw+KQ7mKA5QTIuhhysstEBDkjG5Sv0RxT
kFR18zhkmbyY4qeFCeh9rJ3EVPg66TC7R/WzN3zCUXsjHZPRJsvIZoq8b32KvbmOZpJcatk+j6rS
Z5o5N4SO34cub++B3NLA16jdqwG2E86hXsQ/RxaqTV3JN8h1LyoABuYAZt5tRjsA3KNBwU7BBGd7
lI92E+3aFJtYFAePsdM923hXYw4f277zyb/kNlfK+A5q2N6Ei4+TTmK8qfAcFUZzbTnb8l42O9zS
pqlIXG94fMJFfqaxwiOsoBCxESTnWYOB71D7/RMkzxYJQMyV9Nl3YYLEArqyjFIUJBskXKDuRGbC
PKM0Z/iOXS2e4LFHPeMDI83oiXcIhpF3puUrqRgWjwyly5JFXzoaF1h1MUk8uYK00tf3PwWBcYGK
po8tJAYTBZfsD+g7Pg+B92EI6BI40n/HtgaM9sPgAYDrv74YSO5PvWUcwNAED0GOY3bEN11JmZD5
nlbIsAkZawo4acX7v3XLvw0NCuPWZp9g2kqs7OIcGnAEkiVLBf7w/gWhVrADccAmsfybP09iV7dM
SFxCsB5MhHgPlP5LfHd2S8Y8RiL+f//9/U/CLBQ1Qa0QRYOvMGindKUXn7AQXWyi3674h3+wkbPE
Vu601JDJujVyYxP3YJz4+ei/e5A1koYw+BkMNAWpzSet7VdrImxKiITcKRBTvZHElF8IOq25qrdC
U/yCy5i3hleIrUnI2jOWWKLhIQELU9+VmoP1ZEfxwWJF8Fv6ffTibxAVw7XBIth4S8Q9HTJomK8D
J68VGvsPhVn+zIfooxxA4XfJiX5yy1ACemCA59tpCU9DGE37vbbPAubZJpO4xQuAoGBq0fF/z/Mv
SvVvguFfF9TiMOC4EORipO6nVDiM1cJmVwfqoieaxZztqNoUpgsiie4Nc9TEcVGv6Spez3TOVuA1
GuTAHcjR1WTofhWCOi0S8y0niWMVvnbiq7sYrWRmn4phBLJemUxt+iVAO04epIWc0+4VSa9dCugu
BnusY0usRiw2djE+2rUwaUp/mYmjnpbwqllkSCo89ylVKSPesia1qd9xbO0QitcmvTXbz5aYFOPo
+2VIsUonOnQwfdESX3utT4xz2j0YhzEdw0/SKV10K9QHMUWj0dr08dqUfGF+IBqGL7mHJWXKG5bd
asumsaZ1DOes4WeagI103hwSY0oxk31Newx7sSMLzL2QWA1fEWGw5TpwnCPyx70B6+BrMhKmHBTh
UkgXaqWFglCpE9o2O6ZW1MMZpEMLf6/FPI9Djvw+IwSmziPTtneedelu8Il9H1Ehu8tzUZvhmgyo
CAOG+w0SEJbeFCF56MHsLpOHIvOfmB2TP9BaQJtQQ+5UTVq1dHkKSChqbA+K8qIAqCpCChkTabel
xRMK4Hqh80Mn35MO0NvYoNyMGqLP6R0TuFOoQwaFeiP9fK9KwI7gFUGHdXgu3ex56IF9gCo5W/EE
dilvas5d9nNoEQYkFLjgMu5pgZoEVDk1rLMEHDu4JvYOiDYmWnRrZyUABAfUlazwNOPJa8tzPoFc
5Fs013erdiqcwQ4qWQZJ0nCftDswUQjckv5vuwoIJdxyzvwuRnnrarqPtk/GRB62yJQhYFbRD9cW
fJBRt2FY6e1wd5Iu1QTAxJZMErfegxt6bGjwSAXbIiUAdtcm5itDyS+8r1H5iGOOG3yJZSxaj3K+
ZUDfGVum1uwxBW2UEoNsGgxU9QtQzkcSsSXwk9FA0hxRcR44c+ZM2RyGMCVNe1T7K8zsBzBx6W6Y
4lujljNp4pCUUZEBQQeNDQcX17tD7VnBtlw1uPliu932UcHc0Cbhp+kKYtcRJqVshwNYI07l8aoc
2SoCF05UHSXbakbVjeVpBegyq5TYoKnbRsibtrEHBcdIngovtte+A9tzNvTWjRjrTJ1hsxBidVL4
a9dayAfGodg1BeCaQQGDGrT5tQX4FImK0j7BRJf5GO6N8jt+IMLRS5r2s8KBtUR1aohqGb2UWpCR
ycD9uRPQo+pdVtjfsiBlujK9oWx6S1jRVq5TBVhXx2PaANQYfPO1gsYPLRIExighnGMhc1+yTrS7
GRC9BXzCddtrkTGq9RWNOBsHaC6KjbPUm/aAESIiBIyo4XlrekOyh9pUI3kBghl6vD3NMxA24Gg5
SsoiC05OxIeqTLWzG9JXhwaSQPJVhETEOizGeT1tdTSEe9PTL7BaKokTnpVo0zKO2uGWupu060MS
QDvb4+QbJZ+LuQq3QWl9Kwty8XjqQM3A50uIIMMT/Zrp7IfbN+W+xFEKISwo6y+ZQpCOGZBRw3wp
aknrNLRoRtQjho4W+o3R30SThRzj/ehq8llkfozw3kb6WcbFhX7pd9QBr0HRD0fVej/7Wf/wHTbc
KjV2Q43T7ffytEXp+os4zXUl/xOQa7SErfZHcVpVZNKL09I/dQtdZvI+lQq/H5pRWDwDLEBL4vbt
apJPc2JrsTrjdzaucMY6KPd05u0Et2jKE7YPqI7+4uLc/3BxjoOuVyHydW1t/fHibJ/Qo5BZwglb
tDzWS/tL6ajduThmaNHTz0/1VePKWDpaOPm80N3N0Rpex7wh3L1dDzNZnpAELm2HEtWa7n9xgaiL
//TuKZfL0ygNLdP8RdrXh4XqGh34J5tjHp7LmmoiD3fJHBn7igtfh80wrkafiaOZDuib1FpaJNr9
/jL+pDG2Xdc1TcHnKKSn7V8+QxIqGiNAenhCTcOQYk4II1GbInNeC0XRmS4fZomnHMxi+hfyxuVH
/1Hb6JFcwSfjSRNMr/OrvDnQbok6WJ3kMpJuGBfGUeRtnUGn63l5xYEaBhQyhbf5/Wu2ls/+l98s
HNZP7lw8usSj/PHeEF4RF3maOYygouoR2depHYyN9htxaINoPw0wakQzvuSz97Nw53rj2TdS76n2
MlCzvhH9zMYU96ru6b/l2PsQOpzTuO6vjlO8ZYoiHq3DX8lTpfPny5amBznCkja3zK/y1ImwlhZz
m32SXU1/xZhPw6IgKBg6bBJp9zdAV0wKavjLOBlJxPWx/V8Q4NYoQPtphyoxHqziEiTM3HFzIbpu
gDVbNRjJsj13AG26Gv2eK409c2NE5PP3bPC6/dDEDBwYTawINOsupQXX2HTVmlY0WcpNbO0ZTV8p
vMXL7z+pP9+dnqM4kHmm61oMGX/5oIrcrkzeaXXq6BuvGh5gXEvEQfXd50ZSCUY1DWByZT7VKjF3
v//df17d+N2ucDRnEgjT5i9PRgpSBfV7o07CVFuCo5sdIs1uWwJfI7Ri+Iv16s/Llee4WniOo7Rm
2frltykM+RVqSXWKcMuRoPIBjfcS24iOmwxh8II/fv/qrGV5+eUZgMgnTekhLcay8Mtbm1RZReej
cE5gZd1tRD4bJfFekEq8WKNodiwjgghy8jow7mVZ58i8JLtt4dEEXEZeVe3aRxmU93fRaFYCLM5x
fW0Gf2MUoBQSFqy5DZxH7GMnamj9F8uH9ecF1FMOyxdvmC350y9vGaRufxpSZYPTN9w1PYt8Hzf1
TYDrOY2uHg9CYLtjEKY0l4ugqltCR+ixLXLEwUMhUub7xu+iVWpP8KQKBfqn/GhFZfAy5x98p5r3
v3/T/8PtjJOf0S5vO/v9r++5tmB/zfgxT7QaaPA7TDscr8oPKACPwi/EJl+MDrTCg8w8//5Xi/+w
5nEnu0rSgHZt9et+6NK85Xdn1mlc3ANVPkMy9VDu9LjJhGSa79f9dBWtV0LEapl1LZraevETo/Hr
/+JuF8vd9cvdh0HG9oRtOhir5XK1/2Zt6c0ol6FW4kRgL+vVoh6aF83Pjfsv3M/lB07lPHDUh4Zr
FH/xZLt/frQ1Lh0HQZ3LwObPywqzLs/MQ6JATZP4cRLbqlBOnx1vn8n0Tni3fJBORgvUX0Y4ZgzF
KSXqCOXuqxtZBz81xNdauIe5Kxxcvyc69/CxoYXVM2oGUJP9LmJw+Tja4jaHlBilb+NZ78Q56av+
5MDa72D571snV4ule+bg34qHIAq2kj4LBmjXIXC1ZvebFOFLRao3sZ3de9keukrnZ4YSy9LgTFjC
fVawg12imhVTANUkhHKQNpTpuhbsZSJ/jc3gbs1eQ/oHg8JB+IegXXvcKJvIDcZLEFtApYnTWlzP
FyH76XUc5MGIUSUZWXKvDQo3itpL0w8zczHNsLPhRBV3Jpw9r/cu/83eeS25bXVZ+FXmBeACcBBv
STCzSXZQK9ygFCzkcJAOgKefD5Q9v9z2WDX3Uy612YkE0cAJe6/1LfIsn7sou/VtbLA7w1357xfv
P0zYvo4RysSZbbKBuA9mP10uZcLucdJC+xgpyzvNpF6gNPiSxq33OHT6yQMtjAsczUBqsJFpMQKX
afnSj6F90GcstksJNpLois0+3/mGok6AlpFmSd0cemm/IwmDlMJ+Nn9x4Pbf73hfdxllWR77nvDu
V+JPBx7lA7IV1oDHu0zURmMCCeB7T1Tal6JoPnnadMxz233I5jnE+pTTky5JWAOlyh+D6RQJTcH6
izEr0c9hnqypPgvUgzDaaXaKQxZV1BXT14hu1Wagy7ezQhCqXU2voaWtZfgfRKoWjLFWAMTL6eQ7
yNSPxljf7iurjn3/ubghVmBgJGF5k5sJNWR6yyerEI8jrAoiOL82IaLnYMwTOoUMmXtJBa8hyHyr
fSKQDlNKkQgCFOiWzazuBWf4WoRjscJZid0WhAdBeerjv18V/2DX8XXmaEYRQ3ATm2+mMF228Tx4
TGEk/foUey6t28kNcjb8RX4usCgXBNMuqtGssqoj9EZjPcaIIjL81rsm+8XobvxtSnUEZ98ysBAx
tllvj0cmLY1LvKFH/rzq4LZIKlx3M1Z6c0mgYTjdY9YBInRrdI+jXm/jGaV66dJ4S2J4Gj1IuF+s
dP8+6nNIHtZB3XF8Zsu3CyiYEWiyKR4ezTgRyEydFTV6Gob0G7LYoDxjIq9zHX16oN4/HRwiRwp9
gAhlALT7xZ/rb+v95VjQGhu6WBav9psxv8CdUwOrm45wp/EF4k44tJ3cJbQBVxD8ZparJtJX+p5B
52hG4PYcm4aJm0h6GKeyuNHXD/mdHqI/u102k0l6msf50y8O9O+zEwZ/Z9mUYG5ig/B2a5aLOBmd
2lVHrTGXYHDsSEWkn1HH+uzTsjuZAtYOmv9rGPp7CFOy4tb2kwIHcPIEK61YK9d+F0dNQ6Z20q+a
xivO+aQe4u2I0PcJyCXwFt+8Iz+eGSGKEx1LDEdLjkrPMEx2SR1MVtZs5opgGGLsdKhGu2oS4VbD
WI3Oqi79IC4RhNupRXFxEVbHQNO3g2ejLHTaJTjod6t17YMtIWM3U+FuOhN/fo1Z6GTHlLZRpm2t
3nN3fZsvKjK33FMsEMiDHH8LAzkJ+nSertzTmHRndaQ2GiJv1Lx1ZdnlaRS0he8f6m7qFpqVtbtv
QCoaeqhfRXeecUviDimd6zwhQRg2BVHY7wjiAUSQRe8Ks/5I6Badewi8mtUZpOp63xuojcdBzN6a
2stDFIPSdfrev94H0ZSi4Un3hudJ9h/1ivBIXcPqbzrnxNBgPXQYcUa0FK4Fx6R+T8M/xXPg+0en
mfb3nXQSNt/HEgV76g+cDWYC4MyRcTHAzrdgIMlPsMdfrDn+fvHbBjt9/Ma+LfS/bXaTEocMaq72
mGSC3Rp8rmUNXauNhwd4C3ybvsj0f7/7bYPb3nItmhSueLve7CA8dgSlN0cvy7qtVlkPeT/4p1Qr
c2hlThLMnth1XUKVBlVWgZnnh17B7h3v/O83lflmg2OxTHc9k5kQM5gN1HIZPH+aCUusH4YEsUZr
WnsBHVOe6WIwBdsUbJH97rBvWAcnDh808giCxa8xu1yJduX6rynoxLhRtMo89ZAk5RcWIhSOTZiP
CB1HrWDt5NPKn+NHQfsvqFBmr+eq2UIzIyVkNH810nvG394OY7xwHMF7MQV71MVK+tPbsXI6lRai
7WM8yiTwtNg4zoWtH8mcoK59/xzLonG8P4JStm7rKTkoN5zhluCEhqDGQy9E8gQHsQDSK7TXcczm
4/1DwioeiTusUqBowf1LtgbYx6J0QUJANx/NkUhdeBh7gRCOJogUQZZhoLj206GRM82U1BHHxE4B
H8T1+D8PdZQpWkThGee4OC5gl43ttN8Lf9KOSUVspN2CtmiKNrRhdFXxSoQDsqVcEJtsZ/sULBfh
qNYS5XseQq/mbY9euSKyqD5OmIVoSBxJFQ6P90d+m7Ch1Eudj7iTWawK/bG0O8wyTfrchRZu6VBG
e/ai+R5e6c70dGQ2Y/wseyYtRjEUc/KlgKVlS41ZIDaJY4nfxQVhs67EzkYvAb245pDo0hCytTgz
f9iv0AtiuYv6tT3iB+qBVxMiY8mblnw2lhBaUcjLbMUswJtk3ApsWiu9raI9YTeEJ6IlMWluPKXG
YLyUcR+0aFk2Y5jRKshpsBqTRfIjnqBdzii9ngrPO7uFCKg9h9vaMrb35RngVQKDiNKqo4xYbquL
9x1GsftR0gN/KOm9H/qkSda6W9rPXWYmgZ9xNbB9oTOPRChwcq07a6LqzyniJzYXNZJ7IoegKFNr
6srhFoZSf0kj3YfWPSG58cNnPP/rTHIP6ZoUzEttrQUx6dWo/ayHiOzTq0wRzFYZCixHOc7hbtdh
2iIwR9G60poBMUUHz2yasMvj1tpzDUarsYwRrwqthDTVsF9o2U77dlRt2/Yr3tl9J5TxoqxMrDIZ
aXhAKclPlV2cUbksaif7bC+gzwgfxa5D5LrDuQX3rWP/5BPUEmSh84JgzNyQbB7tqgI/ZNZX2C0T
jf5P9EqN6IrVijKUYe29PDYOZkHIJZt9NOqzSbxHcySyG47VQrUxPpSF/WqVxQevjRCW9jG+Ulzx
B7Nvttrg2tBBDax8UXVwdCz+NWE+QTOY7xHOsnYuCadXoDb3bbxRvGjaN+ONw1x1Dvb4HxVKPUN2
6AH8BlKvMJI93Y2p0yLLHaX/YqLvoglDLdNm6Xcux/5aGXO/LoGhbzyFvGrIk/coYeVu8LiM7u7i
EIXtzRroMGmJA9cj/qyDz9v5rZHvVIy+b9Jzcw34uMLWynYdlwHX62w+zihjXhQacRhieYw4iU9B
qjxg5DEYbXUH3QjVBXJjELXEYrxBQacJQuj1tki8dE8q3JlQiHIvBnzPaY55ccTwt7GAl+HCJjkZ
vQAvPzfPk5m7gQ4yKNXgt1gOqQQpMy8IU1qe1cGCY/gMmYF020b2NE+sfC1mOqxlvuiPsN4GIPJy
HcspAoJ8b0WVj2goWqbeKUJsqyOBbOIzxZL4AKCbYgkxqtSXerKPRUbQPDCEYKCB9eCYLcUcl/WT
8pjwXTrUPgC/jYaz4KR2U/Z7nSEVRdtXn/UkWZQpGE5yhJVnv3xkpwLhqh1zgKRkS0g3FVuvstx1
DjP64A0tq0wnki+sa9eVV1qPrJiwrPjtQ9n1xsUXWoon4gnjDslnMMURrLRzHgwd0L/QGtWJ9x8f
CTdcJ7o33lK7nIisoqVbYrkiyUBubSv2blrUGteam0mynV0TIp0eE3zwSwFXHQepnVMPP3FEk6zX
P1T1SE2uVC+Z6YfMlGQzdnV0RUDsPWfZVyYGOqyt8I6kVlVHdpIyMrFtIua1dh0miyEcEELd/NFo
XyjLk6ImJ7Em1io/jtC8i/E4ZYmLtaT7nE9ls0sKEa2jOiOAGVnSCZb3U6uPNqf0c9xHBx+fzDHz
EcFNiN+3CW1t8jIM8kuaoXhXZO/6VqxH3FanBDX5fhjqI13G9KTZTHFA04EFluCvUHuwrKwZUp60
LNrWGvoPo/KvVae727HRm12YpY9WSamvq7nxq5pgL03Hk0Y0izqQE6IfIGi+Y8pnoEKjytnWKfT5
bY8hCX3bmjWxjwVpJFCFZvAuAho+RpW6d1PTGhWR5bWnGul0suqJFZc1d7NuX/xUfM8iJ5gEyDZ0
Abik7dHeJKimyoh+N8LZ6kRo1lzJMCBt7FMoJ8JXerBrnWezbs6zK6p7/gxprQctpAc6wArnl7Yj
O4XSj6znCy1JCm367AcGbmIC/1JtgyumINJR4pXwjezU6A9mr4sL2xa0avBprqoROPmRtaJNMsXG
o2a/G0nwrlzTOyOg6zeVXcVbpFv6jvO6H7p8Il4tGw+2kHjOl6emKZysjYXWgnTH4+YYnxWj0MZl
CPUYg56lGaXwj/sR8cTNsoX9THLcqnDb8jZPFWDUoVPruXEwnAwZFp+wh44GzXPDmYQv6tp4Kad2
sYwk5y5RqPIgsH/W/VcnI/67dz8uEcqtLXP8WhWQxVENz6jU1nftb5UltFli+3PhkiuPjCg+gNXb
yFCzHorSmuBwNTe2lN/MRO5J0JwPhh5YLKXYGI3fkHPgPizaR9cFfUxqmL23eveSZ9HFpMZ9Ndvp
42TBns8jMsRa3d+bTaGvZ4HUNsKeSEilMnYs0TZ9Qk5Di3kCSKyeUItj1xFbydqZKDN07RCza3YO
BYmMQSWt53tbpu9EdnC0BqZpWn4SOgqObnDOXSlP1iK2HiN0O3l2rlKrOZhZTzs5jDBaD52FME+N
e8GrGEWtTk5Z7ZIoNs724JxmL/8mu9S/LFF3ggLPrpubmxxFxtsIp3VFrNYxMcIgnk/l5NcX9GVI
iq1aO9B5BvKiN/4m43QkQBooBUEQmNKnyvfiBxv7hEHe5FkuENBZ2EETqs93Zzncp5Uni3jTzO1Z
egAWbR+CDIHq63szpKuJlujJ1pPSMIIRaetmTKgRVRSiN/Tz0bTq6pCldRx4hfFYUx1J+6+6vSXI
8tGCsXlI0JSs4rAG/6xjuLdKrPcOft0fFkYcoviEG0GjLv6CtHjc1524oWgtgyltakQAfXhkk4dO
Hmv02pBecyYaud4lpv05CYUg7LZdjErpwdTzD+GoAO0Jz1jFBeYFF69PopfdqXGdZz+vyV9KtWNY
kOzsVOxAsxpiuWj1U2+BwPYtIssnmMCFaPcGtl+TpfkTtb2XgjCjExGJO6HC7JAn4JFB9w6EQor4
gpxkCwC3RduHH9LoO4wnakiO1B+NDaaM/EhZsGDDbN8cLXllGG+OiuLRdWYyFshbDwKGfdB2d/i6
f6V04iQIKBM6gggsafvJdvhE9a9+dB7vgBPA9+Ptvg5FNL3NfRGfWe8LhnEk3Zrsmo3GnR9ozayj
LoTN1vRcnLMVWFbXHxB5EGgrvOFR89VBx9f80PULBi+yoQwRUbMrY/ea6laz0wrC5UNIZwHMAoQq
bfLFHbL5MKoex6pfPDVGxoRWaM96ZNW7VLQ+wz0xYLOtMIMn4cEfZf1UwqkWBlBFZs5oH4IdBpCR
vR9E+yzBPjuGCp+oFqGHqjPzOmCypjwEYGZKW8R8GdG0bcauBW8T1rxhPiUtITRmD3igKZT2aRL5
FSdS72jud2J2eLeN/pn9sBY0ZndOGrqjsGpXNZnChyYrWd9YXBv5YqrCAdbWOI8Gp1VngT907xD9
Ch3AxDl2kh1dsjmcimNWSdKLbV9g3IDu9EME3AInQDxKOxVz0cqRkzrC8XknCayK/bp8RI1dHZKY
iL0u7h89UbifFTeYP2ML6vO2PEaII59q4lEaRpNDEnnYj8c+xaBOotJi8KvHAhym9cGRGuvBskWS
XLe1EXRI1o5tLZNDTMBzJOdqa1lz+IEotVU8EiJTpcMtGizuubQVF3dmVm6Qfk9JbN5CYV19e8QD
okR+nvBS+0nuv3jESyXI+x56aVG/mJpHu63bx2FAETmAm10v+4f7davQhK9VA8OlBZa+g0E4Po2q
MS5pL/xXZh9/Y0/o4TH6bKcaIMGAPjZo3L4JfDUdZo19HjvsV8tX1kkrSCzWdLOEhOy+H5vSpkfH
aBum+rr2UYeWDaTLBSlTN4jjp2y0ADSJ8bnogBaobNg7OcZuyobec+59DGcbAIrhPyvwKz+4ItzW
DZmJCdP60i7oTWxPXG2YF6uQNmIJuKW16k1KEPeKwhmaq3I8FPoSY9OQ82wNA2B/dGJVz3oglwLA
RZ5BT8wVdIO8ss5MNRN8CBMBUl1+p5Thb+iqmEQaFP1aM8fpoINax81li22KSO9BVGKLmCc7FTSb
Dp1L9OMYyyMU3MCzmxtPh/iXhAYgLlm963ykGqPekdk8TQRshvpzSQ/gNFGQvpe35jb+Wg70cH2c
r6uiD9MzFmuGZtN5oQX/osrpQvwSS0ZWcFPZpjgeCYjS2rjZVw1eT2MHirtddwvLqE3t1yTBgyPb
vN2Ei6sJq357reXQEvXo47MyvBMDybDDX+1tTYpfQdK3n82uFyDJhpluAsqd1RAtY1g5kVGGfDmy
2Rk4E7G4nnmhWTZ+JKvUTadtkecOS9tx44QKeXtUl+y3yvaiui47Gl14JH6yOnky+xJ1EnB4NOLo
IFME3TH9sDsiqUM/u0G2Fa+6zAef65UXmDjE7LTNo0hZSIZp82WK/YmlNrosIlZXbVjg/TTpuzgJ
KGcAKd1piDpxJJ+Bglll9ySFewmgx1Mdwk0eZay2mACAYNIqQQIO5sShyWrHnMMSFdWaugV2s1Ed
erdx9kk4XiIEl/vRNL+7zWQ/FLp3nmC+Y9fGkyKnVO1jZJmBrolPForjjcOOgk3TMK8Hzt/ebV6V
x9BgCqb1XqmnOwiKtRFIdyIZDMhsd8wEUnPjEk5kssm4edDs/kWiWlwDXiw2teeEbNiTHhCykT9Q
Qg5VNZ6VPR499hDHGgRYj7Jug+I3g6rlNCc3Na+G8ton9udcnotBtkgug1ccvcy3rvhyT1VPOgLl
mOhG/T4YUh+QbgSSunORVU5aLM+NrPt13sirUffT+36LpnxV61FzbRGiW7jW3GFuL25vn6Ih5i8P
HmIb2tUn1fCDd+uhreYyGPvymmEVCowI9aXEVbHKvO6V7KyXARsyNqMJ2Im1dkFRHywYRGtG/i+F
FuNBy035oHjNg6/sV1LWPrFWWUnLy3fYalnmUtTY5U2JgSZPHySc5fsusykJHlwYP3ntiEPpGtvW
oPU628xd+lK19If8Is2YBW+fA1T93QDGhT1cTiyr7L0uK/O9F36GovglGvHMWLCAN7FJkmJusO0f
TeFtsFkaQdh20RZn2z7CHZPNot1YA+yY2I8fcA5+s3oWci6FgZVjSHsVdjiCEEzjVjNfMkFJzDB6
5xtpm+UnbRYRyQUlux3PePEXLH7kfBQDFG4zyQ+N7uanVBZPUcPGC/Ap3JdwfFSTpaHA0rIN5FqP
kJnaOySdeWr7aNq0StififmzofraBxC/4spe9MwlXznteEAPYAZagsdY3SEUjK5GQvciQXXMWyJD
1QHC6A4lmpKOmA/d/R4b1KNwZWL07pEFqIl7tUWxGrvsXyvFsOO34kPLtb6Ko6kjlGYYcVZpZOvp
04ZhItkmnTqZEy3QwZCXHyDIRUAG/GkM0lAnCVZQlRiJRQtcm8p7SMz6MPTojEtShVlqrfQiffad
xV7ZIhxE7bvzpKUF6N/IgdHCjpVzSD5lmD7gGlOAxucS9A4WoXkef3cd4HyznvpUBMd48QouA3r7
rYaTu4clgvV8mL9oO7g8OH78izJ7dXQUyOVRkCpxx3dBFYCdNCLbj8yuPiqTYu1dNEmjODs6FC9X
mQ3QxY7GneU2VGHZ1nlwjXeWYtnt52ynmIKcAT1vibF81Q3ZxoQ6ehw6Qlc6J3lgKS9XjSOYu1g3
HeKqe1SwwQ8kdzOlTPq9aEolb/ma3kxnozCiQNjlsI3U8FFZTbclJaZcZ5lD7dMlwM/3CDNlb41F
pVMIbeJW399n/L6DJFERN9aw25IEmLH0dbChArUb80J9cFrzkFi4nl39golWt0mFLUdaZhPAIaAr
RMB34w2Jp7tyGzqlOkHiPWjfkEG290hXm3X9cfYy46IaACF9o+HYVop7h42ot2x28i780iioCYRM
cjVLIBsekQor3Vfp0QL9tZ49Z5cvzUQdbx7bKIWcnnA/+ifiUGMPWs0QM/bhjLHKCOUnvof5xew3
XZIY51bJi6lG56BNGMCppd/8Y3VdQ2xxqBbVVKdwtcAQ1tugNWovMJ32uc7N9ilvUvIgrI5Solbc
moujbOvRzqJz41VfdS/3NvVgyZ2HOIFChddvqfgaL5Kp6lDS9aia6pbbsNwUUegqZELAYA53256e
khy8RTZ5i34jeUjhKnv2yelzI2D4uLnOBC5ASSIjCXBczfHknFmJDtOVGnJAhAGGNminj2hWadJJ
EmttR7Xcjdl0FbjcMA7X+QofpHjUPAZby2y9fQhkhmQeHI3slYkXz5YrV0KFwerbQ4DuAHTZZUQj
vLXWFVMuPmwVb4rRdLeZ0TOvaSblaj9xPqrpmxfjztLqkC2mOeYXvSk+E8Pwqbcpmkz5S1uYJrGm
xOku+kewHvXJtIdv7PnjANMUuWWof0lTbgPLMctzC6hkK3BtkxyNXxwZ5VNjEynAwPlcMRhNsXe0
WTRt49H6UsspeUVv8MEz6g2Y3+Z3m3pnlL3zSk+c+16PHywGZDKiq7PZ0z7wKLfs7XL+XcG6xtoA
Ax8Vt/Uahh/ZEb0UVIyeqgiYfxJn167PdToZybSdY0j4LC+zPQv6syopp2tpOD03tc7tA44dj7fs
SXYj+VvO1KRiJ2of8Xi9miyBHkR91sxE3xklYNzjFBPBIKV8zey+XTDn8qO3WBFCVY9XKSv9URnl
B/x09W2q2u9lD43MVGm+y5Tmvp8ncyHUEa9WTXg/MsIutiZbr33bQ7OuhNaSLHzroSBVO5c4NOGm
iIIpsa0hkDBWOQuowO5kdm5QTx/DhIiYfDLJmQod/DzIZMkptCh0+TlpK2b5rNLxfVhp4zYGoXsO
DXUSS2nEmYaB1TabuaJqpgs6uuliMpQF2jhS1e0JQ+0j6zZMPPHK4tCkVKx2844mdC+H5xjL5t4h
NgWMBZ9Oddg/6/7BcnL9SrjUrnIr410Uq41r6sXHhu7KLgdTsW0qo3vnyuLAwj8YHNzuKzI2Q1Rf
OoQaUJHaZ6OePiqgJ6+xjw3c8z1Y+YENz/1czMjI/MI+uB30KXbxntOdqrgHPsxr4wAhJIKWdIrf
AXxd72x2T/z3+++3YTWs8L/zH/P1Bq3lDl7Iyb6YN++FAELSerAIrVoytQQGf0gutI2CjhVEEsBi
x6Kz8RmFoQNMe/DGzVl5AOCf0bETK5M2AarZnRVsNpfN5eMFZ9nqs7cy1uFq3Iwbc2sf5SG5Jbfh
1fsgvoO9YdVbEyolKees8Yjyafoku01v0/rYZCTKfBlpV+31Q36abupmvrQfCe5copvwRLmwn9YU
rsOW4OSN1m17taOWj3sVJQgOEv0ST8W0tuv4Je7rbQsQDbcUjcq+9uo9IERy19Leworf+OtUTNrB
U+UF21118fr4o6oItCAvkOCrXHzJWAisWM5qoEEzd0+0J7GQgyK5CBhAP2rVw4Tk7tYr/XWOym2r
hvw9D1KUSVXEGjPJ31NJXtsNEoTMjiXecst6LwaHilnKcjMtTwLDR8lBPL9vNs4Kj820vXUqwJF5
vGWAq8Lnm/uIr1LWygnsdpLH+wdp1fIowX3++NSNU+qINa6f1Eybowu17RjKtjneP70/yloujb4o
zgbttCOdr7MWnwsqt1tpjtXRr52KfjmP3nza0B3ZzyQ5p54oj1XhQvKII8lH8k6q7Zh7T/fvzKFj
rxO7oUJsFOUxTMXZpUG4vX8zrIbyKIeoOi5HoJSp/fT1unQpwuHBKZVRHO8fojQsuLn58J+v3R+B
tVmGfebsHNeysbxmWzJfh3Moya9Zjt9OavaV9HTXkVFjw+nrY9iSjjF15B+e9NrsdxV4t9m2/3j2
tk3I11xe+83XUgnAyWjyZk2f9N1cynjbuCZGpjZOuoAJDSKUJssjO5/yCKMezkw679AxkjBumjEO
IRrVZq7//OH+tchtckp61Ulbzvr9A/1YaqeJn/FxdEZwNxoSCaEz6g92AmWr6QjPWV5I0d7/oR38
f7L/L8j+GMsQ8v3vYP8gYVNKGsB/Vd//C2psX3xJPv8M+f/x+38w/l3nN4ZZtG/gs/HvGiaeij8Y
/677G6IYasXI0dCUIvT6H8a/8H5DU45iE602gjXX4Vtt1S/4f76Fa0Ug40FOhyeBb/0ZcnD7IXD+
kc7wn/CGn4njy8v/rIO2fJ0mqYWKxKR14ojlnf8sI0GdmxnxNOpoyMwVJrwi+m7PJwrBW53NplGo
lW6l3OW4TozfbcLT2+GZJchKn7+ZyCFaPYR2T2AgSBilbqre6wmF4Q8GBakuuf10mv84+L8crPdP
R4voBUUSp8fErfDXo2UIdmrPizjaUT8asdfij6pvuguPJ7Q+0GxAPgWUHmW97e6p2D25cN/pbk3e
sJda98Uk4HqwTLx/+gZlK+jr8CGpvK0SzmGyLFAXhHTQ7AVJsPKvrvh9uavwzNEXuC5NMnLFcSvA
Yahvy9NNTgG4j6/xE1mjtpasvi4/A00eBWwaLC9X2f5eEUimzxpPjcUz6oFsQIXo719afmR5SlmT
DMsReBAulqdSgBgJCdno9VeLZ//zoKRVBssxLQd4P2AQwJVubxwXID8HnvB0kQR0y7wQUqJqUeeG
PvXChDIfjyWP28WzyHLYBNTURhm+TP26/ExcOJvG3smYX+XbyBYWPTa0XX6U9mOYgrqRZeB1V4sO
nkn4mxz41/Sb5betxN/rRfjJaeXCQXSChNaIjBlmiTqS/C4wvVU07Sg9EqzjPyxPZ6anfmihLhOp
xKdZoh4lP111MNOWl1Wd/t30oJNl/ZpisN2eLJQe/EZW8gS8xv24eHFpuNs/3+ryeq2GG5pyYUct
pWQZyTu3RHz//7i39S/0ftYmuoD7G+B5gD+vcFXtltOzvPflxZf3YGkpEA90TstrcQrD5THfaysK
MRUl/xedQ5tE+WrhU0D/g6s6t8h2jYiOIHSVdg0c+hHkTLQaqltqvrAgDdi/r/XumPjhylnUZ3y6
/HBrEJ3GTmaCBKkvYMq8oHMHPGiBnJO0uHw9nCGqDWGQzp8SXmN53jZD7I9IO+Pplqcweex3pL/T
V12OChva+s9f9cxuLekGZOzTEyTBIY+X74G0Xg2b2uKd8WyZRbMtMbpnkrq3Bb++HMHyayrfOv5H
Q2ibzAn3oMy3JGLSMh3wnCGjQZuMEsPF8etz+ZNuFq11wJGfB6SmTZ89jVr4QjgRTUdRfyIzDBEE
Yo1J3MIif1W1QyieDdDXs2kWu6d2ch9kg6EMBVWXsg0HNtKzLw9KjxXQJHdUXvOVSS5tVn4wW3Y9
GmxOeE7exHtSXxGUBwUaDJipS9nbiCm3i007RFxn/Uao7pE5eF0DfumrmTMorgxi0Q/N8f/Pob+Y
Qw001sir//dJdJtXTfLtL/PmH7/zZziO/pvO5OfooBCxSv5n2vTc35hJHdvHhmEwExJy82c0jjB+
0/GTMTOa+p+pOX9Mm6b1Gy5X5mGoQK6Dh+P/FI1z93v8ZB8C5SRsipCGbS+Ke/0ue/9JfRmpUZ8J
au33dpYDxyia5KqlVXqi13XtxsFANRfHCFe07JygRVj3pqzWKB+CFD1ePccns4cQ0VEbI2YREILd
lGxgGSTziJkHisuhM4YHVAlIvfVS7vyYrIqfzvc/zKZvnCHIRrEJIO418XNygs03c6mU0Yx9dCR/
kT/VGhXGNtMKYIBhD2zCNCFDETjV++43F3vyL177rcD9x4v7i/PJtQgXct68eCPSwTAKuwPHQ1YX
aCKZk83bTDH2D0Ot+jC64uXWaApQnRWIaf/9vf/j6/NnI0HJ5RpDbP/XhcRsgNFi/ux2hdfehKWy
wFAAKVpE/TSiNdh5B+ymjNRFu0FDk/zClvPWqXF//4tlBGcEl+Xf3JYA9wljtDn5tt3RTm4QRDVM
6WKyDRZc6HyE6CJsnqjvBmJe1TRZJKXs0KaWNP1Xom60X5ySRf780xX9xxEJ1prcXHBX35yRbiSu
SNRdt0Ol7axAgcYkJVjyFyps480KjpexTW4Xl1WtQxfhrR+pjTzRDjLsQbMv0kzUxJtmxD8Eu2ed
OV101KMyvMyEXXvmYJCCoKmb2+A2ysk/O9fCigHjOc4pTSzvF6LqNwr5+6Gx2kZObSDydaw3AnFb
DvACjK7ftfKbGyIIQz/91RI+lMXwJbGo6jhhWv/iSvj7abdNE58F7lEDY4rzZv0dxhkdHsS1u1QH
YViGWM9rHSrdv1/v/3TWTRbMvufqpPfdjd0/DVc6OJnUQJ29a6PRQ3TP22jokTARG/IX19E/ncWf
X+rNdYSZBZWgnfc7bwKv2uek8fQp7QfI5sK1aLyxIkji6eHf36B4I4e///E8ly2RgBXABczk85d9
TEx7SCluaIzUhH9rXbn38bB2iYswroYAMfjXOJ36h7pWLx3aj80kBzJ3LR//hUvVLbfFRqXajowE
c5/lmKyj3twODuOu14MhmsbsLG2SCIbeHxC9EaYZCfb14ZL+MA7rsom+EwUz76fsRv2cOgM9EhyR
ZnImdzHqHo1e+2RJO9n/4p0vJ/SvNy4dI2hmhmN7Lk6+N5ctymLHrDpu3NwEGGeMyaPoIHTHEe9K
i4fHblnfqQE53+C/tLmFUNaiglYO4NFGewC28pxjg2LJ6RurHl547aFJFGhagihhOTZwsZjDAGOr
oTqX25TE3BnHMPEYUg+M2RRnNpfpw9h+RQOpgfZU+j78MDkE6JhpT5U4ff/vb5mkvX96z8xdy2Bl
8+/Ne05pH2Yz1c9dJd1i0/fzScn097GaCDRR7+a0ytZz72Gytu1xT4Eat5f9HYDCBbXEtp5T7RxV
30pKeGf8t2biVAGxOR/jcDY2iajQqCFKdXqbsOrO2UYid1/8PtxDPEk1L35XjN2AfYJ5UiNEFhJ3
v+sGyotWqCO27opT4bc4IjS+Z6UFOW/eo4+hvuvP4M/ZV02Ejgr3wex0MrzIYxtP6RyBm49dE8GH
PKp+eIxq9c4bTsCcmjXBB0DmrWe28u88O39uUtve+45W01elBzQQKE5vLc/KeN0Qf76dcfQFFT0o
9h/Ja7Ju6CSsvG7czl70TqSUJt3h2jhkDyeYt0AJfJ1qons0Ao0RQMiCc7fK6fSZ3s0N2ONq+6Hu
X5CiwiTRumukklPWWsV2rN/JBMjmZCFCrIb8aOmSBN25Az1lN6RVDtqTgX1mVf03Zee13LYSZdEv
QhVSI7ySYBKDJCvaLyhZtpAz0Gjg62eB9+HOlV32zAuLpGWJAWicPmfvtf33uBXvldveCfvRqcjw
KhrxzTScR3u2X90COZDmI2YxHLRXroUlwuOXtHJ4ciKPJuPiW60KfIqsV8mqbEkliKe/HFW/Llyw
D6haWYop71Bb/3cFUV0kBsGeYjfgSasBXXoSkjsA6sdQwZSF7LoOScv+y/r/278KRABr5NLN+eyK
91uODn/OuOzqz5013hMd9TG0zkXN2lNrZy+Z77z+5exZLin/XTAW0gO5IL7h+84vLlH8trLU8oHa
y5b4lIlvm1T60Gp9t2nfBJIHhtlHZDyYRsT8lxbOryculkZzKc99HPDW5zi5aBAyxfvJ23WrV/rl
25RwZnIF8FchwLohrNbVfmijW/zlY/5s1eX6wB/GBkCda1kWH/V/v92CDLeiH/mcFwGuzxkGL66Q
6zya1CErE5gpprMWEiZJHs8XiKswsMr8zZHPgBj/Zif/TfnHq8E1TMqfa7iURP99NVmizYZT+91O
KaogBAcrHX07ykYy0goPVVUOcxU3sS7JOqhuaRAFee6lmyIeHysmijuR68GfDwvzd18N9TB5eoZg
smV/qkQY0tlzIt0OapLp4THSNjVkoy2t9WdG0B+yw7tL9iaKP8eMuO7lL/Sqv0xuqJ+63PiaKRT3
uCf6mxhT+YopBeBgBwcQ32vQ69GjkZrnHqvIhVKEqLGRRktYnJs5/ojtUG1Exq/+81v6zKu5fum+
i+8Q67vPXu1TLRLZmqaFsQXu0p79HUlA0XAxILtuSolQJTeITJBpQuq8ZeOeyFW2nzsal7lYTvyC
3VqnO2/mTOniSMDd2D7Gul5wHmjwsRMGLrh4BAOlHmQR0p7B9h51s3I3kROjLrOxurT+yVduvxcV
bxj2QWRxWVV5vo/4jKoEEMaf37L9iUnyz1v28aNbJIuynC3//r8qvdBo/WLyRrLHscX0cbyPXbLo
Ym3az3hwZA96W+BzjEeQU0NZ0nGKP9JEC0RMwS8HW9tTntMuCZUTsAEkIA8VOPKDyYTdWr0WipFw
umxm+9gBVvpd80ZIMbl3k5cGnZRxqX8cKyhqpBKMxBF2mjWWf5ndeNFI8nMI1DpOpre5K9AmZ9AQ
8xB1mal3D2Pl/Pjzp/HZff7Lp/HpPEMiMuLsmTq8FgY6kRwJkDkbSHncglhABLsb1oV6jVgaAdMS
QW12ZBdgnJZp/09OMpHHv++0i9+t9BTgXKRZhQz389JH/qo9TkzHdz4g1R1ej+lom9nLEPobpzGm
UyKkC/yRuW2LSg3TlnGL/TG7df364Nvw6njhp7AiEFzUfs9WdTq6fmGt2hknT7HUOGlJpDkZ98Lk
lyQN5jxjkJgRCdsIGwcN0mg/8msfW29IA0IMoaTJiiRrLwN56CUfOVmwgAnN2z7HQygK57WoBVoV
xAAraw7VLotz6nf9AOGDgsLymEBDpNsqf6BDrb9YdvhmuNWTM6Rc25HdQkN4GYg+sJo4OSUN3cE2
+uEZaf6X3NRftzf0idCm2tTADiixT18zQcZuFqYsp56dvUUhkVvazIyimqnp/3xE/WaRdNjC2j4b
ZX7rZyYTVBOnZFrf7eqo/CB0CNl6vWfpvPPGeLG5xmh37Xhtl/bjn//wb0pe3qPpge+x6aECt/rv
id2EBCy5oWB5JrJzwDKH+AiJcdZ377A2UdHAjnXNoV8tsTIrQYrXppjYyYfU9esMWnLtej9sAQtm
rsFNTnGbbqpkGzqQDf/8Un9zoDu6bUIHhRKms7H97ysFYNaYqKJR4cYgPcfmWHXpm9TzO6Xh6E2S
j/8LUe03RQ0dPxOaLrZo7NCfDgFfagTKI+/dGXK46BYmHE0LXBeHueOeIuwHKOU7EvBIG6LL8AXf
4sEElRtARg1XVmXfKavtgxg4/rZdSPRzMj0m6EJ67W8l0K/7Nb5IwaUTippr/wINSYZeiliyJo1e
1Qd67YLEyFxSIvQsIfEy/fjzt/HbI5YtkrewvX71/aP4y6JiUMAYyjM4+TPM2z4wS+fC4mytSBYl
XnpGdKb97YD9dUfuMahbGEfLF2J79n8PgxRFamUgP9sVc/+CjvMeuIO2DnEBI9Nrb9murFFby02m
YjzAEVaClKSlWGrsw8OoWHtFB3BQl1vdy27m2an/cqn8TSuKF+iyedQ5mb1fEFDjNIg57jLOKM1+
Y1WRbGR63JR1d2bf+DNOqI6l7W0dk/2aOz2QhxOE9lxv3JZ5I6vYhzXxEf7567J/931RIfNNsbv1
7M8Hch8REm4RBrabiA3c6sUUH7RSHHLwhAGwZffSYe0EVBjp2wh/a0DhSMoPTUQCkoq7qdiVpkge
LKV+Dmk8PgwGpoSwQ0BVHn3Nmo+NF19mVppT4zcDMWii3CUUmpeS64KfGufeM8Da+bF/nlHTAQSj
hEt0WO0gvOVL15zLmh0CYvRhBwkFh6YSr/OQVwfNSt1ns4l+zE2yySQptCNJA+fc4LJmtXN9quqg
a6gB/vyB/ebz8uCKEXYPog+g4qd1Mda8ZBKlg385IitzJjNusGe5gW4BNncQj0k83GOC+0jHvzax
f1Nr+Vx1XJ8UNd3zPjexk5RsFSB02KBU7u5THQFRooXEoIPwXXuVYxzGtr2RpHDcENYyri2rETcx
867/9yfAXkqgH1imEb9cGeqynnsU8g2xu9PtomUiy0fXl2xnUD+x8QYdwbjglDxBaen+crj+ppHu
8cfp5rKJcenlfzrLzRmVWjXwx3uiAMF9xzvTq76ndRSdiqgx4fqB8o3mGdxHtK1jwON/fvO/WWVg
MDm+7RgOjib/09dPpVQSiC2aXT7MgKr8A/aS1Ou6VZIWZtDqf33HbIUsVq5PG2gqbN2HOut6gIg+
XWs8QjWGaDb4m7Lwv1emm67HunfuFE0b9N+EWZQyD67+ew0GH4dh+MNy4/jokr0AGyb071LtrUz1
eDPAs1yNS+BUNpI9jOfn1BmNDb8bLnTvEi6Yu5b25IXdup5asaJOzk5aptznjhYT6ov6wYzzl26S
mBW6Nn3rlb+1pi6/79A2M0WoBFdAyNE2kuansof3gj8axoSprJfMtr9LJ0ZhZ6qSM33wzpGx/CLb
CN8ylK6IaQ1EuF/o5miPdkgZ6eJSWORIgESG8BwmOdP6ytbuhC7b+9kMCRsZrXsGG81T/2FViNIT
JZ0Xz8JuZaQ/JX19lNCrdkgeXXYQ99UotPNIFMG6Lkr23F4c+l9SF/UfgZbHRUY3Q+N/7koDXuFk
+a9hl5Y7ywVs3pu2fVv6+TOVzHBo02i+KNyPoh6Mm773v7EJys61oVLCYZB9coUsn9WUPuptBLJ+
JGbJN/rpa0zdVky9erMrkbN2kDhNcHiyyqAmrKdpqB7SxH1HcTy/65lxX3r5175ItG1p2sl5coeE
oXT/g3QpwioIFJpXXlGh0ITizn4vlyBNgNOt+hyIa5K1qBqNQjmbBK+Wm5P/TtAxVf2Qv/RaOuyM
5dH1KQKvPSx9dhEA80kuXNmTS18B2Z9ok1yfMjzCfnrP3EFvGOFbcFPptvzn3vW5MFNBh7ltt/if
0swSJ1qPzul679+bsYgY/Y/05DxBwvGUuFz2zCo5h+OUnCMb5SvBDM0mCrPqGCudbA0s0JgO3fab
cog+dOYQMUM0DjfXe3NR5Js8BwafyWi+1ap2vh3QoFZhc3t9hsnfdJvkKQCNOcPYtViSQ3H3701T
DuuEWuWCZQu9XJepXUn7fd9NpaLGre0nlaHm6KHGj/0wr/oxtPEPsaUi+Kd5nvgGtrHrRugLBEnt
S4rVVBovWlxhG4vZy2iUyXpda1/6GmKTqpp7glKgeaeldme09I7hNO9CpVkB8PTwMYqz5ibuumh9
fVhQ4p8nIAsDJpNWajBLFIF4d5QJEOnIGOjTZLgj5Yh4oqPZxeF9k/vgnjWVH2RNjpBB+Nc21R1o
ApVM72kwyY2akjmYJ4f2uyORreqJPIZzna57C/5QPiGVJsARfhY4v2cHv+m6tHsyaWZv1zlqfp5s
gxZGJOdzqYXzMyKQGw271n2ht+1z8S1fnrS7OD9gVuJkgNMHDaB5ikJ/enB6uOiu0TyBs2kC6AXE
0c5WunEqUO8TW+Jbp0us2+s9SlcykL2VC9geY2ZPjZROVntym5k0+yb7RtCsuHG93rkp4tzh+EZJ
1IcVkYpFtGa81u4ElLmC9/K09CiRq3gukQ6R3KalZTzoxLdju7gbCOja+DNv2ydI7AmmoxPoClCY
hbmXptSQB8oY67M2mfNR1d22M49GO0JeoFN/3+Oo+RYp+1UO49GYy/LWGU3rUnUcJxXwdizHRX/u
wKvb5Mz/ALtC5qUdCXoQBM5VkSg2skP/lpZ98TAXw/3kKedrkXolApJaHTTI/K9CPQsi+J4tMtis
WqNxXKboiIvG+zrEN405Od+Y/yrYETOBhVqUvQqHQfvyvGNR5eY1idFSsaxaXtU9OVBO1mZrTvsB
mH8NyfO5nJJvLCT5t9IK+fHsITWr9s4zMuc5TjEUJMWzGsbh3vKSczw913ZjPHqtX916hXqKhjZ8
QiSaXdJee78+yu0kOZcdMLsiXLzSpca3Qe/1nosMua9O+OAvN1OPIbeKZ/uYMwIN6hRkioVkP5hp
Lu1r05ie/NCxgySpLeZt1fSUQ2ba5K7+XY1ofZoq7R4I6TXOvp18aRFsPYAo6B4MRf9AVR5s3yjr
15UUtJ1Lf7wZS5iIzfIwHfr0ISnrwBn1b37Ryl3jKXc/Ov6rssqM/ZrDuWiSSqXZxP9GWfK9+8kX
Pe6lhutnGD37LnRc9uOwA/JOXBjLFatSZR4mqp4xxYh5kQXPOQmcyhvRJ3GgkgjniddMt9d7kgDP
BUy0FjNslQmuwV2ruuxOFXV86+TPfoM4spDE20grMo+6tIxjjeBr5ZLYFTiQZG+cRTfpNz4xxzDv
jhb9tayOL+7kVsfIyGoC5xEgdl3q74hhWA+ZKLeMaLt7DBVZYCmCchvTq4+FY3OUulhJrhe7yuZf
4xS+MU3X+XK9EcwNjMzXd3rXRifSfzdeZJgHOwzf5qQ/OjHgqrT5ScDTuxMSdJvTZ+MNHAHPHYY8
JnLRM3yAHWqTLIGGROxFgSiNFNtMcWNO875lG7Faclc16e8sq/6RZNmXLAvxBOD6iubkpza1u7ZW
K6GN9qbsbF4FdZ9UkM9cbz+bM8NXrL5d3L30DQQus/2RyhNMih0bGNxa9leZOF90Qk4C2l/3lPNB
iblo7WYm13wpIsJnCHkobFKl+xdz6u/mcZkq17cEsy1XXSZLoY2SxEX1mb2QLEiquHhHa70Dc7xT
5k0ofZY17aOUyWUyvR9zr0h9JSZMi0KKVteD7JaD5tT7es0oFJIXGQYb8I8QkNDWsxlKb4xqfh4m
565xcA4beX3I2vlgTfm9BCw2sGXK6/GAra+EIGJsrXLedQlZHdLcLewWkTNydCesPPE9ZsQxmNzW
XgIr6EAWk8XHRskqeFt1Sa2sZ0fZy/Hk1E9Z1si1k4ovqa3P66GzoezKkKpA0K8NC3AMiffuGXlD
ehim1Dnv70s//OJMc4NrZSLJOaUy0fRiaTLC06Ub11TebZ4O3maex35d+uS04fEvLPIqsDLewsh5
S2ZnK6qZ6J124g1Zxrey1i+0SiQO812pm4FL7GLgd/OPeEy0Jfz60EuOL65Jct1ocw5wsvW2k9ac
zUxPAxQhFRpX605vNWvVCWJGCcda5+arOXiXqUP4IwWHKpJ6+JNZ2iEhbS6jq5VbXRntllGVRKEJ
3yOqzIvQ2EdgWEoQg5r+cXJYEmz3p9bLOqg860MrLX3tiQoK2Ozj4p7v9c5nh4wKmjRsZ2ObWkVM
BCGRGRS9FY1/vC0Epq8kwWvAMhhaOPPZjeWA1z1OALJEJCJgtzKSp36e+5UgLYxO4AdOvookqlU3
FD+9NP0gshX2AJ6A1UBlsXJlu80KvmNbds+OtL41Ro3AAKyC+GLfJhrD6MiXrHWjChRRxCvY63zA
NSYlTcAWTPuj722vJE59HPKzDAl9M503VBwRbneRbVtHoK4dCA5ESxkYKYR8gktO1mIvTXX1KgxN
27njeNvWEgMYk8+V0YzHoeK6VEv3UJgJXKMSPkukz4euGd5LLoApqMD7fmpvJcAb0IyxG5RNrY7Z
SPjI9V6X6EELUPogOy49qrV3kEVq4EXYFxKXbS59RmHU9TH3bA0pSHz0y6ZaNfri1Ez8Mqh0esZe
CpCziNqjR04UKoMukutK0IK/PjmkVnOs++hkKUzQzG6ao6G1dBRrvQnIUMM4w/4GyfpYm7tBH87u
8gcbeyLO0XFZPQ0lOEu9VaVaGuNLSvb1tRPaRn6fm74zGkiO5KslR4e9O/nu3RBI8GssV9jEcz3r
jgLZK/K+RfbRKgDHiXepsmxv4lLe4M3/TghQias8a1aFBKc5LB9CljJcQBcLHCTUhmMs3GlfTWIX
M2zHbjgeCg8jFfABfoBN4I3XLnHtDq4zzx/2U41sZMQFvgZH3R2vN8wFt25n+vtWExtFKM2h7YWN
RK3AApvHzP+b1gPKLbSXVgvHbbc8uj7FFvyUlG66mdvimFRNeZzRxB49mLUeTs+VNSAsoxFF8ILj
NCvYPT1BVcun3EBDCox6Lo+8vPIwE/Hg9oV1SD0u/LGeH/uozWH4cs8YIaaLuEeWPbx6BAdueRTi
m+Gmml0Ir6XxXAIwZzkR7ur6fJr7LJXXu6NIN7Tp3H1TThFBl1l8vN4DqrEHQMcuCFZOZxvjPqnl
zm0b3GKybV6wz6vtPw81cMtHDqlhbVtiRknBLg9TzNVSe72ZNEFWafWSV1Hxz9Neb3ur0sGoNs51
Xm572+rYa+CsLoZBu2kBORhsTDcMMzzyLiRWxUhe4NSrm9jtziTqeGXrMUMjZiP2uK4ZLodP3lva
3uAbX9UFzkqDHRxmYHBuM8nACO1Jvadjdc4VmKHUB8HcwOPgJMedWXVuu43in7NnhEeafO0mz1pc
quUhdRry5mHNrQagamSgEY+aeQsrq95rCy0sz/T3cdDGtXHNb9b9H5PZb5UHsyALiU0aSVxufWNJ
YV6cSV5B15v9CHfnxK66IydxeeNcn0WfjWUChyNm7eXZYfkp0RjpxgppVWiTsZl1Pd5fnydex+Ck
WH5Od0iORXCy/Pj15vrrr/f00bIh3eKJuD785+/8c3v9rxWx6eti0EBuXV/C9afq68u93v3ncesi
wccx+r9em7q++Os///NKxJS/CHMmE215Sf++iRivwEYp+6Uik4qae/nXTBP7Tigu01Hd35Sm6m+u
9/Ll3r8Pr/euz336OaQc+RZZ/tP1+esNYViEPv77f92ogy+l4tvrU3OSz5u2qL53PYZZxwurVeG7
NjwlHv57AzQRpsfc8G1f77KmDze2r0Tg5dZNZVCLx00n1j4po4CUmpPUYZGhoVzCc0S3zchJ3akC
/latXG+lL7NAQhvB4tj9h0qNfq0iA09e4bxzIapXOovzLmvjg1WUM3mqg3XXTwYh12Gpzg6Z44BR
821R0JxpOywVNtHScHuytZmNP0k71XdzXDA+hQmUikAbmPYm+nePrcttTKuDffZD4X6lYouDloV8
1RSzu+4KC2+rzdrjZPnPTvWXVpj3CFaQfaokD8I4fKno2K80Z9a2+ux+8907YejbSjXfSRvPb0Lg
yxvXNNj9h/1TnrKlG4grWKDCuwK7e9xCrNR98VD2iIvKuQGtZt7Nk7VNMJrDniA9e6R5Yhn9KcfB
u/YGHaYGaj/LCeUqs9XKGhkCJ5UPkbMkq88t2jWZZ9+TB0Bh94kd4peyLOqn6M6q1J2ZVh+9LTZF
gf+E6+dPKY1wF/dsPDyrD2Rn36Rzw64iZYqgUFiwsaNZRI+Fjhi0T4NAv1aTGwOey6mw6q+gOge9
/BJmzbhrIwxYNCP9O1dW34EXxhuyh3/U0fCo9c20GXQia5NSkWceY8XYagWOS91bZImwyvGltDBt
h51blf4xatEmJNRGRjlqUIZ+OmVo7GP5FCPf+hIZlDN1Ep409ClHYzqAXkWNZOkEGhNTkflpsk6G
Kgn0pigDPJfE7KpLWv+o7EjBWVoiu0UEL0JUhCglGDykLt2dH7XdqiCoM58i3JNdw8W+zWhrGdlF
01pi7cP5JxrH7OLai1Gz9Y6FVAk6MjneWwjPcI6/aHndHV17AEybQqszsFud86TeCwkfHWQktq7i
WeMlHAWtj1UdSsaAoac2s53b2wr8yr4z6zd2tzJghlPtIteUtwnIFEiwK8COclcPfbQuldsGkvEm
gvSGiWLhsiGs2LvTAis2Ld0B/iF5ZEMz7QhGlKuUuSwxavfomHwqE2oDpAZHp3WeJNF/8CxgSeRI
XPQgJUX3MC95X1c0SOGU9akEasLYuKYOxstshei7ZzqJqKLir27qcIWfrSSw0rY99fSHOg9lll14
LQy0CHX66L0qo8b2jTF5aG+bcJcCe4QFY16GiA5Dp7Rkn+kV3EbUH1KQG9uRdLdOiXzdOqLzd2hf
Abln9rcx1+W6IzKb3F3qfUxmEduK9WwkL5ZCXJqUgwhI2qvgxFOkthFY6bzJt5qWd3Q/SB11KzIS
56mcdlAX7oSZt5uYX+LT5zoMA1QRvRs5akBLTCUx7wtkKTcZCxMtSGnvYNzFli/2uf62aMAIpqcY
4dNhX0dHP58/gEK9aVXyVavqj2FU9s1g4Kujknd2hYNcq5jrLYCjgtOI/+8roF44f96JGt+qUjRY
w5MqiBPfPcdjDADWIqC6KZFz4vJHGO0nJ3ROXlAj2ObSaRPl16pp31ZQ3tMeFCSZTD9guE73rIAI
YeQAWb9R8A6ztNlOo8zWLdmIB43dHCkNxrFg7x45C2pFUoBZuvlsa0W4LfC1HCpjEJRAmr+foJo2
QzqCQ0zjB6KAf4TiXNUXUN46+25hLZ3g9G6uDP8cL0GHs6A2awtO7eUsGq1mPDTKuHWjlk0cWdXM
KN2dY03IMimUz81yM67T2KY1V/buTe/6NoDR9tT5dXb+58Zkbewt/yNsYgoshhAb+CSM/lYGvdSd
28SnqkSmIpJ07TIOdBce1WQSqShGEEwdwvkjG0oVmNBqsJGGbYWCjgDlgpVqqSbNnWijg9/SWSGm
Gz2CVuKSjEiWd929M5WAdZPm0IdDC+X5zTYIsqktojdHLzaD506WzjZHhEVrK1wPMXmd8I8iZK6s
1hoxyLSIxr2tD29TOccHN5T8rmKthRCruK6YBGjFG6+GVFIPZgR11F+Q131+TKysWpVxsnUAOr2P
hXw3dbUG1MhVQ0/YxyrSZEpn+lnBfJnIPoFC4tAL9UAOaPUJlfNOUsHeGWa0StnLrAakmytzsFDX
tPNrYkb2Nk3Kl7lPzzF8zWM0FumOWY7G4YbRoxiqfUTXa4vyqp0eu5BVNo97gRsv+kqzUawpbtHu
gDHQ1GwyzfHbY5nt/Nbclb3JGjVwZvr8Tovl8bbh45viW8rUcVsPerTCDZWui2wxSKZPtLwxH/nb
AVSSP5NVnQrCYF0ATISCjJcxquByIrLYjMWyx/Ly6caHiORqg7qLu2NPGjGwd+82owKMcq29b636
Pcl8DjpbZmeVda9ZA2pvovlCiLHcCrpmG+rkCDsowrh2qr1tkxnn2GYXUkUY8UkbPboM0zc5i3YQ
Rfa8HVt5A2/L3MBRBQSE+vm287m4WPKLAb8yUGkDp2uxxIDXMjbTVywdZBMxQMKRWcLZKmHlVbS8
thUhztLrtyeFRvwgo+zHaERQlAzHBvWSMeCB55Dnvgm5qGWNpde1N9o53PTuGK0YqB3oy0wHMZBR
1bUugb11eNCKGbukp75rcBaPCwr1pAB/bnM0laixTIZtyq9WLrq/C60A/ZTlzdqAdnfX2Oxhwwly
mV8pD8ZUld7d6wnxSxnj1T1cS0CuM0RFgDfK3OPcau+s8AvY0QJiTxTkaWTeoVEoH9DGL0neEFiN
4Ws7hPWjSNPhrOLkK6db89h7A2W9iMuVH36YMi1ek0E2cA40tdaXhyjjiqB3SLS3ZKUOcU7aR+NG
21GNxoeW5Eev7jetrwLZCPe1mLqFQYSpIXbZq07EJoOrarE39OwJaCWJMAVDajZj4BrjfAuFHfxy
aheHHLfmeuIX7XyNjIEm/ibIGstTqJ41FMgLM9MLwNTiMcmHPS0oAzla/tGLXq4JGYy2dqF/ZP1t
ioj/1IzfaUh0Z8LaGf/lSCvjknjNYrDXYoBEnCbqoBsdtJ9Wx76hDfIIxnA1ooDZFYh6mG1Rdk6N
nrNGjgxJ2LyUUZjsrdphaadMIc8KEbL5nuC8FpO0UOFFsFGTkA1u2H8zSb90zKK6CIN2YVj0gIy7
+TCm5VYlmJWyad5qQNzvZAq7YsJUztB2D5/4i7BFfwEUq3MFMeS2riA0RwVX11C4B7R78c7Sdf+U
N9SwY/namjFGXpqXqCr9fVGb390eFJSfWmcFLn1lKWvjjEO706dB3uTMm1ZWF7OJ9+wTCXM/sdbR
EHXdcZOls7PJyxHQTOUc+jgpt1FOuto8OMPajWCEhhDI6CcomyAH0IFhvGKOkt5KVl0jMcR9kgix
0sPCXRV1CpenpCOiMQJDaDJtnMS21vrYDfu5zcMDUh7A7mDXci9HVsVKMRKna9GqCgSx4lBNxbRy
wukZILw4WjgWwOYjZY4VzOnSIxFFgXh7MPJiQzYx4lTULbvaIbeBQVVCKHjBukV7fGU23RS4DN4M
vTuwIimkH46k8SHjLx6ZDjqy6k74Pw07lAdp0RnuLLHqp4Sib6Hem+yy17WdUC14XEb1wtY2pj2c
DXICt8VAUtey/zxCjKf9aYYMCUTyjWCq4mB7/jcil+W5FRsjTuO7SGEWyQePOsnRC4oLl45Kze6O
HW27X4ChlmrK0zjdIJxm45d2EPBj0e5IH9khwkRx7qhDmAGPaTri4cfSz4Ixu0vTxr20jbNGfKKe
wF5Ch9ReDMVUxm3voW6Sw2Opd7io46ms2HjSXDt5aThvMuQ4O76YcN/aYI5EuMEZrX1zxh+hWzov
RvpeT0W4ga06nZb4tENbwm9EwsxFPYvPcYkDxrDLp6JU3RmkkfFFjo8QbzFAIEs4x6mXXYqelYRW
/i5DcHJfxAPtoTxxznAHhcdeLvJQTXtFtMBMu/4+pIL5mPLWvWjJRAdbIF51LFSjnsbxW9NekCDK
V24x4yZabjo76uGqzO6KstG/+Po9Y69TMen7qK2yfTvPj3XcpydGFNOXljQKbYZ9KK9OdWG/Nt3s
3V9vaNvt08z8WS9M/k7PXUSobrKmdscMFE2Pc5iqM9cD+cWW+k1sxt9G2sR0rSUTmhhVmqsB25+H
kHxnpbUBaiA+Vqu8r6zMWGtkGdAaHpixzyCIqxztMwgH70DFUNOVC9s7cw6g+/loFzd2aU0b19HL
7RAXwE/jDqyhByabRvEmMXVyXHV6nromGecIxs2NiHfGFI73GbqRkSFlkyqPPOBM3fgR4u2kHn8m
DSQ7S832BrSCuhFsWKsk6YjBa7DVFpERDLEZbQ2PtiL5f3lUP5QiWTeopTAtnaYc/wex5VtQqyGc
CEH9HhLN1GthdEq88i6LrWQfM2CgAzqtHat+ZfjOKmKXyVaBdg+cpIfLVk39mvlIujXzcNiUQ9ou
2HX7ZIjvaFG1g4hrb6eM5Aa9QXu83mjt6K9rxQdTV0lxX0zVBk6K8Sg5429S2Q24CHRJnob3tQyj
nxrmzbvcspBKlvUBMRWQ2NAaKRmJDCebqgim0RqCqiVr3G+c6FD0JBi0RRPt3Hlo9qIeCUl36NxN
k6L3Gi8zfrBmQmz7NOx2/cKxaxLvde5mcooqZO/W2B4V4eQMRcpXjLE9h4SfbGLiFydbp/6d8vGm
Z0+8Sw2vCVKnuDfnob2QZKRI5gLLPxlmMBWW2AK+dXflmJEa4QBoM5r4ZeogQFk9+FpLQ8AXgkKE
azq6xMS0+a2I3nzzo3Gl9eJXI7o+J/9aafhDla3Sr/TVgY5ziI32wn3XHVZvDH9jTOpub1ntNi7G
x8JIW5ib7AULKE9ODyuOdfSABYbuwC7rZbLHY0+6TFwHIdGHZIaN1B6958BDgMCdZg3SFV9vLsNR
L9yf3mAi3mxCEZhierSdwj4M/bDy9A6xgokIuShLvtG+Z9/hoRMYELwhtenFKtGciHHt/MOxUeFW
DMfZPdYV1zhADpXWA+OTCN8xg/RRVW/DNAcv1bhI1tkVZT3x3qQwGPS1SEikX9GsrJZEsCwx3ppw
0xkmlb7G2K+v/V1eA9wI/Wpfw+ZDaBAPhDoIuctDcH1lXQcKaPsqqwPiOph+1jvHruyPUT/gH4Hk
oq9EmFh3mmFIYFnavtLzzTU53FT0f5xwOIMR/6oK9R6Z9EKKATwFWaYKzIxNKIS2hJW5/rnWsvZ/
2Duv3siRMMv+Ig5og+Rreu/k9UJIJRW9DwbNr9/D2gF252Ew2PdFNwR0V3WXlMmM+My9556MktBv
1FQ5C02WqJDpN4Vlxmvu+/mjC75yyAEDDu9JaVKmuAeywjjvCZBqRF1z1bvhjJmrdhblVDz2awDe
Axk3OOQFeYh7jZEMtQT6uqpfypJtbl4mBHUk0XvdaUxqmfHTpKLnqcgLRgV0yZppJHQ03abB6B5D
Z2MY5D5MWlus3ILhl+n4EhRQTH4EPMVt0AQ525BMHkpH/jAP17eeVQM5sYDY9SzZsrT8Yk0mtmNo
MdbSsNZQBa1DM4KUKfRj7gA0HawueNQMl8aBfW2He+GoKeJXhkI+6jSCMpCGyCE6zX6SxZdr2tkB
GaxakJ5ozAiZmURIX68xWFMytnYj9l6iaXAtOIzC8dwmjNFrKsfcfYs0H0xsTrBuDUtzVRMojthh
cDcz75Q3a8DX0NCbEFd1VYVxwH6XLdiq9tSyiMQbbGQLjFD2Mopa62SjytnnfX7zXVmeiiL5FyjZ
XFyXmlNIoksLindCmfwrsP2NFjNbixNIuEMrn6mgGh5WC7EMIUuWZyYruL5Llp8hIYONv530HDnF
QK5B6a60vG4upNI/G2zK5omUezDMLF/ZXTnSU/PC9dVI+y9AD8oADGc6SZjT4YGomxTTTf/V9aax
/BeW0ALuXkRrO/CjtVlTvoWl8R1lMmPLUfy0NO3boSoCIot/i7Ql5WY0vI3rJD89cRkIZMJsl2C5
d7y+XEFh8je2F3ybZnGF3zbPbRlkjyZ7sjbC/NvxVPsa6RNGETnLwWf/kpdZuwxlpQGCTShksRaC
cSlsztn8lz0vTVZO+RJMEPg1xbDI0xIGC9VwtuQnM4xlQiHy5vb7UTbuITWksTSchHfHg4dfkZiw
xsB/8Cfrq3ETfRPrUXoYKiER8htrM1bdvi6Sjgado4Q68l4Efw23Ke+67YyoIbxmXVRJshUhn8w5
uomZo09DjUDVxzYSklWISNLfp1n/AR4uPoZyvMOjW4ZNXZ0ynAXLRJRsCCFLMklAhtXDrQlL6oE4
Yxg0pvafwGBEY6eSd7l3dqXbq4VwBqilyrcOjqd9ZxiJdTytG0aO3Adq9Egz5MezB4/AjqImQDCw
m1XIyvHqj9HOcpF0MaENV3YdWFuXZUsaiUOYe+WiH41y72kig/JI6ouyP/RR8471IH0MrH28d+1L
yZDFAvc4aNo9NEgt7wnvgfre8kHOmjfLDeAAo3vYVpMuliXrp8EWLPStukJFUnHuk/1+/Pcl652f
itkas7+43jC8iPfsi26BV9mnqLG+qSn1P1lj351AjyAv1t7GiOKzq6AO1bEy1oyE1KYI6H9wnPEG
t0FGrylghxFGlfglOaHdAMvPOSfVvB6T4bNEzkrBlCUHs8j3ddpmhxBS974YnLtVuMPWrDm0prRm
vbfkyohCtcjQefyRlGtd470FWUNx3lvpdkgJusp9baAOsF4SIifzGQtftulzxUhoy7oMhYey6kve
Nc8UVeN+IFIvnYrstaBGGiNp7ZXfyAVG8HXgzhFsVdRyIvX2UqUMTEcPg30djItImtGh0blFiQKm
N6xJ2ojblFZgwoVhhMmhBmhwQjK3mYXs6wLM7r2NSrXUhkrfjKP/6SJcW+oCFqg94D3AugWyvJS7
2iyt4zCGzsKnF5MJ47cULAKDht7YNBY9zVTqZ38yuAfdapuH7GLGVEsARyv3LPx025Y+rQ7+ct7j
4HHJgkwQ0NyZaxvE76KtTCY0URGcc33Y6YPtHzJq6b3KcJmLilgxoIeXSGXabgg3fB/05VryGEsX
zKMao4uPZTBK8E+YMN23pJww7LGHdj8RTsf68JyUxDLBpoNIbUzVXhay33hYvFaeTkCbpG+rB/Ge
8Vm55cYIwqyN9gUKqmteaZd8bNS+E2l78cMQ9EEVZeeezyWhYsbByUvEJkMACAEtXJReIml3yzZz
4hNgfd4eJc1tU2ScVoWekKTHwe8puklXgytcStPcc3dc4pFSUa+rWxkmV8tk6DvZRDdpiTryZoK5
4rlch1Wl74imIrmdKU9TN+KJKBhQno35VBbUKETd+iuVshlSsfFdJFVxi92WqIna/vAYtCyxAvEt
4e9YF3VuvepqJ9WvrKT9XFu6vHmJfC5a9FP0wyDSrDB7dbLotxRC/ZYl8z1n9BdTgx7W0WiF4wkA
ugYUvjWH9OyZ5KH6Q/XBNVigQTQTyF1ldOishul4N7qXiFSvTRCW+XIgNzk06myvsUoPYgCrsf+I
8omHSKc7H0urWmKQHpEs5tZFNtwfQSKdq6omtYwAEZSM8q71/GXU8wy3LGl1UMRN5gO6/TKhGl9E
/Ss+OX/uccFq9NltrKxh1w7V37xK66WXuLWg6UdQZI/DrfeN8NLoes664VEEdL6Mbtyjw5xz5WFm
YHwfJUuTIPW1FnYkFZKCtq/bJsYEgLdtqqj7G7S0CUUtOrgShoKkqTN7DR9vmH4aDpln0tS22Daj
jdkgcuO4/3SNyaEiL+U+LvtwJeMmXU8kQeKgioDV4XV6SvPpb8XzHXuqeLZ9AiVq+uhFymd50pV+
7QeOn8RN0axOPf7HOC3PeTMLW2ww2lSiAZkFYOXjKT5haEwvpnEKG5bbpbRyBCT+XWZheQXc3RxS
xVOHY6g9kpKgn9UcOgHubA/E/8lyNMbPOHP2XtNQ0EgCYVwqLsMPrZdh9B8M++UBJC8BFCP+pjIM
ntAIv9q9B9gxrdNjLYLsbrZ84EvLj1euFTMhY5p39pOS4Z+JQZfE6vzEjpYeq1K73DfGTZdI814O
/0zBzqruMnEaoENfOl0/G5wZq7YrSfKebxEtY3QrwhjlHdqmngWWk00lc8FOPkINMLQfHVqxxWyV
/UkZT5FNobe3Vt1KmWUnYks0Gs/UeEeYiIHbaCResKl/o19U/TmobO/DIs+U7Q+XosH4h+rQZbsE
e46ZZfdVDAnSRVHZh9xoP+kI9KPZcCf4sbXWsYO7PQBviZ6cd4XDKc1UdOsH67n0qPVs0Jinf188
FlQgN7p7wv19wwZxN2DXCxgh5Nu1qIgSIz6q0ScbrsZv1DqkMwdhz1PLl1DSb2tT3++yrtsqRbxP
7TvJI0AYJ3RSKTgXIQASGCQYYOxGEfaMZPIDaGzm3L4VvjYxY9eQSNQT73qBg7FmAG2nxWcWUIgA
64jveTFn2LIdfWW3jUzvzmRP2OnVzBHc5ZIMDbd6zbu5e4Yu0Kidhm3obIf6S8BC829p1VyBLtFP
HZM+1er8XwPPurAVuqfwGveeDMb1CCVqVXb5pZxUTP1Ei16mlX7WmfXPlMYniUCZ17WI36Ka8U7t
4RcjomdjG6NFR2ssHYpQlavqXKUZ2amoMtlD+RzCiRPcmlx8eaEot5FQT6YWXpsIwW2XFsM2EC1N
W8Af09jZ3Rk978ievmQT3INSrrNgV2SAf+Cxq3uPu6THd/AuGgafaRrfDdyGLEpMYhNSgcsj2OP+
20D+Fz8dPgURrNOS2dS/L4ljuBc7tPUzNKZVuNLYB72T29ocZ6b40kgL/V024DtVHnlHq0fe17UR
JG9N5ecqTtBuO073EvFwM+xNXxFTJVvGh7RUU+juqzaElNj71TdxUMsxNvRTlIA+qDzfOZjWBOyw
hBFptazqrdz64yEVemkZ4VANONCxXXiYetUPj3EUoIJl8DswDnrEQTJtqgKhgv9vXlWgMS2qyGJ3
w/hKNG1+8sa/rgvJfGVZKDuByhhLCHfdtpaz6yBOrBdnItsqNpV1aANlvdQGOZH//lFU3HfQ4sZN
k6lup5PcssqKId+P/YhZIA8/x86KX7Lq4Vd++arMIHz0Vo/mIknufh9pV8AH2yoKnpnqjKfW8iPk
eT4M6yKIXo1/u4huqA4qIAAa3+dzlE0n6Tsu45R0fE5LJm2YzI5NhgiDNsc69i6WqNBv6vcpYIWF
uaA64M1U26Zh5uCjZgMs0PmbtKOFdhBhF7O8fHKaYdvmvYe/JCsuzogPsrDY5I5IzdcKsOCG7S6K
SuIZiOjL/zJq8La1qaNgMHsyH+yGjwTFxmLIWfAHo8YxQ6W71OUwbTqfXpbaejwLCv5lVfaK+k4z
dr5hy6uaaHmrNDRfR3YPJKV0D76xv2PT+KsJeci6S6OeyCDW/41MgxOyb7lmq8mCNWjENUVR7KVL
qbqABCAK3rzt/vJ2MiAM25YHqbNgi6fzVWxYNzpd+0Zb2WH5cY655gxrOZQAb99GJ0+fycZtnqnf
wgWg0WjrVNRHfUGP3U9yujgDgzI5um+dpXcvSGxpcd18vLPaMS5TUK661E3OWDgcNpDjZyOkcf73
RVMGyx48kMwv+HesyXZN7autF09H3qvsgFrPeATOIe669F61gXUM8oEzzaCtEa71PBlP0tfMN+NP
1nYXb/DD10gzwytEkbdB+NWKBJISf1vUX7um7a+5N51wwAb+AeQNgNKJucGmGClRJ4yvrIkLfdPW
pELNRIOjnk7cylYrAcHH5q2zs6/ER3s5JJX1hk4qQmT3JBUdSSKMcFNaqjlHbXF1baVdaRgQAUWK
Gc+UNEcj1Mg34p0HmvImJqPb2coFoeiqDzoLUuQ7ynNGdiG5xUa+8Qc8M002ERSDDpTBSWoLMPgo
a9dmGNSrEu8cbrPmNWIqvmTZ/ZXZZvQydTcho3yN8b9fT233qyr5GCvDWw122Z8hVRxUaTnA48KX
0K/JB8ylvXBGbVpxT3jb3rTV/zZc/n+i6f9ENMXoiLn1vyeabn/RG/xXEvhsjuS/+T9EU8+GOQmr
zUT8YVuAEf4TBe45/yEA83GOsPWYkZT8EvvTf7xvYBftf6K/9f+AXGTDLoX0BqfH/H8if8Or+K8+
Vhv/quAvR8c5a8NRm7Ea/xcrxjd5RILSy3bMy37LpCYqowPsXf+FDnkYtDnV3U9f4rw+6Qjgx1kJ
782a+GwyzuO/LVam1iEAOhphFPRzIv3CM/Vw12tJtcwDdx00vrkwZu192xt3r9MuuDLnUQmfgAqh
fjPq1Qp3/u+EhF8Xmn9MLBVvyKzEvJ3YSMNQ/Lez9t+YXQDD7AdoMAZYs0Mgm70C/ewamGb/gIWR
IDffe2wFcvYXtAkHgiidW6Wh9sdjQ7FltWcNPM6GlLmMOTdeBdbmkG2A9+Dl1RZRav4wUQjhK1s4
RnaRTpZ3k5qXorQ/jdkLIWZXBDvVzZjoX3YW3YIMAUo7GygwUoyzoyKdvRUVJgvF2CtOASK7BmHb
Yw/n1XUMNnMMeJMoeqIOutcB1G7PL/EOYuQAWcgIFmeHPns85Oz2YP9OsE6CAWR2gjjVSzc7Q6b0
WM5OERvLSD57R0j3mB1lFCPMiW3Cwbp+hYDsrqFcsTGfJJhQoCtv0zxkhTthCTU2/exWiWbfioWB
hb9N7CypYBI+1WjLjWnFa3XTMb54swMGyeVBzJ4YwA5q3cw+mX52zNTswrsGRZkryCUACrXETjss
0Dj+sAe5NBhvTJDVUjuUOioVbDkO9hwfmw44tbci9HgeBIQe50/qMubUZHVFSbUCdX1zMfwEGH8q
DEAx6bQrMXuC8Hc39PeCPVd3n2bfUJJ7j17aH1pHNF9Tbi37ZMrup0LWxx4Dxk5ywieIxB9DkmhJ
MbOwKOVsp+zZs4S1YRGMpIii2pwTij03snkU0oeJ3Qnv0NamM1SEz6J8mHYlxihZEL84EFaNAopc
6d4f1+C+fPIumcF7WKvU7LESmK2c2RSjj38s53fs0NAPke6vwRQsDCpMJGa86lmKD8Q1cHpVdgWG
no9M0GdnMIws07rA2OQFQ73WET5RP+MjiZJ8E7dBdO50EhLTsYPfCJU9rXccLPkd4IpEwwz6cnge
FKNcLRmXVsvInCFNsCc2932SiHq8ETfMgNC3RqDnJZp99MzhrJSFOFiD7JO0IZAghDlWiBiWlaKG
Oxu/mwacl4SLQw3KY9t2ZJnrHY/vGLTPrddF+ygiZa7o+k+w40FYrFNZewSbMmWNRHluU/2z0EJ/
z2bsJRksYxG7gnkVk7B+mk6JFp/Kkmd3YKwPy2X6iBRqvkg1p0La46YNhqXQSPqSmL/LFBEk5pYU
oV+3CwL8VgGn1KZziQP1Yn1n/GgjSACZhg4OpEFgZakVzkZ231CqjoWcf+hquHlFQrTKHP7Db9iF
zKZ3mvCArEX+tjcMbaV3rbc0oz5c2mldLamwpmeGkTxG0XeM2I8tZv00jF56hVPE2M/PDo3rVFRM
qubXcBYk7PZYhGkLav16I9z3FNzmBbM6KXRYOf3YOTVO+IdwXSykpfmKHEnsyp4XNupq9HMhBhU+
FVAibTaKHiLFTc6qb8xLZPWq7lHSeeVqMKuPrHOdja3Z3TFj19WU5nIa/thTHj87Q7oCIoWxt1c5
0gnaYHsQ9Roi3CzJdk+9BrULxTU/z2zQ1NKjRuRsjSs8n9AONM26NgRmceWfE6lc/msis/7t6pjw
LNmYMxpMxStWCneVc9Coec/XEnw2yKh5lKGxDxGmrfUqa2mBRIbWGs57jYoU1Ux9FY2xa8PiBSkL
gaw+Xl8xlEfwXXs7ij+5QDFSTXMCb74AsDXcoU0SmWORJi2G5tTbLd6SCTmvNhX5qyxYJenDOcEc
ejU8LhTPD/7kicaf36QrzBsRo4pvLUFTqFomq8JpnKVnGC9mm7ySKGlt2iI+UkejPIuR4vg62eG5
Xl09HgMTIBx0D9g54Mt3TqzGVaQKc9068LDMscNhE2IPCIg91mq9WsTRhwab8DZiJolG3d5gVCdl
y/fyORj9I3K7EjJd+KpGeej92CXzh7VPlXjR0jEIXJKm9nAIU2VrqqMeqx/Y7rqlL9r+3Tbb6YKm
4aFKpzgMkm/ViAIWy25PGJk3uxTbeHopNf3m4WQ64oVFajvU+bbyp1WZTBEjLjW8R5Vx5kJradqs
+DBWt6KcsjW7DAOTSdAS38YrMuuS0ollOYOv9hqVe5NIBE7SFLweJu8scb46s4uxONFlW7L5cNC2
zy2JDlGW968Y+1MXttEVJeTFDKtpLR3mjq1TfnPXiLfJtV9G8zmTajiyeSnWhek/qQKJJjkQb+Sp
/yE/1j+g53VXPEu7yZs2ArcVeh646bmzbXT3pyUsFmO3eE8iE79blVx6rDYH9htyUtvIgi4x2pDZ
wzkJrhqnYzXnAWjqAeuWbVXmX8mwUivLH5Ktb7BR8LiMs7xLL0wdz6yffEp/26QSQUMyTzJR+mjP
Oh9oSnj5kbhuShSIXmxRqkB48kaLFxZfLa5UWlNs0iSUwDxyU2IkuwotLSFd/ioXDYPZhAiJVO7H
BA3K0PRbUWrbgKdq30zcgUrL4osAH1irZl9Ps3CC68QEs30cYuLW8KjP++60rD50P+su5vxl1Osv
j+mAgQYahgBDvRTnMwv2CmHZUthNhO1cI2UMtgariwrdTZnzyvjmsJyqPNtmRvKZaoqDRJTzvQTi
YPA6sax8N11baUSgFKZKCAOclrAst/wM0VvYvHbR31Z+jj48Nt1vac3d+jl0TQAf+Bojiw1TA8Kh
LGfDbWSE6yadCCscM7mrRJhe7Xw7ChcpTRFSyA0W+BFKEV1nzKggk+TjoB0Q452BTE3LxpXNMS3d
ryhkQWLMIbpjmmEHxE7eZMcgxHtgmwitzJBH09UrYy2q7JdyyGfZXLMuScmdxnBF65gYXJqT+daY
hVpLyyHmXtO6jZR8VGygMg2gflk5BIzGB+D86q9JKovh7lRbRO92PhhbkcfEzamJGqskBTUIFO4v
Rw1r6spgF9vU2SbReJvOrJpVWrR/yMMKd1blVDsTsRBKn12MDqTunP6c9RfPEOMRCZ53nx8ZJmcO
UOFHX7Nur6e0WWkCnbvA5LJGzHcAFsg91cXi4JsNF7PKHp0lJEL8lGc2DM+DS6lvDgHJ9gIKpDFn
GqYlShjP3VRjUdyaIlmlXntnG9becrMprxJTGE2us0ObRQJ395wil8YFUbHYNep6aUfusDOyWWjn
J9OizKS/ZuVqISMScisEovW2Ey6PQPWNwiM90s2zt4z5bdh89LUdpeuK1IGrLz7zSLqE15jZzs3B
/0ft8I4m5DTm5oczi7VlHxXLRKW4dFB4e3ro4dLmklbdZCy9oLDXVcVVwM7uYHjDtczhc6rR/WQ8
uzSqPN1OU3INJbGrBjtsp+ksAqn3A6WLlifrgq1HWqgvKMV7LQpw54/BGTTyLxrBXV2/1ob/7TZs
v4pu27EpSnvvm7Ti30jigI8/fK+7jjG0TUW78dr4Do7WLxU7e4011RBa+9jxz9SmV02390EgliqQ
12Hod02kr0IXSYxMtbNFEdERiEAW+7IZ2w0Dj62MvWWttVttajZSk1sppldnaBdamZgrHUkWimYf
Hve0sy3nYbWIZDzX/Xa6aeWF8jS0FfiIFc4TFW0qs7p7uXjmpiXpBa8ShTfWnPYNFuem6SKCxhgz
zc4jtJUurzhW0aIzztWqcurX+TeZTCU9oo2GsTzIpH/UdnDycideFbbxVBrNsTWRYcYEDUCi5Ka1
/GM2wvsZvQNP9t/O8ddhGGP8YAE+z9PQgyyV3m2qLCaNxiYqtXqSZfjWN/fQZ5FT588yvDls+5GB
4VwPj7Vl/wr71loWsAr+wNpqd4ai7/ABgvDrjmJpiA/6tbahzPDn0lAvUgO4m8sdr414B+ynZgT/
qYxi02uRuQbygTCqr/KFawULzQvWeY/tBw33/AFhaZrPCqmVGOOjG8f7smT9H4XFktDKHVyeFa3H
HvWARIrJxHKy/a2D5moy43Nut/IPKJTYQ19SpP6rQt4uC+NjaNv3vmkRqG8Go/5CwPqiYfNPH25g
mJdKqzajM/zRfOLovU/bdd+CKGJYnD8T7/NAvPHZ2sNFo7qO84nle7W1h2hXteW3Neo3ZZqMfilY
MAV4IoLHDsauGLxn7BbWVgvNd6zLZzFau8To9rl6yuXsJauuFPRrDwMe0Y/jsjLctVNkz47KdtG1
arhcpwA5Tm6NWNbwjmvFno4sW4Ya6+WkxNqKo4lPQyI36B81M7+1AU9KZVIe6mQJS9epF+3gX3NS
T5u1WzKDp9M72qFBNDkO8J7k3Yeq5g+keau7GaihL6DwkNSTAjqZ1pWRLZBCPBjl8mLI4Qlo8rM3
5Se3jQ+CKFL2Uxuncy59Ieex8FWH7tGYbs7qXNtJr77Ubr0waMNEHMPscE6MBt4U5mTwHWwpHVS/
NiHrbfzRpfo9KRbuOGtFhDwkjv0QWvdOUNKRQ2ipVPsLYPBoa8XZF/EymYYLP+nJ5pYenFmJnH+O
rnXRRu/i2PVvOjw3Rn6rURTgiTmE04vU223D4J36bmF7Hq4+9JyWcfNF+KK57T52k5Wf+4eSEM4R
gTy12ybJQW0hu9tmeX5rBo98bnsVFqm3DOzxQ0XJvyOzwPbWZu1Hq+kP4UVfOuziIN8BHPqD92Kt
C+spx/479uW3jkRx1LpVo9pnbJFRml199HG6S9BpS7uV53vPju8lAVg0jGwK2r/Ale6iCz71euF7
w6cr69eQA25KxbqU4rnJxI+McKBMpveicvsFaf6PL7Vv1DSHwmUbG+ir0vdPCVpt0SOny7d6Amp2
fliwQnyUCV49j+ItspEbs03Ko3doTEWLg80CkNgoez/U4dkuAQ+oXlsOPQiFyeFjP+Yt+lwvRNT1
1+z5yLm1/lYMzKdSZ66AZxqq8S6l95KnzrrV/MtAMVFUzntvEQs9Iqmr1KVLrXWVfXRa8lXwngR+
+tSV0Rrf9mm0S3gUfrHtSBrTdHp0p3viwCDuSzNWWjWs/ao4aGK4iRTZYB5tW6ve6XLcJjQWFmFZ
qG+ekiTaJ7ZBzPZ47hwebWbCTncbmPnjxa1A67sJLRG5mByLO1fVa0hUzBC09qjZn+6FQeOVSC9z
yXAMC1vcw0sB+F/jmKsyGFdpF/00aH9rBW0COxttuw2KZHAWCKuOdaZ2hoeVghT3R83pmqPUXjo+
MW/a8JNnyWsFWm0bQhZFUojaGB3yCHt/Uafac8O1uQjy6jw25qHWrU1puK9TxVM9VmhVY31DmA8W
N3GR/r1K6nvqsNhoq+IDcdqGfFiatuk22WTLYQzvR/3R+wydrHoTi+bNH8p7bUFtcJKCztSG2ZXh
VUaOR8oXe9RQ2zGRI3mg5+BgOqEnjAiHqocrL9tPoxR3cM8T2MMizq65zPdCI6lY9tdinuQ7+RKH
89pIaY2GeuWkL3ZfvhSiOo6uOnVWshpZHiRt8e6P03OSG092hV2nHs/VpOWLHtn7wsLmtMgTWqLS
YS0KUW4u9Opg2pa0gbbYSQ4TkQQrk3Um4xycTUvLdE91Lt8jC+470q7BfjhWf2vc4j3KryR7HhOb
G5fuT4cyMPbI3FHndNa7AWwTzB5qupTSQGxqJzgkUfOOk+e5WkTQN0LOCDW4Z0aPF4zmfOzL9lVS
njdx++mJ8EwBTKXVp8gPIf2Ju9MEcj3/vwp9PEVMKYpRDEsZa3dTrHK3/IGSt06sfw8+XqgdhRPv
CitbMsJ/dTraMOj+tqZ7KKB3p4Tumv74lhr9XfHTdVwURnEcTLX29Po3TImaGU24os701tQFwtZp
nU0BJY66CeHyumkVvhDQUUkULt1hOM3vV92VH0qoV9+Un3mbXXCRbPGib7sSR071MCs29GiFTO7j
5lyMP5kd/o2TdCH17CtwjRhVDKZS3+rwUNMK2xNpuAHqj7lGZN9srQiHI6mCLkrYRHVIK7iGmvtU
9MHdMOUBnosLy6eeqLDKJ9k8TQHb69FYZBr+PhdpjzmQRGgX2c6INy2TbFzlSLsdIOibAsYyAKqa
R4Dp5lRvGKjMmvvuTNi0vvaL3lnRoD8l9idagSudKwVTVlKxjfds2rt+8YQejeNKTe+NsnCTldUW
CcTaEcVV18QHi/Z0MUi1Gq38J23Hw9D9hoDzOMBfMwWcy8o0k0c22/YW9rzBYG5ad0DrtIQ1asBc
ofMwNjZ09Zj+/ZUtsAvjljOkKm9lq84lz/Ihc2jQ04G1c6y8g42qgTx3/czUmaquHNd9LXbuxHS7
xJNRJtRHoEL/ZrL4J33btT4k1k4jIWDi/BQGlZFTtBuiGP2bBGbFAISjrp1wida08KB3Q1KrHZz1
3ViEnGrjng5g4a2U9F06Z0mCdNs+DaXZrFFvR2unDXedwLLURuEzHcH3FNkkNLZJs+8UI/MQT4bb
sJW1PASIZgSRH2PrcyL8W2DU5ra3rZvo7WvblHjCLO219jNIfWH4PGmIl4LiNXAAJDsS9L81dNoq
krW9SyqIhBkokcW/sLKs8KGNzgAQ5LbCAAqS9i2qhQwvOEtUwIdABwpQgdxbjS3eHc2i/KHVw1YW
LYIm1NZ2/XA0vUMFn8iV2SkiLxGG56GeLZuWfsozcUvD1Ecw6fnbum55hYhwZ8wuL4ugcv2VH9V7
MJrWS5n9Ycnw1fQXuwMYZbsvTdWRmRJ7u8LlLcT4o5so5dCZ0iFjQnLEyXcdKqF5h8MSkd+LN5ah
wRy5iBIlLJOvqMr5BOfd3jGAMki3AjwOXHGZ5PXeymrSUTR9DeVvPBGx5PJudEAiWzRGQRJ8Oj3l
aRgjvNPaBgyOS8858ChZKRKuUihEkwq6hDOQN65EfnTK9Cnrst9EETOU+e3GF3x7bJS51MQtaoa/
uedx3b0h86MDKKdlZr1oif1aRliUgOA8tfOT3DSsRaQ3c0MNDM0Z3Dn8cXIxhILhRoHJskEVnvKw
NUh0F7PtPu+iFZ0qbrRZE4sDy3omn+M1QtBu30AYH92quFaFt04NHllHwehog/4D9fTPZG+Fl++I
/YOiowUj1T8+/+wXLhE64WTRGT6voBOWWAyK16oH26Q5474zbRBH9TdX3FmHrrQ0dDpcu+mJcW3x
bhj4Aqw/BuoD+0bg4HdutiuCjWr0qRxMcIQQ8rcP+mtk+hKpjDuPDiuoGDDLUPNZP7O3itdnJgqC
HIwpEnDXQ74rcnelR9rWJueMlTeS7RRpl7kfWDogcN72g/uM8OwjaMHax+ViqlJy7J09mumXgMAk
RN3gjX2k7jwxl97rjAULw50JPijohx/aqjkpC0d+ik2jRE/QZwAq9bT4MHy19ybCzHXj0Sfxj97n
S/iiT2FifZvNeE4gXqyAj/zRB2eXev2rFdOUuO6a6dCL3nP7+M0frXz7X+ydx27z2tZl36X6/MEc
GtUhRSrLCpZTh3BkzplPX4M6t+ovXKBSv3ABXVnfsS2L5OZea805ptKr4dbnztu0euOoXMm0pIFv
0rDzOBtD6F78sdhJqS6qJN5p3BVjn2yhWBa+jEDcNXF5JXfRoQlih/14Ysj1qtMttGd9/A3D+hLR
9RvMKzOUVSX6nijUACnm+haM6bOcdU8SDBExDi9Fl+611i8PQytu6TD3VIlwBehX50z3W6cU9B2W
WUYher2lOf2jt/4mGQM0WfBMI5RJ1tByJcjHqk8/A/b3RElplyEZ1mOPwFoc+GHSdtQBrujJu+a3
b6KoPbUC0bthlt6wUSd6/DPlv0FMQyNn36i2tNMNbW9k0lGwdFdWBBvZT2CDED/V5ALxh0wbBL2f
mJZHm6xVfP5kq5ZinDpknt0akMTohj/R07IyijP7GJDG5EUuJ+cxGPACI2jcW6KEEqUsf7E+7CZm
ivUsn9QivESt8W711t1HlE5SFyaMIgI2M7AZqRsXo8jZFNTazur2JagYKULOrO5olJ9iozcdqw43
+pwusuniN82rrTTmZ4wCbiS1TGVJ1TVaCau6hYRYQHFNtxdSrC8aeHaWBygDwz/PHl8Ky5f/9tq/
fflv3/b4jn9+XtSsk0lh9JQtxhL9FsWFBJKGj7CuQJv7S649fAvC4pkVMGKerzk59ba6pLLLy8Pj
2X8+/F+8NjI8SW2ftogxRAlkvaDYTeGsr5AFpHBb8nJnosP55+HxJSk47daY77XY9S1MM7nYYfjl
B0DPBOgYEuwJK5qQ+shUqEuWt6uOqGfcx9MyM0hAeTydW+nJV83R882IRdnKxmz3eMBC+t+fNUBU
dR/HWWqRHlpWW1PreL+Pt/nP02T5LY+vy6ldGnbYKEvAumzh6t0IuAFux/Cvh8drjy8f/2CYQc9x
/x//3CzPjBRqBPeLwYHiVoj0LHmxJHV57FsmmlG5Y4JW7loVfh5eHhQGSVjtGKdWu8ez/3x4vJZB
zdpa3ZdZ9mdfGH5SkoC3eg0ZxDeTgxnQjkMI+zUzvjnhu5jYAKDFigYUqOomgelpZzTfUjSSvdnQ
q5KH36Q1B6pUHuApQesvQNdJ07SyLGAwM8ukoiGLzUaIXkki+dvAzJ/6qJx2tTqBHBBZXKf+lNQj
6A7NGB2Eu++jVuIR4CZItQzETnsV+ynd9RQB2DyKE5Is1M9NP7lzgZw/ADuSJn+iUe2U0VR3VjdM
SKjmqxkPyU5W/XYfFuRrTtVXHYfVps990CFM05shPzVV2Z1atbJYUfU9U4YC94zhFlq/Narex5Yt
8WtkdPVCwsEsMiBDAZNL9qQGtypTaE7FhBU0Q2eown7eCoN4UQapOfVafZQKVCMz/vNSRvrLPty+
IztOjyIq6SBvlVMvK8oJlgBXvzKSGK4/zUr5Z2RJ5PIt3Qkb2SrL1WMdRfriZD9H7WhuDUnxD4ns
swPCfCaMHxJSQ8cs5d9GbrNjXrB/h/h07EK2LPx/bI4+3YKJTzWxaP+GNSu11XwOY403VinyJ6GZ
86c5+iM4QEN2PCO8prsY92LitjpHBT4cW1yxxWOdZPkpNIzsJArPTJfGozYH9SosU0YqtNtyIma9
XsLOT31uHJGsk2atctyj/CoHlUErq5oO+obAoD+FFsHMiM3WK4vARXkOsA+QMzVxY2Krms0rfJhs
GWX6/VJJuRlm0wkjuD3lFrlByzth9iQwnWN7I4lIhX3D7NYPRXYBndyxyqzmTmSlsDDlN+534oY2
3TMbEFdcDiITJZQmDFQyZnL8V2HOmZVUuuI+Xvvnnx//gpISL3xX8MHs52iTl0oKfzF7VSzzp9Pn
Q4GLzSYR4AY3hxZafYK8tosF/z6OsOfGT71SfsUufp6y4JiQbUEdvR9G6Tlqg8xuVekFV3VlC1b5
YcgQOKSZrmw1X4e57/ZZqqxUQSQnmZ2ipIM7ZwCzEQynqtJdqUSHJmefF1eYq6FWRgqYTQPbTCT2
mlMY/atayJuevBzIjnKJhw6XcIhAVvfZp6KSvVZBOjpkcqlObpISrkr9s8W9ShjNywAimGbDdK6I
fKChtaO8BcKARdhstZfBH47mlLwPgso2lcJT1JuzlCGdkepdumG0zbZktFxfg1syxA0KPaV8yoxj
yxgVLGdvwY6pk+gGd2sFSYBdvkGQIrzjFuRB+T1UbMKMTPzoSow8Rma5A9rElSDtTaKbyIRX/jRq
O7uSCGXUgvHqR6z801jQ6QsaB4PBVtLPPqpRgi0jT5CLcT8ks+mMWf/W6cpVna/zAvYI6+DcCXJ6
iC00GymgHVlO7LJHZxxFOFyFkwjzgoUQA9VMBljVC69+yeRVDnNmu0mxqbX50wc/ReFaX0m8JVL1
qmknVvxnqyWLHbfVfcKIJUzKoaokpNOafjGlcFu28DilM5i4iSY5M4vCbD9yFB9JoU/eZFD6deNv
XhbWFnWscBZGoKRlx0hNlOW9hCiUmPfNDKFrpVHnoQGJn+ZZVLEf8zGkEwps+SDG7CgbedsxCBtz
qbObFpxokZeOREiGrVDkKBF5SEqBCLaEtxtGw7EI9ga7uFXUiKC4sgS9/ogTR8mqX/gZXwbaTLtj
ViliqlnXsXXDzzNuQk3GK5pr0r4KPvtQkl87jYaL1uwyyPTbqBuVFXasV0k4VezPygIFilpXP2kl
sUz3u6IM/yTCtGxDxK1cp2eLzVkv91TGAVoxIZIwcoGbKSighTBx0po7cNjMu2Ur2SjiftIY2clG
hKe+RuldE7KMhbj5jM2WTj1KcdvXKMvIm7KDH7PR8z3YHKRqFD92oCvF00g7wZYnc2Po0POodnNQ
3uUdxdRXr8a/cfdDAJ3m9fLkr/Q52LDuqueMDwv2iC1D9PZGKn7mAeMd7tK0Sq3JoHfWtt4nkXmd
V9FebnUVK2llESfXjk9SOHZupTN8rHx0gcmSWKB9hqTWeBoVJYf7qURe/e5r0m8Vzk96lMmAFmrT
jcfGyZnQ23Voie48iFzbLb1CXWbbTNMjnMqAiWYn4ITw1VWolISShmrH+2nGFQFFpq0H1YVw28QV
ZKyvuI1ktzYm1xLI1+pBVQvp/CzMMXgTLH1Q8k5a0UbrQJRuocaeWQaW4aDt6R0D1ACGM/Zvaf47
CslgN/FEOczKRktXP8YaEp0CJ4epYjMoUb5ZANm1plaZnaH90kLTNeT6o5tEa62X9YW2rLVRTOkp
YihVa+E1XaCeCpMKgjqDKzPrDZ0h8xQYGKSbthS3MWkVUOe6bGMByXBNDWJckeLxasZhpyjdn17N
LxkRwPxsfUc4/KHzp/gl7Z5CtfkJxv65QnvARg0M3iD6bu2L6y72z3RZwDcFFd1nfGCsNioxg0DG
/ED6qoVxsDNpqRYq/begA2yzKR3ccSGRQiQVFzRpv0BKE2ilOOv5E+CXqrlq2lG7mIZT2hML5DRa
cKdVvk34y5y6xUM0LUhUIfjNGxCprHkK8DB8oRH3XS9ZUKpJCFQ1NEXzSP7CSlqAq+KCXi0WCCvB
qxOjYsCsotHgcVtgre2CbTUWgCuEMbYw8D5ouZKfcKL7kq61BfoqLvjXCg4srh1hpy5o2AZ1/qp/
8GKzBR1rLBDZRIhipAeAZYfilYwz0nEfrywP84KhlcNnZcHS5iKAWtga6V6vK25VQQnAtoNk+8+X
aE7WtQrmFuCH6lFkM1xcNn9AcccFivt4ptNE3mBlcKeFrhs9KLqPp3NNwzlbILvKQtudwe4+Xn88
gPUhcQI6L1+1GxFeb7yAe5sF4RsuzyKovvqC953op3IJ5ltxQf+WCwQ4WnDA+YMM3OpAgmUDXLC8
gIONBSFswBKeFqhwuOCFWdz34QIc5gAdyoVDDAccGPGCJQ7hEz9eShZkMcqS3KnahWM8NCCNK9jG
OHKsjQntWF7Yx4+HfkEhjyVQZAM6MjY4Yt1qRPv+gk4eFohyShtklS5g5aAH4whpOeCIowcEvmwu
GGYgJQOhLqCZMa8Ue7Ql8LkXcDN0gy8pANeYw3TuYDt3C+S5XHDP6gJ+ThYENHJHcdUtWOhsAURr
Ikq8aIFGKws+mvCfb8rW3MtQke4HyhMwMQwu4noJGAVATX+b8dQCpaa3UO5bONXpUMpr6cGuxhVZ
7fsH0Hr5lHGsQbVecNcF3Ot2AWB3Cy4l1/AOSgse23iQsh8vGtCzOaVogkcAtbEu1665QLYNaNvJ
gt1WH78wouMGkLtY0Nz98iEEIwODDm53tQC8a0jej/ceL3DvxzNCEYxVt6C/Gxjg+LSjS91zpUn1
t7xgwi1mvukCDi8giLcLSlyEKR6qwMWrBTMuzN1Tm/EGIpxTMiP4FZb7Q5k3po07Ek4tvPJqAZc3
D4R5wHZugmrOB+1h/E6PjLXLlQn4HJ1QIABCN0y6SfoYrCQ/WDD5UAYD5vBRLUaeelGv/sBeb7Iq
aJz6hwJrPV6g64LYeARY4h9cgOzygmY3YLQ/NP7/3w7xf7JDqFRX/zs7xPbnMyzwPuQt+J/tz3/9
L9I/3/EvM4QkSf8hqgr/k1TGTPoSZPsvMwTbmv+g3pM0VbaIdcOV8C8rhGr9B/IxEs5MnAvcCpeM
zH9ZI1TpPyxLs3RRVjQNX5io/L94IwxJXjK8/qeML+4JhETyviwCvlRJMf8tDZkSveo0w9dP0hT3
gM0LZwijgH7tDGmrjFLqnjRkSvR4KCNiI/UgRBhgNLtUihrkWMvTx0PcIIsihgFY+NL+eDzMQthg
seDh8WUxxgPk6DT00kGONkotUMQvDx07512kyP/68p/XoK+t4WtCgQwYW0D7qjBU8fB4JjcjLwLQ
BQ9k+IAHx7rclbFBM+3x1K+A5Qy9AQereJ0rvSZroEZHttwKDA15fIGnAd40G6jqNFoDwtcwQ3lu
ck9tDOZvEGlotehWMHitmR3DZgFjjQxWLHoCStuxWOa6iG/V2DZT8mXlOhUXKrldyJiNqWbY7/CJ
SV4lN2dB46W6BYBNbj23/qAqr5Bkek8weE9BbN67ydoa+DYjJDVbRZ4ZRTeojDTNLHfjbGXYOJan
DQbHFOkmMk9FGgEDCfXm8T6FUgcnvLxjjH3GFj1ulQbz7vEgzVW4FofoaSSXbBPV0yagc7dLyKJZ
urPVggZcZpgpkUyepGOB/YyjZB+iPBPbxtjKUHdKZHzbIBiw4xrjFtvoLcuiCmQRJoEHC31hjUsD
BHT2RyZjbPYD//kQkHr9P305Ldj1VT7El9GUOg+vYLF7PIhLy+/xzFj6fo9nsinrm5RAI2vpQD7e
+ePBeDQklwdh1pH5ZSot7z7tGP7DZm/juPeCZC0Lm/QGsluy0bAYjCWC2KkuykFq0Azb1V3WbgR1
jj8QC5mvo5wrWkbFHqTcXvAkBnJ26oG3dgQnK7ESfLYQKYRbBaW06648s7q1Baj2pUcsJK8a/DLi
E8YVe2iInN03xj6RjhWn/FvyJ60YxbwWxzByY4z3KAWTLbTwgiKrASU5Mn3/KTTPZByOpKxOOrBb
dom2ud2FZJM51X4cHHgU3Am5SQLT3c5f4j0sbeZfBBlFVwaNBoRSGzegjRMUgwuzWEbfFnK4ejUn
B0MF5IN+cKfmrv4bn+ntop4jzwuS7cIpau38lt+U2NNf9I6x7/KxMX7RqIJVZlnkauzSYR1n/K3I
LK0N866UZie6htGuDKcOTqX1Vf4QKsXH99Q/Rxf9RbBsK3DbQ3vDdsAngZ554T6v1coBiJbIx2nR
8tjRvrgAX2muvA4T3Dbcz2RLPskeBsbI1MMu35mHMyBOaVv0tHtXSO5jDKmMSxxKQhVzvT326yk6
o9WEtzj9dro91N9x5hiUfjSdkm1ROaTbMbdsGZXbfLotbB+sPJYjfpbI1JF8pG5zwmuK4XHE4yrv
kNJ0V4U0kLN8V15x5Uoaa4iNxgy+eXNR0GsFTnkjBWIL207MXYWNcuDpXJvX0tygc1xyRdEwZQyC
3PSmQ1ey29f8y7jnL5abPsUwrgYyePZW/Q760dggyhE4iqAr/TWNF3gPJitS/23IDi41cx0d08kR
z1O1ytoVemrzWTkIb7Cs+WM4bdVP9Xd8ZiCEL2cHboQZlNODBpDRQ6/Sn6IhywiQ9zr+zpi2QK+K
V9lRVlgpNuoL3g26UoHdXZLi1h+qF3jvH4z76jdGQkDsONn6g1nShrMprlIkZw6lO+hhTigt9WQG
sfAZjX0LE1F3go9670ZbEZ3UM6KRiCPhjKjIMQXR4HPbixqu5j94KxgTbJlkKNdwkp3+Z31TSOyb
X/UHhNBn9GNdWHemxtVvBKuXNnaebL77yM56Wx5WYrEvzw1Sk9aRXukrVY61o+HHtA0jEcmJG3/b
P005211n0BkH2TBwPrPCLdKNyfmQeSWgu5+q8QYkx6uf/ohSoD+ibNJf1QNWQMZs/dFaMVvKVhiq
iLuj5H2LiPF1YbGUDlJKnEgrCDrHdqZWY81AXLQx//LZm15EcCf0Q9q3Rnln7YCVY2Kq1n8IPEyN
qwa8KlvVNGy28uc0O8WO9hO3npQfN4L9m936HUkgusWfNljrQI5s9AdXguX4zJtPRDue9FX8Yv9m
zGpCVIBry+/fMGmK36a7doBQz7I4rANX3Q40KlBJO9o9ep8rZ/AKwkTt4aOPvXlbnuMWWalNiiLH
MmxWvn8SxW357O/A++ftJj0L3wigOb6D4HLoufby5zFcLSTsiKAzezx0L/68RfAjLj3ElSV4Jn9H
YYu13SCeHPdaR5jCJudGx7oj7dJndLo9+iDBDT5p4oR4GMCog9Nm2hITWeTqFy7vS3aMv+CfWN/B
tfV3GjZlFhDl18RvI2t2iHJvfCv6e1wdEwbIN4bGo+DxY6AGIpGfhIMhfBCpyLbAK5pD/Y33+s0/
WjSWpnMy2X2wCl4GkTSFF02nC1hvAP4mcPSzdSu9QLcUxUszPhniH44D4vgCCIastpnrqzjf3Cz9
zeKNiI0CrdtlfCvxhqL/pDy5zTe//5Cb30WizNWLXUw2PIVLqLTTxiJ0r7T17MzPUAPLFskwQRZM
+Yd7HjENPF9A25RKhKi2q9T/COnsYoLEn4hL7S/d8j/0Lp4/uvxhrP/imr3ZLvwO6FjYz2gtLkH6
lqhHTJ283daZj8PW8d/qHf6+iFvfngAkHA5gNsbgm6A4mjtJts1pAHYe6kc528yiJxfAX89FTWPU
xbnXD2veHrPkZlrBiJWKY4IXCZG5ja62XS3lpn2npTFShbOMrdTmYiQj1pR98m7tlF181ffTRj0p
T/OTfzd3nNGZLe2FN6N1K5aYhIk+jlkgzowhyeFALLYKF5jgqWxSsNCu5G+wWubyTUbKo+0IVPGv
qTs8Fx46Iw+pfQqezYNvmaMPbE/JiF3qSJN/2jOV9l6Y2nMEtR9Q+Wro+fJmXMbFhB4gaXbMmu0X
Olsi7maikq4LFZ64A9GpkPKjxyObDREaGCjU3PRa43UlufSw5Wo9xM9z4XXaUeo3vUqAyVEHOZY7
cukG6QXjUADiU8AzZpdXFqL78qNoIj2FyJXZ3drWFl8yMMS7cCZhWALpwK1XZ4aJ8tCOf6PkIsdg
mG1MSUDkWiwEMoGbzoClrVsl+hq1I+3aqkLItreSFwMghYz0A0aDHX2rr+XRes+IXrjwKvZPfx/u
RxzK7DQc87UqV7ylq0zNbE+HcW1+ER+zEg/pdWpWdDPBbP4Jxqo+4WXEwLhuyY5ayysy8tz8o70I
6/4yuwEcyV23bZ6GvfJebS46Mvrf+mM8MUEyn0p+xuyGe3WT4/NZhd0qHo7ZKnkTkQY914Uj4mfY
8xnRiJ2QSAt2dAN50iAqZLtqUSts0aL0yYtyZlxQwzsAcw8DlH7xWvyy3sXXDlHz4NZ3XNT0+rwU
M/Vt2rNX4l3AQYMUsIbdCPMu3VF2w927QBe+TK/Da33n8+eXRd2+xERs1yduHHTbnWLbPA/PNGA4
Y8sVyIgWl1B6ynfGi3Sff4kcAheb5Udm0TvKgKFctVyDsht8d+fyU/XIAXk0ZjmHViKCfB8kyya8
dtvgJjwbP5w49Vq6i+0rIiTtRQLqg7yzdSgidPHVnG8g7QBC9Z/LIPwFHyGqgqrd1Nhh8BUXa6i2
1d5QPJTkSeJhzT4Q2wGzEPgRgt38I760KjJNr+ncdNMRKNO5YnKNdLfr1zpG7gzzDW1pT/lcoo0J
Sfl0m+qp+OE+bTFTyTzlBRRZuC5+mJ2v21PXgoJzZP9OVVU9tXfxK4Pr/2YCJfSS3EPyxdiwaY7I
3gHAZQO723N/ra+1fJQip78qxdpKtsl7BC0VI/i+OsOYgVtS3ZJv/vhKcYcnfgEmsSB1rGhXneXe
YQbTYLji+42TLK6EaNeZdvOEfpz/tGCaIG3yq9pugR3nKRJMlEB2/DGBkD4lT/4r76hDOTtHTh48
9cW6z1dI9SmbrD8ChPzFVeWUKtifdR3djPJrzDbdT5V7xfCWMr5WVh1Gd4/dhPQ0bPnMM5S5h2Gm
NcosdxlDYK60a2Um26hu8F08ErQG3OMlSNlCMnePB2OBty+OAdOsP3yFqOQ+tBgTdxDNH88erz0e
HkHKlqiywzDRwKUtovUSA5rS+vGqRtIJYjSp2O1TLuMNXAJklmeDNP7rWQY7lFnq8i+pSmIDmKf9
aIkRxqPlPxw1pc03/8vvVktsupo+sI/UNkaMDScR3qqa2GQ5Z6cIK6ZcCQV1Zrf8Qtlcik2Fj9pC
OgK6bkcaeEsk5bRq/Lzegffktv94qpSU+ACYB0c+6yy37aotXoPf4jeSaSg74pESrWF5dKLAWYJz
azB+DrNXRF5kqYz8Vq7kfKlShl98cvt6o6jb3tiZpZ1/AfUxD1Q8cWszt6OSIPLgHWY5Qz3jUGAo
jyGw2RSTx15EXeAQdmrpa36oqp+6Y28bjnzTb8pxkmjE7QXTo79MY1Q23Ow3f53OgtuyF7VIV2Wv
75avjAH9Q+gEx+5dfqdAmvf89aeYbqBNlPlGt63LFK46T33vjtUHVSfRH3SdQ4ipqINMNNN2mdv9
a4Vx6h2dwln60G/tlzCtgt+WvGbFVt+LtTF4JHRz7KfKTjWiIm35t/+JzxSpZXrVvsyVdkG+h3Qw
Ca/aiR7m+JV7+ZaNh5Q65aGF6couyWn+BCS/b5BTf0NP+ojZ970bF5rgfHQII0+wUJfi2R50x39v
fouPKkC+6AAhxfUu7fnwsHJQ7/BtAb0PGrOWLb/UN0AHDNDgKdNt1A4o2rj/XbDLMnBmP3xEWDix
iw09DnfZ2hOGYDvfaJd2FxwHJJGniYAfTGiGjRwRFa34M6AdjG3y2tSnNt6Q8ETWVsySt7IKMnQ8
vokfNV/JbX7zvdKHHoVZGMtWCYzciSd78IIDZyVJ0vkXSa7UVP1ryMc58FEL7vfojKxj0cF/Nhxk
ZFt9OwPEOvrI993Gi3YK9Ewm0Xa3br8IG1F/+KkVeTSTk29wcTaO9YWMWLi1oZvx/RteuArXipHM
USXY2OD+fqV+Vvb0UaS9xMJyw3xHcgcoMIa8gxuTY4cnwDauIuwHHA9Ip37KTfpa+1T47KnAPdjM
a1Nu5HccVNJK3QV71Q2guq6wx4NfvyKjJQuU08hUbV7SB0dZY5RksbWO4haP+rjp7vETRFbjtdox
Nke++1R8hDcGAQoR1z+Go1z83jViJ7i3Pmemw3Gx3P6LuaLCUX6dBkpLPXLlH8APJRWVAPrY4e+A
o5ixpb7J23ozvnI0qrXllU8+DaF3WbWTO0bT7Ej10i2bwE30oZaeRSGQsAYXAPy30pXN+aUk8CBY
cdjLYgU7Fzg7CkHUmotZbAMTkydt442I5NVrR/uJG2fm0DATpMsyU7ottpRPQo2IejH/RtVRhKOG
1pDa/ZvNH+Wpvi63S7MM/N4yJXU1KhRE/3QM6BEg930R//Ci9wfqSDFwho/54PefKH1QQwA0zeEe
4mqtHHSmFEM4ErtP7SvDoInLwp7pTsaeIbt+cFt8Yq+e+DJugabTZiJuRNqMoY27Edt8DuGea5w+
2Gv+DooumNcdU1FxhXV1/JIQ5uwZKy39lsZpPpaz6MP8pYsAuePGiUHsM5chDSAOeHehKyC8UXxr
X5wkIVALexSc6kOZV9pXM10ydCyxl9KQeIObRKTqe4kGPVkVKXu1fX9uTgjkDWyjr6UM7phFkvdF
c2KrXwZ9RZcrPg8fWLppZeiBQx9r0l5xKwqGnVeu+EuyVfMxYeHlQxuOOMRmbt+BgwPM/Gvof6Ue
vobsgzEiQspsLdD2CaLdcCSXbGWsmi/f9DDLqEels7MXIgLW8ZNBlnpnz6/Zh3WdtFOWuEO3kiQn
TS9p8kxOeP5KeBrD/r5eB8OxGZc2yzK4i0+jz72X5lBw8AVPvomaw5DzWrDoUTjQdKBPQEJwdZhf
ASvu+g0h36uWw4mw90Jbyxlbl6Nb/yQXLpJAuQGWIg1jVpg7e9m0zsKdxahFt6Hi3KEcXJCLZpsK
RfM9uyCYqI7l8ELXizuRr51Di62Cyy2n/jJc40QHjWHZK9duK9p4aJ7083QuLFvHsc+qdGjYLBS2
vsMXteJsWn7cBX8Hx5FYq+m+rBQgBG4ceS454ZX5mXlZ9PassGQalF/cNQhii2OWGwz4BADAxrmT
d3U2PtRVZzlQWsRf4k2W3DiIFl9kmIF7JMFoCnfwl006oSQZGHbBNgJfALsYw2btoo9YCL+Pz5sD
QxoWwElHNN9XougQHZDZhbanzvbX5RNIew32M+ohrHAGXo1dWGyywqlll7AXkPerakJ4t6aFZf5y
qzUHJ5rWQvqmx3vuUKyinFhITQyJUtNun4er/NtymG9cboDsssGlJU7vLhZWsuwt+P3B5ReqKq5z
2+L+yoUi2yz24Ql5HbU/k+qOy9rOP0NS1JgEvDWcjG/Tx3DkSmPBRv0eAz3AxiEd0/guanucEsTA
bBmtk3xlcDoVWypUPisBT4HsDYY7b7hqBaCvaxV35rLQK9S3vHc+b/XWwK6rXL04EGhS7hViflwj
h5rglvO2AkkARm/0zOyp42z8iVzKY4/8Ylz/ROrp0rM+uUa9mdBJNm7dOSIEmC1BFfzNrCxEtnPs
jiicRjvki432BduE5icH3O+PYbkJjHMCtKLlVKCq5LadLBsjwXeiwkE1mhJIDq+AfwXsY3ltegHN
BLSJwPgjtw0y4SPqZN/Rc886sfzag6u/9Kxa7KHkfWqRNeYMv1JzI4656akuT+KdmyJNwY4q6ae4
NMG2WMdepJ05KMqreg8uwV39Ab9vnHrCvGltorLG2GsHGwuAB73flfQdn4N9Mzp9QYLDmmtU5QZb
2vjFKnIqbPFecGGS5Mcp8Tr8svcCBNMyHHJauj5XNXDqJ3IoeuC39vw18lGwnbu0zxo2ohek0gR5
EDV5aVhIlnZ0QrVYbONy5Q3X5q7vss/kKrr6R4X7kjA1tESPhn43bKVXEAR/Vr0JoOt7ocNYJ98K
43dZbJo1Qp9Pll+V0/LOTRKrtnjjg/W75dptftmL9wC4qOIggJVH4ZNberJDn78zj+WbhHv1DyAW
RNDZvLftAI4PB/+ajk3CMXT8HYP4nJfUpbEq0rIEMPqXnaj5PwyDiRu7PRmPE1lV3Wq4D27wknEF
sMEbuPEBStpgSsn2OSERfyErsGVjJxdx9Lj0geljIpaSd+NB/mPVJQWKLFjIlHvOsvaW/xBe79t5
vQKQian4MF1aAGa/OCdYwfXSKekDxbuZ4cfwi3ZrF5+rK7mVbv3Nm4Tp07QHmqUl5unGrnb+VmXr
tkarK1O2f5gv1Ul1xz2ocC9Hdzbb+Ggg+SNl/uO2TKoHloI7Wy9tn1CU7NKD9KTN5wmVPT1yR1mx
Ob+yRtXKRiZtiAEZsB9t2Wb40j4wD2FJ3eO1QDyKA6Vd/2V9cXFiVuxfOVnkH7ld8fnZmN9f/B3K
Y87++/hKbB4X1IqP7+cjfZ4P9a25syjG9E/o3zxHbBNceau+z1/W69ysp3sSONkH9yVNfQIsEk7f
3GjY/vsH5QOIYajvzW92J0Lo5MBP4m14hSMSPWuXkobOLcG5ilqD0+0gP6MtT1/7TfebUvfs0ifC
4y7im0ae+jad7eyQ71XDRYBIuQeZgsjZltB0Nvvb0rWOAWhLO9yMLgyonB245sYvsodZ1y4Okats
yJI6W/txM16HN2ltHvCslhRLKIyXnQO8BXbxwKg9jkZt+zIbKZfdRYi77Avnd39jjWyWdcNOv6Qa
zzXaNny9lE/0nE2EuFRjrHzsJku3rgAy2Cp4soO2Rq/FOOBZjFYU02Lr0tRX4FzPHhlocucguwSg
KrjAcjJzW6Seees6O9+bQJdy3PPwox0Dwri1kp9mx9x0xg5AfcnCmtCLotuw69giy5tUctkgwr77
lnb1rv0YoKp65PbIb8CxCJJYdswd/neKwyeqPjamV1xN0gf6mm1xp+LbMxAgtcw27hUr0TE9YbVP
RbDuWCaXUqN5F+m0sugHG0hvnDvCp78Z3sY/kT+vsIVj9Sa0XvfdvuCeInYxvVSE/8DnJeTkxdyL
XzSutB7YKDna0jq8ji9D7WqtR+ui+CE0xeRd0c0HPgI8vVV2+uxhcpMjBgA0NzngbgmrKwSujmN4
AdOVoyMfWthuHe2UDy10xAN9n+k2zQfFNdbmrXoLZDtiBMVmHNVeRjOGNslVTT56/qJoO7xFw00D
uzQ5aPEIBpEPdNK/Nw1RDpf2+rDu2g6AA+YXBCab0mqiRc4yssG7Jfy0jvGnvDD08AM3C4iJYwK4
ic7KfJTSVcNp4ZACU5l3sufKxkMlGFIGp7haMLDxfrhBr5DjbLDfivDecpSfDh3F79KWnOANcwz0
rJnONAEGtR1BhEF9f5VASvnsNIgXoeykxJue8MCCR+eCOZvfAwE5XBJcUJNtEFFzZNVGUc80I/iZ
PLSEHrPFc3VCkEkesSt75S7j4mGrzI0kOJIv6RWf3Yv21R7i3iY8Kfgk0AgqEMtv8ldMdvbXvpvj
cqNi1qevm12zBzmHOPRPeYaL9NzsBqen4J8+1D9ilBh2zNEyGw3Brm400+NK67fJ1RfOYHO6aplx
zv6uFs/zfOInht1ufPMXk7DNQFLisNH5/290nedu41qXbZ+IAHP4KzEoB8uWZf8hHKqYc+bT30F9
93Y1Gn2Bg4Jt2ToK1N5rrznXmJ0n+DszIf96rakMEqwQ6eBsp/1amsFqraJlz3qTvrHm5uZGsjxE
S9CUwKBIMxRMb24e2MmqGdFtjUxEkmjn5YEnL3UEmiiOZ/IkGTd+USnKmQ1Do3so/Q7VFFoZvPNG
wBAPmsI2vyiO/ZNOTBGThtthR0GAXsjBz+75APzkHxm9NcFmtcytq6Z5EVj+TX0jK2UyKWBW8Q9A
lmXLspmr+yJGLKhXBN0lqMHpGYFjsGhKo35uOLiA7eGzeIrdmsPXMfjEnQ4oDzwsduQN7x4VcHIl
fBa8DY9gJjP0yog5/U9QFZnLduZ0x/Aca8eGaQ1cq9SgQF7WgceSfeLpUhnHD6rljKxhgDFzsaFG
s76Mt4z46nvyG+gOl3p2SNaWY37QCTDIK+boRZspu5Jxc0I+bV9BLpkM4Vpe/8oZHkHR+qiZ66Nh
Er9XyYmP9FDwDBzhz/BDYBeEI81eNqQebvou+2Tcm+2bHS7TbRbX/saA6p/sSr7duDV+Cn1VOUno
TjJQnAOubN3THkwmYzxkh+WTlLho/ePEIK3T1nY+uVy0y1rNm0/Z+2pXtYuajF6GhVlatT9soMqa
mbi3wnRgW1GmQeBPbPGOI/UssBzJKFMztU01MPjrxIQ/KFB4bagJM9e1sArfGOq+JSaTdw4uQDPf
hJ8psMtL+VYUG0PYIC6gOEgxPTtoblspvkzD3Yod+Mi4hSBBwOsyJLf7TujzeDrtHRtZkGtddZrj
dMy3RJBtaB1xLVDZgeV6oy87RfZi3b0ZF9Ah2lnesT2qd5g8bvMON6Ekjwpc3ZuMoRvwf36IaBon
tKXgVFGL3YL7fJOUVad8Rqbb8gCRIZCyNiZ9cijC7Tpe4I7FolQZ+jYI3ZlBagwp4ad+0p1mR4JN
F6/rR4TZIH4ji0F1oq8xXRP1wH/KZsLwO10QzBGMBgDqhk3LknJDRfRVD4inIInWvoOM9eiQKd+k
i7DNztVr+sKmDpyD0SIbBOgvglHMeRSMwhbBAWjKJrmJ6jneDWe9BZe1Tv/47+L7xNmXwntbfeQe
wS/27NDVUb5odref9P/LXQErR1rL+/ozd0g53LZv0Y2no9q+RNYf9x5uGeKk5cbzDo/BeTzmHr58
9JR4UeiYceSiobZLX+tXPprjKxcZC55cudpNeZgs3OexW0lbqwXecOiLD5EWxl2nGUNMzOhg+0xH
NNm10YKvXpV/cmVPWIRJTwitjC2a155yJ9s004ZJkxQCVOJOvqOxvJCUmrhFsouZYyqPEiM/xrYr
8Wo6HZkdI1oG8zwOWdF6wtW/wvGN/jDKnkn8CxTp5J3ME3qK+144SUc2lnraIX3x6hlPPS7W4GKv
ElDWnJI+6j/RLfse83X+B0H4yt1zxSxvwq4JmTFkqVtH782+/lOLXCJs6SvjQFqwujJfTHF5dkr/
VJZobVUrJEB8toBohFfeHZ7jkg1LGfYu7zvbOOpnbEJrcW++LNkR4H1+cStDc0XvXhsIhUy/xHt9
339NP4nEZ3AV/0Xn2Lanely1FTBubxjuJDNIikMqBdCf/Bo8eqaq6ewaR8PDG34TqW1VhE5v7myl
syk3MjS7ltPsavomQkhBFfRqJpVQdBBPnG4H/Zc7l7/NfRmsw2v5RuwhozBbVgcRHguovoNVYD/d
MKIjOXwMKrtSqIHVC2mqLxN68w/ZXe0aW8Rb+odIBWLXuE/5nf9f7/Lc6Vkdm3dxo7whKQp2cRM+
9JfxI4g30lbWvHYt/zC1H/0yDk6Ay0p7E4Itk1ke2uKbMXksGc2t3oXM174HNxYFXVyMaBows245
pJzM47BBZyj1tQXHSVoDSrlI3vCTXFrEN+HSiSuu+PJN+VAReaJbqtrlm/nN+KVG82ffvSKezNBE
QYLAY19Nr9xHe62v4re6T87Mncn1GrM3FR5+lPE+f9aeEixSa0Ojgb7oDZFZA0Xv4H6TH7Kd3UjK
pAV6E2k2r80zkk852dnh64tjdUKHYTN60OjbP8awat8qmkJrbMlnHmN0U1nwbvHbfMMbAKCpYwUn
g7vbMjnNbGX1bfE31uFvygtKJq4XEDtsd3gX0EZvmW8jKyPc4pty0j/TTXfDa7NfKuSRjRcjwAoL
yRsNy317ys76SSBCDvWr5IO1j9z6pbxaW+2S2NVl9NRvaLckaWEL2csb7WJaTvuI3vnohjtQZtf0
NNioixijxcjB90JbnrLzakvbnMSStewKWDqMDT482iw05l8UFo9yeRLde/vZn3SeLfLt79KyhaB9
QKWc7XAvAODhdea4Hq7yN3WTvuiBc9D+Vpj8aV9vmA2IKtJ+V7/0YsLAgfrWaSvsHRjduHwx3tB1
QEQ0dvNVkbf6mRIzqV6tHYF7LJ9sPdWB67LcpW8FmS5f+jc/60CC/mGJ4EKRPmLsNFT27/WRlF8q
toiKyK7ky9A6MUrNxPwifjrmsFc8QzXwFE621Zq2MyAVLhHxtb7i+xSQ3DhRg9OJv6jeS+W1p0ia
HUn2YNNaxAb/VAfuCbOsSYgVfIv7cIMdwP2QQ0ylb+7VPeG6QENfs1emJWi85KuiWwl0tjFi3tqj
sEteuy0uKv2p8nNqfJEP4WQPWyr1kqWPh8iOyQEx3JjvSNhgK/Kj9EFf989IVXUI7vlhsYgFNowq
f9pa5+or3PLRmumnPvCEoNuAgOtW6UFgu8c+55TW2ccRix/uXj+AXzE9gIeddXt8VKi7dKd2wR1H
h3DQr3QFWhrwn+x0r0myM68Yy67YXK/tR/Uu2jV1dOqWX6zYQGMYgFG4fJQzOwg7jb7DNaRW2NBo
hK8pNKXqGMD0vVJlGxdpInmHuPVVV1+n1+amXYZ97aXJNiLhnMr2XnssMOdOdYW99ZoGW/0kYiBh
Z6b9Mf8IzLXYmGL2MVgfzGsunkfaLFS9UwilxZs8y2YleNSGPd7Ruut7fLegh2DqpeO/st5AsZiU
X05gd7tH6h/z0Daoa+kY81OLMaUVkur0N7LW1iN+5cDQ8kYGXsqhyaku9Smm5uBYU60ZtCwIQUUg
+m2/OKlGvRefrE//VlNqM5deb1uS2cQN5BHqSX/Y5+UpFjf6j/6TQI/npeJFPBgGoKYNMnr04EzV
PRgNHCdHR7gSzwbFbrZOLgNTRpviFm/yk8IHk4DrL+HCTkdqdBZ8VHhYFC4ulfPUsAF71A4bK3+J
0uugbAh/qJBaKUz/VOh/79QQkEMoMwraWHZFb+Ut+BkTR/Zpc6z5+LBSp6aTFZuB0FhpPSZeB6AW
cBdHPRVexKqWcMtuuMrqgu4yuivNK7QmRlcxRB0JHfLW6Sf3BX2PnNKJpaV3dH1nfGSSU3rDd5QT
Pk8XQN9rOkiS5UCt5EgJy4I8w5HWeM5OxmbNmAbYsdu0af8Qg7eHJ1H0i7agvTbvCRbVYBMWBwZu
4JiGKnyTDRBXprOwUbHyAdQnMJiWXBeupZ9pFzKnsY7mpYTldEPfMlg3YMfYqyqMMjFN8+E+tmdj
S2IWrh7GtgnwYJ9GlnaJYCHvYphegtlWxh2xfzBI5c6lIuEBZ+lD8rGMlisBFnlMfFthk/vMnfjU
1vLy8leyk5zB0WfCvh+vbfESLflFx4wA1AIjOwQAexbuwrAd+ks+QWhaZ2iQBcIEOZ5HJf2e9B2B
c2V8n0zaNfmGsoS6jFqIIkHl7aUZQslO2S07ZuSyVvJ2zDFevYMFZhdT3bSWmRzqbZ0EN5qHD/XF
umBP6qD6t+sWwbrYCMKKwigvXan4CtRtMx40wu2TOwtzpG/7N/27vzyF/W5R+//p/M9v4WAylZhB
K/13Q2gGS3ekxg/HHzC1DYcnq/3BY5B1+/zZRJKTa7TGhVQAkphM0SGZEBdcwyehFGjK6aTT76Jg
6Gil8JVR4qgnFJI0tPoAZ4Oz4vNHzxtl6Nh209Lafv5MmnNuhlbX/efPrBqgQVVZHqNttAxiuXHE
MfqVhsVr//xZvdxQJVjtn/9MDaMHz6/+3fD8vf/8ial2CyKSfC+bsVG0x+fdpqbCird8+fxVkLAc
TGI52cHUqc9Bvx1LTuPqhFGl8zcKD1bSI9Orh6Ygra71SJhby3HbwvzTJ1vPnegt6aZjHUzX0W9a
hvx41wpyl896Hp3TNPyylOxFUYUvWexbV01VMhKQN6Jk2kZC7NR8Xjv/POaj4oUFyJwyffgkJzEx
lI5uip8uCfrRm9smcLO44JBHB8EC0qel2GInJRZtQ5A40pgGx+QOn2iqxGSdJ4+sL4ZtH1GfMnHC
1qezb+pdhHDVdOMm01G2o+GrEAt5r/o6vutgM5mqw7uyjXNeI03s3UYymTFuaY0Ol6yVpb2loT4w
MfFrimjxpuKWTG9PQKrMevpkKqQh+5KCowOnBKXQU4jHs7M0QrKM8HdquC0aEgqcqcPW2AxshElD
s3kQx21ahI8+lolqYIthkMRHHuissmSKEkRNFIPWTDlHaIwDY/muMF5agMy1CJPXrMaY6fr+GOgQ
GETszDpj6OAa3XlGLy/DQVzLs/EbZ9oXiKnETiPNh/bJxLaBM2E08b5AbNvGuClUA2mvVyTJlgSH
BU8QS0Z0hSHnxHoGEMzHufKm/Ncc89ghYS8aoxdSHNoGt1hN0CJiWEBGzjzYWrX8+TJ0GYX3qO7z
F7+ASQQa/AoqAeqmok0HIyxyL8/IChabNNs12vc4bbRc2JEuwSJRQI7jJXcacJMrKSL+Nsq6B+Gm
5bbM/ooxzgdm3jk0jelABqm2s9ACeoYeIomeQ80k8ikmpqRrl7Umzb+iimkL6RSXwBKGwsS0MLec
yBPjE6JE68m+/m2F83GSU5pSpoTzWITOGWGvTXhGgUpvU4YVCRYDiGla+Btmhil6+ahtDYUgxn4k
JXqacXNDgRIyNEVFL+4VV6JDhBN9SIA6sow5MmExi830L/jRel+aZFfP9ETMiCz3OOfz4Q+hiE9D
ReRJqV2NT5bA8q+aBb8xU+VenrK3JXDrVzKXbLtEi1RCf5jNaWfMCp+SmGqAfDzY9+wFJR20qkUg
qlVdYIBUZzGQ0y8NKL1DUNjDiAiaItqYI2N5ExOOBL2Q01cmKpMiQbwEMVtbrFi3TgX5rJSJZtcs
ZXGZaaCYcPIPBPPFYIB6mhFgvu2qBHIqgR1287+DkHQHKWHlVmWFfLCKijwiFV2HfbbrKGliPyBl
bi6SdYXptpBVfIYg3Mc2Fb157WtsqEWfFgzV6nudF6Cv6B5mTOMzD0wXPIBSujFlLP5zHR+6iEIl
a6j68jK5DsFX1Iw7ScX3JWIyYIkNyJE015OKDBElA7BN8uSSKHiEBZJyYaTSqpATb1Kabh2BRffk
Ts3dBrQMPTDE/z6n+V/PasQBOHmvZxIdk8tYIk21aIhjMmF+7riCw2UKVaCJVSB8RpZgZ8kkXg01
a8+FzBEmGX9EQ/wYR97rQiPFRJgSB1v2d1Nwtt/5IWAKEgDPpkrLUVDvuS6xVz8tQBOCSyxits1y
PLha/TJmgvqR0G6UFbRKg15wEPYuacm7gSJCBgawMhqzJc8y+gRyETsM0e0BUBu4ImdU6x6BdAwY
S/BxiZC9erWkdkXcLWmkxJ87JIjgoZIUWN5VUbs5QesytGJZh28Eup1jT60s2Lgc8zs9Q2MsDEqG
iFS2uWb8xgjPuRTIJ1HuHrXcvRWws4oObmU7ksIoG/QnQnIJTlnJAVRDtJ81hoDFhGY7pzljKEvu
l/VNFvwXwQ/QKSoh2eFFZIJ5H2rUFzGxpoZ18FkiC/MhJrQp/QxEpc6EghRP7Ybhe5Io0zdrXMYV
9O6zNUN/KxqUw4P+nerZn6nVLY/0tR5mBz14ck90Q7YTH2uJLGehzfibBJsZq7klFWRYqJyXuoGW
lhzo3hx016hsQqgm1l0ltp5OM30KPmY45RpSxlVztgOucpx+6yZgvgfFechjfZuabh/gN8zFBsJF
NNzF7mUCYdgUL8tD3PlGyEUV6oKnTP4KcqbGdZLeI0sJ3RDExU6O0Ghqsh2QcfB4AP3GW9jyUUyL
qXWtjmI6R/jo4SZjgRbXwISE9RwGvtv32hmaAeZmTS0ci7CKTgrJ4mhS0ATZtMmReQaz8QxVnuHV
zRgb5gHkTAZ0IspSeozGpLlZ0jAgwp2MnHC62JYyxpZJd2D3biBkLm1qEj4wRPCeWmKbMZaAd0Uo
pZVe01wuZ5BjwkTvS/ZFRIhWe09FmgYZaa6tMENnxD1RDE2Lc4mB/LKPmaYud74WpE7BeD6ULEb7
YjKLV6XmE0Lpg7bwOYXBAYhQ0DjCYDwZsCwEJl1DZaoT16ivilQKTqiJiIQA4NexStej0Tn79eyw
KwPhKTSsiQnEFA1TwIuNc6Sa+n5V6U3pBRAMVoaunaaRnnGxsyYwN3mHvh8ZKjiKgvemZlAmEYqG
aWkt3kQI7dKYupGPQR4o5rtk0l0WuL6dloZaEU/k10XCm5U2pu2bGSInlNKqVbObnMd3oYICO7Ig
B10z0IfnMCLmst0FDL3kTczcEptJVhvvTaLJ90w9TQqBKjDkNkJHA3MSEya2WsCyNaJracLaM7Xh
MXXmj59mNzARM3nbfbMfAqi86AGyHg17TQ5wmlsc6vuMLlRtmQcrz740319w8aj4RXwZyS3YEZz5
NnEFcrFS1lDdlUPjMdlK6xWlMQblts6ovfBxzczeoD9luvqAYuVZAia22PA5+Eb0sBQxTXGjSb9K
ot0L4grtsRSdcYCzRDyG3XN+sbWe8IBSUr08wboQNi+zYWyhVthShKlBlirPrMD+ZQza20rARHoz
QDJuWyeNRppYQn4qQa/o9czAGOJBmcmuJUjCuePx260W1LC0ICcJ4cc0muFGJ0t2tidm2q/kF2+C
iW5SJluzVxlkVtb4f8QGZVsVU7DCTbz1oxlaxXCp0iLyciX0wojulRTi4ifkjTGkqGNYcTkCCXXq
wA2VGuAGamSdgkGatkZH96WOC5vID8sVS0T6NIxhkxx18hHWeoC8qukMMorSX21of0yx5deCCzbo
aU99xwtWvvnZbG6rAyHx6m2WdeZuiRjNGEmbKU68+R7GkeoyAT6Tjbkje5TGhM9VS/LyYQg1xBSQ
SZKBVwgSCpEJdOnHRq4451zKIGPgdmKUtNEAA0DUNsuM0I7ZwHc1HEeLXWJA+2kqXVpbE27Iobsr
ihJv0zS7YEQYZbBfFYb6SuKtBiSmOKJQOznTvgt3ydhORrVXRzV4KWOCcoDWNzVWRVNRdVet2k/D
KodDZln7yeK4Ymml14+fuXaUSwhUjAo7gkESUz4RZRwZ76Gk3doUsnHHY+VlinETZn5CAZm8ToH5
TSqItlEmxXKbvH2BvhscMpWlLIcnpSUCXDleUI0+KUkS21ArP4AO+tR0zSOTI3QNsThFfqVhAh4J
DiIIjBgZ6N4trwIkVA4lKSNNyk0kWK6M+nNQ0tuTvCowRdckZt5qqZyqfD4MWvhrDBmpB8G3n9DZ
8ZNJcyjG3LwtJyh40ikL4VsJUMUVF7IEluOSplrHqZfF36quooWi0kZF45WLszeuuq1lVMIaJDwk
Z6Zl554mRkDt2TAhUmkT9L6MYUUzgnIVN5JjadW+EjOnaMyPQmYfHlLBSyR6R1DncQo1NN+mSbjU
jBa8iohmQ9R8ZGPcrENlwDc5JIanYcxP9novc4SW+72usH+0IYg4I8/4asI7JwYK4JYIf5pGBE0U
YdWoI4BW/Y9IMAjxcznP9NpWzEAPjJSF0hQ4usZw6NBH2BSnIHZ94MGYyJMbdLMIYhdaLe8GIYNa
4vQp8CGJbPg1p2j6+YQtRRw7tvB6LpJR0e9q3EScdgK+iRGCLW3JnvI8p31KhIPDpgVnYNjySbZe
mvJQp244dUvHDa8gHx48TmUG7ZfMvgJMv18jK09he6Wn8CYQxEcCoLBRfN5AQarpgYzdZ9LlCTE/
pkM1L6ybVjz4E2qtqGW4IGk3TpilNf2qcxraSdp1EBHE4ukeB92GzHZaB6GUullAcJbGh12GtjS8
a5KgrkmZwlZrLfOyzZ3h7nEvL/EdZzUnu1gr5k2Vqh2OWC1ckryufS9x8q4pZnwlphVamSdFp/ca
CMGRSCmKZYmLk7oUQ05z5DrPbDOw0Hetb7PuarpR8V4S+gt0yyNPHPZaw4FNGBpm2PsKGD4pRUqS
eKCVM7uDNwqKHZegQY7fiHu8V1qsJROvr7i87z5+UgWskOxb6buoA/EKBciZ7TKnmEE8TCeoTFkl
eGmrofWJ6C4j0ChAMFuVkLa1ltTpcVz6fA1ctDr8hmm8q6c22Vtmw9Vhqsg6dcCUD5ZWk2NFMCmI
1jPTtoNibMP4pUixMQRh+0NIwl+lpjlQtRx6LHT1USU3ymC2Px94dUuaM27QYdghqCvwhILDBYwk
Zrmnsd6wCzAAXSv4dPEj6pU+HMOCIB9LG5ZWBjPeMqa4SPY7hxAlDKuznG+7Gn9dp845p211PSi4
yeGDml6Hx4UQ9ZVWgLCv+/rvxNKrWcSgZx300HiqdUyMuI8GS/Nt1feHU5OEm76fj7MoJ/vcxPc3
zuXe6trGLmsf76AfOVrsX5Ma8zWxSntlkXc0gKgrNWvuemogwYm2PrzPAVRegCD3XlUwc/WE+PCg
9BXvZ7hRhRlXzIjknmvZXsk7BqVavNPTxHWdCa6iMdcw3ZUUTi2QGmBcJc6qhu0g4Kof5kIE+UZ6
Oafgd6wZpVjLP3N1C+VIcpZVH5YRZQmVcXSSoUwyPEDaBcaOUsZhWE7Vpkng2EiCfxNrJkRmdGGe
WCql76muuP2SssZshaBEe8rCKx2TGbPF4OWi/JeF8jecKyjqOac7ohElPgEZLHqy7etWQV6T07WW
m4WjRxYHWtN6hWLEh1DnQjUQCwfO8GeZxYbhLONnjiI8IRjfO4h0rqwPH0xQtbyJdX2A7ySQmATB
osxHV6hidA6hDa+T/m0GL4w4lPSkoL51lmMM8qfYIqYMi3o0PYyBk0uqN5+E2hIASNSi+vALZksZ
wdqJLT6PtAu/WpGmUAwzIC5iO5IHyioSUZymqh585Ggw+WD1FFH9qJVuWEkKxlNRz2Vs7uK3og+3
uUbTaHVIpwVWgAYStQXxKh2S3xAS8mXGqi8XSGXFco7VOMJJ1HDlEBwEBifMgRbImEoHf47Mm1Yj
iAyIVxPNr0CJpJNRkGsOl81ueqyaSTnmt1kRv81SCr852/xqRKRlkv6aWxpdTaX5ZX/7yHR6L1ob
UGWdi6qrN7QztTEY3aCKPlRRxZe17QY21EhlmLfpaKuxNBwyHC5Tztw+uT8RMEBPCyhiDFgNtTK4
bF1IE2qxM4YUIpTUf/symbgyTvHCpzqZ/Npn6rqHZZxKLmlqi6dF+kp96y2fY+ZX0udihfjkj6do
TD9MqRm8Gb7qoRphjhHgKdl6JBYYcqqvflBhMfEpL+AvOhNQvb1lEWYZU7cUc527veQfWehiIj4t
dRUQN4cZSnotrYqzYTYKWD0ZitO6B5tXdE3GFuStad1MkgEcf/Zx/VfNm5nntj4RlTYWFWOphXJT
W9a/XFJrOw3IaBJEwcOjSj56yfkhzdjn6PGMrH35KNZQR3rdzWp1Vxe5vjFwHiip0Xm+QBFqMsmp
+DmrUCYyj0CVJEYFc/Ic9fqQFcVs1S2RliDkg3Kd5LG1UagtdkGh/kSZYJ2juLzMIkOdg6yMLshU
KJ0mEy9ZTiGv6o4ea64PVo58RTRLK4fr+z1gPMlY+Alvzyq8vSBmjQbVwX9XcvJ6ZwWTfo+eEcZf
dVkYF5N2NKeGaaX3xt3CfJcx6sfMizo5Win8zdXOG3RT5+QmnI2u/g1ovDlFjVdiKJXZs3BiQFEP
1pVP2b107QsxK9zAgDA7hIGxGfyF1zuC0zPQSDUSaRnaoDgwBBzFvoAHYZJZMST6V8Fcy1hZR9BY
XfcRBMI9LgyNKFFOyWGZP+Rpzjaylux9vxHX08D4odItJsu2JdOXOX5hYCEtIIptlOZSCyYohiCj
zxGEmtt8dpDT6mZCTZoHhjr0Gl5B0zVsVgL4O4lZHjGfG1uLcrT9mXbEyA63jiUr3cSyaDiVzKsq
jOKP3i1JZJlGJjoeKzMuP2N9JIZIOMm1fmCvvQy8s/eSSPhRVNJ1COFvFzd8BrOF1p4/Rk7FG7+G
IyPgZsgPBHn8BDHW92xg8W8Zy2IjIWpK79mf9eonDciNiCQTe3GxkHf+9y/Dqb4O7TJQpWnZbrS0
Ij4/fz2oDHNCqF4OEf0w2Rz8idR8/tLyz79vs0qHifD8/j9fPv/8f73935/Pfc3j+ve9YaIwDp4k
DH/5X4bMSEDNfgK6n189/3lCuesFAP7v2+dXz589b/33y//jZ//j2+fv+dBmyv5HAm1IpJnuPNne
flLybKblKf7ny+dPn9/PyshNQgbtQ7aIQVkeyfMfri4mbv99L8z+//uedBZ6h40dPYxshrg6C2sL
GJu8Vmll7og7nnmWQrtV/WyVlhBG/ZGgwCfLNutB1YViqO1mWNy2ZVLSPL9tq/n/3pAsv2LokF25
qDb//uD5a89vBZpCnj6E++ePIk1Vd4RRM8nWiQkxtQrcnufvPW95/lNkNdIth86XOFIY3IZByrfL
w3je3Mqati3kn0mVNQzDVs90q45XIIIitqdwgLK10IqMCjHfT9mLqxL1V43bWxsj0PT1VK/1gvCw
5z/y2GKICIt6xt844xCBOmMU7e8o4LXITY3uZywBkWQDV2sUs7BpkAuJ7EiAjW2iheIUL6Co/HmB
L98+f5ZlA9btzgAHWoOrLaSe8YbnLX2QS7Pjk2GYDnTl//1dStAu73un73zgaGSDL/fwvO8yEBby
iNCTwgrm9N//7z//l+fd/ud3njeNLUqKNORMhf7Xg0r+65E9f/t5w3+77//vzf/uoTTjxrO6Zvvv
d//b/7Mg0SRK6n0qUQDDzGL5MzNACgRQ2mFg3QYV46IsMWdnTO0hofUMTgp6Rm+SkpMJEa3LL8Jt
Sc2ufFSBItxCes+3xOTVB6EbUJUSdHxSJPqwd+I2JcER30pVgPICsUIamPDV1+JfXQ2zXV8hxNcp
pX5N5cKJU+OUDalA0HV6YmiWss/J08qVEQIMDKLeajwf7UPQaQU0bU3jzXqlACtOycCSZlUi1lmR
nNg28e0y6CuGlRDr+7zG+GlyFlFHoAYNDI88+9MHBF/XJR4oagG7S6ZLR4vOZlwed5FevLY6AkJF
FC5OH7AudMlsim707pZ5RbKigm01SjfZyM+Ut816TEWMCFG8SdmCNz2BNtBSYfBInMtEMraBOTLP
VXSXVCrYzCK/O40SwlKHgikpyHTd4gZPyVXti3GySfMYGVzDS6zNJRE/DEgSVqUd4X5MGCXNUqgv
BdqiH59Df07X2WxhoZHaXy1ICHqMK8OWLWlfhEOH/ZQYeaLPd4HJAIhoWO8JtsoWHYR4LUivQYej
h4AhIqy/OgJ43DpvvkXDTdK0RWjUUPST5ELgNJ5orcRDHTKv6z8xx5G/V7VPQ1O+5KRjeLahmaZO
0kbT8Y6HBcaA4twn2A2NtHpnyiAj8w7OSd0Gwaoy6ZNKCWmWsdTMADlYHwS1GLeVwdkhQIMl4b3e
G4NwQieo+/a1EqmLJU6mbQ7DBGD0GjH4NCTSYVBMDf9YFzutWRyFlkC0QfPPgqx+59XSt+XhCFzC
NEdkUhLjDmRgzmBM4ud/jTTap/7A4HhQCccwp4fGdgZTiIhyV0/lUwBlRBF7qLoN7YAKCwxcZHmd
J9JDbJU/ekKsWsBwBX96pB3AByacL5mg33q9Hi/0HmUwyE6i4QDTNcPaGPBoKpohO0EVJ6amkmQr
mZyCckvYG/4tUXvt2qbyX01mij9K30gMwEGm5/h21Y++EcGltPN7uBEC4trEWY43arL4evX2BzFw
OfgNgmOSanVpC4b4lC51yphVTcmkGXGFmlXJkbSxwDa5IdrIWLJTJMZP0NfhvaC95ftWaROV7VYD
4Dafvq7rZ/5OTCIS4bI3eSHyV7xCAtlPtDoL7U0q2kOaWXjgCE211WxgrE7VNr0Smpu29I9NSNCJ
quasIwV5GCMD5gxhjU3/UaX1p1jyCLISE2zmX8tCujThyNGP17sXnF6jFFS66VdKdIEoA+YE5IYW
nhBKuGnwYSUk99mx5j/CCFP1nIswdUD9r6Eqr9vQPxazTq+Xzwf0COGH4xqOCnGbQ0FeBd1exWE3
MNjT1CCVWM5dZYDGVwpZgKc2q74znbZBAyHRVnTgeyr+NonWHuaXpHGNWR1uWVvjMowxyvDaYmBu
Q+FETQ/AT8J0O+X71oiCi9GxJwfIQqoaBe6oSJ8miYi4YXL8l3LyNqlR5zXJEhcTGtqpD/2flhZa
R1zkibCGYT92PK6qiy9RW4IPJOnBRTXh0z32PbaYaWX1dKbg2BsO8F9Xm0Fxl0Y7vHbFgGw5vFZN
I+ItDf/ICtm9Fc0Ct9Xw/I6SLFHDc6eoxHhciInGs2NZ63oBpDdZC+8klh2hP/MQZVtuiMCrO1of
6thUXg6jEhkfJyz5j/s8GFrQebhJMXJ4swCceIgZqoAGlCU4jfVGy7ayAlhIE8IzZNEBj9ZCQkC9
c30g69uWpPZqxheGWPVG8hpDTf11aJp5LZv0PqaSWFVfDNQd4Uk/MaRUGm357xiDJBxqEo7LXrwL
YtXwqsPTFzRImVU77UXNZLCtM9w+7mjhFwoNHsVYMKA5wxbVeBtbGT+4GtEtFuxZLud9i7km1YLs
uJjMuHKNoo8OSTlnTp1lB/qkhBE/DegRxOz4/7B3JsutY9e2/ZUbbl84UBeN2yFRsBQpiRQldRCi
RKGuiBpf/waY6Ze2b8Px+i/CZqo454gigb3XXmvOMSE8j5Vx99oG/X8/TMlmvPNGW1MNrjwCTlN2
Pm2E4cNI0ICkw3BI6Ntv+pLBCokyQDOI1hMUQP3iQCYCgld4+R+pzjBd1ON9Ownoo0esFrqMhUm8
K8tAQwo/duOuvcfppnLHPnsmt4o1Nbe+wAbTzG+w+Or3t8QUIzQz5avOUCufIiiiOjtzJhg/+nyr
6jIjnCTb3XtuIHp2VHvTcPXF6qkXxxJoDr99jONdErFkmxkW5Co8kcylSUh1yZ9El5NVCBGggPLP
AfTWgdsxZsYGNX/t8Y2JnFm3MtRTUTcBOebae5RCNoyJ3tm0M8Gmnx+kPsFMEeTnUAjDTZjdrc2o
Du+hAKiizpVxI1HtIS/h4S5ogaNlyAlidFCkLufSurJIXJq7hwQWesMc1yMaHA4qzpFmXUgeqbJ8
aX6Q/+9Hj0//eIrzX6ijiMGc8/hC18iUc8P8zM1eOglJCuTH6EXbxFuOLvKSDc3MF889yseJhtOY
NBtTNvmQQTrhM3qu2JIlACC5W14OEzG7fygB2n/JQuf5KOkfD6rJpSDPD49PwbLTQefAZqvNvd0k
/megtiC2H09KqeueeMGxfg7nKzxR2Q+aOJkW+pxTqM2HiEoGXVLMD4+P/u1rZOGxb+oYjO5yTHPy
EW0klJS0gdKivkwInmhbDnT5/F7+9VDPNWobacFSZOK8VCuGnStpJrM+EKlBEnBmyUVvqBtYCfND
bGhImR6fRzOUdaroxlipstKFLkFXb3QlihfIrNn9pWtMaa0b8IzM+WFKEfIKTZUue3K8IFUBi920
Ja6ze6HtQ6NggdBleTO2hbJ5fHQXBXlT9npBM4NWbDAzYito4dRiGkcOPns8h8dHOkddW1eRcIXR
jmxuadPUprRBx96Fur/WKmgmcoLoNyBkW6ZdqY7rUHlhLFJscsmsvDA2gbLVH1NPncdZL1syNqh4
CwvR9gMBy45RK5tSlpRNrUC8b9lDF42O+sCQWSpndDKsS8sA1z/zxFIfmkKJoLRkWjfWKjkZHWcZ
5pjH0vcjTyJalBY3R16HrNHffj7HPB7a+SOp9xHTTwqNoX9gcg2CCwnSpCHy4MjnnYR9SWBDg+pV
Wghx4wiFMw/0V9dFM0newHx0M80Pj9f/8alCSzHNaObwcgcA9Ob3gMrtzwdrgKFiohVYThZRbUbK
gUgOFUSlvVe0KF4qCl5rBgn/dQE+Ph1jPOXFOPl2W5uvitJ/lCWeum6atZLxFNduKA5XBXs8676x
7ody+9+Z2tWh2gjDkwyMcLLWNHeAbwbsvPSsgU8mHiEUiWPgDhM/p5+QA0RMm9BBXg3P0bFO1VU4
FVtGUyIiVZTacy0IczmmIF7iaDJ24Xn6AC/2MxyYWPjn8JSh9fCMEcLpMvsFojjflINH25MJYokv
iVEACbsqATUU7gzL6bG6zXs+A8dAkLgs6tMrPOl7D+jVbUUPqmPYrcSX6dB8F3w6Ihsk8MwhcKli
Bvghc/tKxIrazTs/SmcWh/zrvhBfMKMxJMxwgyO80XfRVeIUgz3V4i9NyBnwGwtbvFNN7FA53wcP
R4isEhzwjRgGWE0JaPQkfTwDsHKiIyGT+gKbMUKLk0CnVHCxncczaMrcjd/BUd6hTgNc4OCPhUiQ
Mnr9KdnOSLh71X+0J/lV+FQ2/iv9eGq9GjuWAnuX3LUdNQPLivwRX8aD/zPgDb/0MLAbL9hJ0VrF
wN8uexZtnYOkq1YEPi/B9fc74LNTyaF7UbxzHeCAn5hOMDXapdv4iuOyJFjEkVSXYA0VjlKK3gJj
L4CHVlgQo2igQKGjRkzKkUqMdQNJvPW8Q23hDdegWmgvN6txmxGp/G7E521WbIYrtVpZxquQev+E
az/+wTr/r7zNjkWUN/X//E024blTF45Bkc+8doQnoiZSTmiGiTRV0jSd739/vURIZ8C5/3dZDX2c
KhJGTXFTCkhWnORX2Bar5Npughcopym6BVf0j5Fhj5lHW9HYmfvpmyuEuhaNXjqzXUbdJhbQp2wi
n2zmpMaBF5prPz/C7OxLGKq2IniCRUCtSd3gyUj+3iGaoAx8m36h+7mZm31A4djjAV2Vb91z/JKd
yreGjsNStu+3mIwl8z39UjG4eN1TumHvR4cpcsFirF8p3shEwjOeWczQGpB+wT7LErDAt69gbBo9
IoFVm7tjCeYNZemk4o5q3ow9GOaBbvZO7xyrdW/37kc/ZTtwvOEvxgQMDcYvDiiCPfQtpzQbYNpH
fEUMKRIoh7R40b8yWDhVvOlYbWAV8x3uangNArJ+pGRrDLP+Tnvmkm0YP74gNqsuSCzMp8J9wiiB
V5fecMrrt0ES9WFEFNmr9IpW3xWelTcomK7lBLfpSrCao3jRKZ05jfK7SdDnrl2Lq9BTn/CFkjFc
LrFPOVjvm2cwgAies0sBWQTXC8omB7kz5kjuUwM3wDV2ltE618C1LrjDxsOMADgp4vIGmCwyHKoD
u1lG9gqYJbBPJtghBsJtOxsvtvgUwKk7EsmegHyodHa0yKGLz/QGLltkfE+jTZVhC9UKIsOaXzFw
laP0Q758tRq+OILzVNnAPW1TfYxb64NzpUfl5lKbrwQcQ/YMWnj60D5REqIQdTaxZzr/4cqf4f7/
68LXZVFSdUO3LFn91wsfkH2Nokvun2Sze8KzRHg0awyX19mw3uVZYUoCiJ1/YptB2YTR6IwjqZ6J
37NW+T88GYIQ/teTkVQVxbOokn3w73ehFjeDfre6/imS6RXyf0JGw9wZeYlAtOGwYf+w8dmRZc25
KjiUzSFggIvN8ox/JDo8ns7/z7v4j3kXpAf90ztnfzVff4ZbPH1lt//5G/KhKC+i+l8jLx5/6c/I
C9P4u2rpikJ8hajLxFr8mXdhSX/XRF3T+bKpW+Stss7+I/FCnr/F11VJN1QuAONv//Vn4oWi/93S
DcPkr+jy41/8f0m80Ezp31Z7KnPZUCxWfEulzUXJ9q8XfaRHapxKdQj461wXlkUU0Aw9q9HEvI/q
HelcppK1HnGI5HioYpnQa5ozoumqSfSjD+XvVDXCrDmuEFPiNQhABPeRdRzrLtsw4LM4UiKhFDgJ
oVLZmXIN6zdqIekFZGXG2hs5P6b0HSi98TpU2o4IboANmjG99PWEhDljgacT4R+1dkSMAYQ1q9LG
1StYYPf7yBR5IoZDqRFPp+99UVYUXNQ3nbwb0kR08nvqSX18sUa4/4kZwPBNS8pYTa0cgra/BMTo
rFkRAotS03Z1nL6ZYzBtRWVNMhqBcYwCGxk2IxKg917fCC2785jn9yPZX8tRUyw8atM689l+mPqC
FlBYvckS3fRpO9NLauXY5KYPbAVgo4+eUxvnYDFsoIkV3y/igD2JlE8sE0ooekrJpLHVFM7xcE0m
EpVMhNlPj4dGl9eoi0YnEZFxAAmyUrl3x5btIaF3Bb4gJroxZluFxIp9NxJeVDS5Txo/r76Xk6dJ
/ba8wwKJRs5/0uQ7ZGwX6O7JA2A6WsLNaNEKQIEZCbIk5H683ftxLVpK76Q1pYCZFp5eDAd1HhWn
8O2R2QzHe9oZi7gXlkNXMATpBE7uMW72BB0yXQFrM9HfiQLaRMB9yrI+Zf0MiByA/eQMGiOO/26o
Yy5U+oLkAOvAUUa+5wpgJEa7WUEPRdV0siszRLDNZPIOUh1rcXaJwuBgpmFnFwQcDYLxLsJFIoZd
fRZ6MBEU3HPDzleOuszinRvmp6+FPQBtATBPWoKnNyKnKig9MzwuG8XqQenoZYodVKj3SYH0Bq2S
nWP2aYYIbmDbwCga9PSPB341bQzT1y5KaaxwIK4Jky2D8hDI+QczWMIsCA7VZEIjBJO5bu+Xq6wy
o5UZMRhViJTDtNkWx6KjEDBqJMEa1J0alxDJX5hCRenF0O+YPqbmYEJBJIU92pOP59aBImGlYK7Q
CDTGjDF4YlS3FpIEMIxSmNeE8opp1i4r9RpyNf0+BFsB+7itVPIaE0N8081wn/vSVQ0LFH8+JbmA
i+dQ3fG0VuiHaOyN9iRCmmjoby5bnZRKcUAsqlubnGwopsixM7T0jbpG+jYzIsgEps5iotGyHNKV
YFkI7oSWndzCWz4BiiDRrF4WaiEtez/tMNFARY+6KXGmho6eGt/dZNS1nSklDb7BEOIuOIQxIAQ4
RD9ldZue6IZpkr+1e3Iq2kaAqQlOfLqLNK9K8xKTy8vb6SfLUDXXZhyCaKomSh4ph9VE9T2WxVHs
gWrlClj8IgKbnNDMKOaT8mgYHiJTZoZOhSBXijJg8hEKuoz3PREOoc7suxz7c1fkNEfvWICFml9R
j2ClE7ygywqIR6m/ykrxJtPIQkbWrDibI6pU8Z/qwjAbOqv6ifP1kwJihfzSEJWxqsGR6hP0vkyZ
smVoXu/hh6Hqg3vTMxjlvfyTowRiQrdQj02TH9KhJE6vrt5HcyJ1weyw+E5J4aJUKRd+EQ6Lrs45
PjFN0HJa+WKe/lZB/0pjr0IVYWcVh/GK46vpDyCL24HmE4eWVgmvKRI0Xrzkek+rdVAiQ5Cb/pfp
Q2STUP/dpEBQkXchf7sPtL0oh4i44zRWzdGgUe61loHsI4NwV3BSjUMJ2Yn/Sqz1L4mn/C11pJch
gYCcivsxnyZP6Ktjap1Ck5NaqE0XSxWQDKc+8n15VXG9jXX7pJf1OUqrz3yIjnXqo0XXhYAmDGPL
ciI6wDfbzwx146aEYmFq8kj7ARlfRxPDMWUgFwYTr4GYSzWcRDvvNg0g24yTVXsvf/Jb2AfHNEyH
jTyKT3qjcSMPyjbOzL1MuE+YoQVWUUvGoSYDs++wIJa47AyRZrluKhfZTz/T1I/I0xl/ykhcl/34
MZb0t6tOeQ+SEoB0FV0GUXoKw1bzpPdS7BMA/wEJOSq27CxCh19FBhg4vb5EYJf91u85aeIFqESU
iUo9vU5594vilrzgeKn4/rMmichyZWRf8m8xhURp9hYBK01cHKw6MMikmGishPAtzXeZtN9dYTCz
4l633CEEJoWW9CBaT2aD8VuX0QgLhIJ05f0HCSNBmHF8d8jKZQFsnUhG+NhF5lcURftOojku+Wjc
WVvOwr1+lXt2Vj9ubqp235r3mHGXIbiDFRwCbeNXc7RezsodY/vbhsK06vM7uATZ9AHaiVt0anyP
+6NMMsBRI08y+o1q7Utt535FpJ4ropSJGKidzOrkdZ0xyLLeY1F9GYNKJeUZTGc3kpQuRK8sPWbN
v17rFUB89g002Nvcms6jUQADwDlej/rB6s0vTejedBGvmqLeTHYgV07hrtIbZPaDanLENq4IdpmM
d1uQpXVKLD35qtInZUSxbuOLEXGaJKMhcPLKSPBxyx+Z35VPPD1oTgoJ4AYbByKBnaHgr0SQgrZk
XsP7djyr3Bg25gDSj3+4Vae1EPbsxSpoHd7iMZMpZSrDs+49aRTQOaiWtsy3Ofl3+a1X0rVVcbht
ow5Zpy6+175G2BEKzqBUv6vh2a8U3Z50/LdtxoEgoooKai3ctgbNvkk3dmU7BQuN8J7wME4qR4tA
BNOksHTF0q3N2EpLbFswVBUpdMqI8bHaGsuwyq6ylR4aTdkjhrzKjfYZ1G9Dh5o2krwcEjDKfrjV
5slPVgzDzx0mPKedaa+6wYEfoLnYuAn1x5Rke+OOoKG/f00j7tdqOFqp+iJVwZ4e5I9c6esaeKrc
0NQkr6LVyos0csDVucTECsFEJay4Gt1SnEIPR0jnMWnJMcGb17z9bUKIbEXNuSjr76DL0uJ78Ddj
8o0aygsTdPpSYLzXOXO9QPvBbAWi0DduEUS8vhPIrenAD8b0f1LN+qC/7DM+5RVjnFTeS23Va0LA
FDs/jmljLAXf+IzycpsrzBopEPZBqTGhSSxzyatU0CWVDyG255rSjwt2KXfXCUwwQ71n4x5cg645
67GwMee6UqyUDURKBVuFxGUdkUtQhZysIbfwO6Glw7QyxbJKKKSwLljBCwGclBC6UfYulAmMtRaF
IqZIc1V0oy0BffUxMQ39tGW0/coAHjRwIJ4baZ5tZCwtQyae2vG+rkx9nfQzNGK4TBkkM4pTf2Xi
zgVnJjOQpB836Rq428by6P7DZbN6gjwTi3eVkwBgHJ361hQRDEDl9EPpkt4FZNwd1EJLhaHQeY0q
f1pJs48D4WqE5otGEhs6QlDr/dycnZByzCD7EqNQXZirKXmVE4JBFF07SXfSmnuSX/yO0NY6lrwm
5e1nQL3KVTDvCQudGsEHi1AU6lisoJ7FPTAoGh1xHXhcMhE5EPMmI8aE8Qk6Iv2qB0Xx+FAzWwJU
8CWg/uHbZiBUf37n8XlUVaFtttimHn/68fD4hsxrD8tz/tf+enh8569PDZloFWmMVv/29X/68Y8/
/Hhi//ZnkiTeKnKbe4z5Gsl5/Dl2WFwTjw9Z9/GW/vWjKk1amUofUqyTDFS0r4UBYfjxDz8eJEuE
NTT/hn89MFL7509bTC+bCvev74+0v8yv7PEzHn9K/dc/+sfX1I1IncoxmdZ9rTKlaOeHKWtx2UUz
5MUXaew8vvj4M48H7c50hf4G0cT6qQgnGM//+vf/+rRLaIi2DUKjKqWOACD5jx8kFXriVbxCDxHe
Q18XVkwjpHl28Pia0Q3Jsk/RWidD5Ls1M6c/EiMeYRFhNjDdeXzYCsExB0eStV7VhzthX6tP7FaT
tuc8EcdnzA86KIiF77BTbwBQDB/9s/JKI+pAHDrguC2VC2P2c+blRNxepgsVKQD64hs9GR6jJZX0
JjpJ0Lmx1Zk7PJUxEwdOQUuAQLf4YD3BApyAXA+l8ZyezKMyTItv+pQECdzHHZbYbMlkXVx0sKB6
t71x/3JWgW8nQyr5RHtGYpwOG2AVffUsPJkjZp5ODMUGMAwfNt85MT0AVUYMh3bRfUKXpBEasrXY
yrXe+3ColrWnXFhKcB+4JGEhCVr4b+Up2eI9JGIL1CL+OXr85P3hlmRL26ce5ibphNAuZACDo0Z1
dFpnpFUc04N5BFwYVYvEa1pXxDkTcJgND9mmeAkat3iZeXTAd5C87nL8DzjQ17L8Dk14QGdijlDd
9zxKxsIENXbDPz3pzCT4Z7phzblH30Re5tHcr4UVbXuOrHgpoXHdkw3rKCF8qFoUogsKyrqWbAN2
9aV6IqhbPQ0vsXgWvo4ItBrfnlYatP9t+pp9skCnx2ghrYplSvJf9UzQ4QIFMf5t02aKtJApchdM
Mr4s992wDqB6wH/4UBPhV2KWaW2Yh41Ibgd4PhmlGYi8JUdMG2dK/AU9ZEWo9bt6KJ1vDqbBzto3
vT2+59hQPxnl74CZas8XoKcHIMU7mqcDHWBEP6piczxcpP7yCLfwvjLtI8YlvrxQsbfyOxK3sVSP
/o+5huxvI/sF52iuofl6+jHa62v9J7/yXxKcbvcLzt9rdMau6P8IrdtcVIzQ8cI/Bg4DnwXlFy+A
soJOnn2GWGM3ZFLp9k085hcQFkd2xYLwibXg4B3nMGpHn/7Ht3U2j+YRBdkssnQGde0HGwsvoQwO
8kgTiVQyw0Ufni48xig0ywOnOBOl8dkIS1dMbMX+LJ4Owcu7hqiYwd9ya8D+OJCml5IEpa10IOu0
rP0FHVkTdtVyWDJ/9UC04aQ/001/uikvL1G3Fpa3BtzptYSIV9jxIYKitQSw3p5PsQ3WXNpOhEgu
5lrkeQi9FMOCnXEv5Uu6OXUPCjOB9FkJN4ImDiNBjSXugAWxIuceId6WbIPKI9Zu4JUq9qk9kATm
QtdtaCZ9ok76x1dpaLjBBuBGB0cifyHzQUS0oMQ2dKRFsJmA3J/5d+ND5VU3vD5cy4SlICXLe3tY
lm/1jhOKjKHbo89Cr4egRi627328G1zS2V0MJRFxLfcDWlOFJWQ8mPsB4jkxXysEaMvQvalEU8Cy
AyscQYF2/rhSbsnSs5YpZ9SFMdr3y3fi3VfMJU70fNi/CRMgJidbZlD17BFSxF54wu8jLBjn0bWb
b2feTK6yLWbygEgN4gNva4lv92eml8y88kOZ7/1gbdDj2ATZVtxo34ysBjJGpmfMff6qBTesr4Zq
HT2FxwD+q7Es9sMi+KRJwmziwuBgwYTsM3KSDRrCaMM5p3imYOKVKzyEhl327KJFMq6IZBNH3E/r
MNy6BWlc4OmePovyKD+3vzkIhfFwF1ySI6sVHHAd3YvFq1ZYy+qrfopeGL9iY4Qrd/+UfxImR9Ib
lS6trKpzIo/+5GRLJQxWGLoE5Ew7eKKW+tX9aHPg0b7C1EZ00uITgzrU5t9IPMTK4spMUWd2CXVa
q9zkTCzMBWY55GNbmP1V+RrDKp2oZhEeAE8TM1Da2a3w7sKS2gpzwi3X1hNkVwbl5iJygNbuuVgK
j1fFCTYIJsdz+N4+915nHHh1pi3A2mUyZy6YtjEtOBvJOZwvF+Uj/z5XOh4utfso9hJvEcTQ96Sz
cwCKmHUW2Ya7ED8CSKtpxz0SOWL+oqygzp0lG62Eau4adFMvMf0agPDo/bGLo8H34CcMvPX9DS/Q
Avw9MR3Klc2SLbBaDlucWCwOGLqLT0AU8DoCh9eg8oJnAo1Sd7iOVKro9kjLYfvD3j6/97Rqiq9s
MxHaAqpG/FHAlHCh7EO3W6nztVcywGrfCCvx57c9osSL5Rcal+npk7hMoEzPj2TbwwtPUbzB5F30
8y+9Z+kZ/HUUrrjf1jHTszXZloENjXgF3/bx/6AnO5ahzjZw3Po8iHPSEtZrJ3lC97n0n/Mj/Owz
yaahukL2xytBykBfLKFmDLqXfovwvM3bpB40il3yAHgGaG8R7FGAA73F9onHOFnGggfbtz9nN3YG
lpELiIaZkINviCHkgeuc7c3fVAvRQQO84rKKf8xfHcg3AuQ7e5TLJVRzr1QeG5TLTsovOCyI4iDr
CAcpjKurfEOvxHKeWt8GQEd56dOfYywav2LXnrRDtFmrbEQu4lgSrDY8bvTKIzt1Ac4DDQ48YuJp
RWLLnqd1dNNaqGd1yYj/qURthjYtPFkoCLgGnpITB+9rcxHP3Ki30CaPINgo2+qTkKQliydrBip+
XJ1XY9tDtw0WbrBtv+YYVm6D9+DL/xS2uIS3gQs4k1dw2blssZuiPkLUpyufHuWvYMtAdaADQqy1
81iYbBYnezBcHGXp2xFWCIacBQZbhmVPvDn1GXIOLyH4z/lNhOnP7xvbRINyL3kdXSNyKsxZbO+w
Os5ekAVB5ukX8uiJtY6kPpfcphij/xLxyhal4pJDgzDT9ymHpuITxQUFz6y7yFZjdlS7dEv2gy0Q
tZDaur+D1SwTREdKTvtqmF7Zv+I7gTmLEEJcB7y1erzW1G3MWPcFOtTy5pn6UlhtbdFjGgyN0LJA
WJO36cBDBqLEW66gHFi0n/dD6MbWsVwZjue7dLNs30WSuOQqf1HsCE2K0z8PpAMcgupKCFz2XQmn
exoshx+F06SsWHsBuZe4QWYokMNnBEepLVE1ZQ5Ooqkgb4FrOSPpAWM2YhB0GKvG+ErRPVLvkegn
YUiaTmqZOuIaJTbbFW2qwXilxan5O2bHKtwJT8i/5dN9XAItR2onI680Z/2vv/dXVkc2C50E5E0b
lh1pRSzCIWb0vlKurG3sJxTSElB+ljZu/5Z3LnvGdnm3XMqV6ozNtxpojK0pVLnxDqw8IS6qTXsD
NH7GbI4TumThgOtNYAlDIBaPl1q1tZcKXx7rtgZanwrS+Z62nc84Zo6OqhNb0rxuTjRxJmKNubXZ
rsg0oeJuSIkEhbe8v07lqnTVm3oTyhXA3VvvKSZlxEd54D43LonTrEWC+NZ0TGQQPzyfaUF3ZZG9
SMBxkIk2Dk3iO7w2yUvudKAXAy3oAGsda8WSHOKIVYw7HjYfOhWUSdQ7MiQMZhF0ghjW52uZu1Ue
NoN6oKUypWiJXeHFj58Cogb3yafx7hO2qT4NncvL1/1gFfzj9WDtQwTWJo7Kc/bYE8pizaudHgQO
HmSakbhC6UL7UezXlYrdgBduiS4oERxu/zZ5A1ccu9zPI4QIfpdqcVL7lRbsNNQMS30/bkSna0l8
2RXJcdhiCSMUlbiVapOlmHFugrqLIyfL7c9IXAqSI1IWkRoFoGJBXgv78zu6rvbpfhzPoKp62RWL
l47cL9iKiU1TRTzX0QoCQcsz0CnS1oq+V+rXUXjzhw8zWhYQj6kZIMB+NuKCivDS0GGmBMcGWS9l
9EpYEyzXIDqzcigwRi9oDxSo0xb1Cte8dqDRaJCyMIegkedik+FT7f351eNSKs7pq5CcGOpsxgp4
zpqYKXaC/pi6BPsUxCZwCEOTXdrSqitX9+xZDzcD7EL/lMZgFDjCLXN7YOgGw5/VjHzxOa+muM6a
YzHFH+CmyrGVDpQzc+AfUfbglW7mjShh3PEkAsejaxlepboJlJi0OIXAUULBLUl78pdi6ai8NAeG
tAFIIYO1bUlYgwLBIQElvDKybRWAx7WH9pdzAsQE85VeCCZzWo3ICpjRAcPtNZrfdh7bYglr1PUt
h6BgeEoDHl/DhqV/mC8/MmxAv+SWxzgmyWztuwxf4nVurCRXR6wS70bA+RRh7COazaRnfA4I1Q13
tKNJ5oafkWArx5oIu+AlS6BIcCARwHuI3ZIakf/FKUZMam3egOlKNUjUl042DPtylRwJyyHmCZp8
h7E72RL/Y6hfpnG8o1IXN2zZkgwH4dp/qvS2riXuM84yN3YlWVveZHCCJOe1K/FIHgbDrx0wLlav
gLdqQ+ebfHTYCNg0YrdXXLZpRseQVdRoNVIvC2fNbTKXjHcdat7lLjlZ+OMj3rqxJaHfK9bRcOJJ
s+ag8VbKTUAvhK2Igom1bkqfB8C0J7YH9qdFc+C+Mcm90iv3QOwV9WtFP9yl7mhegYazohNB/xR8
JV/N7rNcF4vP8kchZu4bxZiOp3LZ/JQqKziheETLfUUsTOOeN+FiUNNwib7RFqgX9yNn2VW0z55j
2Jv02OnMcrz7El6Jah9edV6kL8XuDoPuxN+UXYThsY0Zu1MJb97GqFKdzfX92l1YS3ObbC6uPYmL
eLh7NQniDtMkpshUqTzmh2yfbPiFFs2rtpqbBzAb3Xnjpet+jQWX5YaTXkIGTV6u+pfhp70vKWki
uSNfeIXvXqMZwVVdOVn9OXBVlrAWXUum72E6A64Prsx6fkHpSvAZajl1HZm7hHnuEYJxv583kuGV
e4ufxMndq84sY8Vz63HDwQ44gH0wWbN2+Ss3L3dk6jIrp1/Amj6wBi1kyqd+RVI1Q/C1tAPQxlU2
3lDv/+CkQPtDpJlv4wUl2smlF/UrnqVnbnd+Ssah4djgwPpBmZTdoufs2dgWnuFQ3un7x/MJukP8
LTrTjoi0+dhMkV8Sdnjw20Mef0zGpibfq+fsjf+QTA4zfipoIVAWzwPT9qxQUFmX+J0zueESxKet
5BsNJuGaOH72bZR2+yw7VDoskDkxxjbvQz4cubSaAydV6UJ5qS+bDyBqON4U9yCueccN736gV/JI
U5sid063o6LlxcEeHS2lbxpHUV1Ti9KsZqKf+hxc8G6b7ux0Q5L0qX/U5OAx4GP9Q+C5p2jSrNPN
gAjryOehdzm0dwqoLBuwiyfZaFGLNccMMSE2/nDXD1H2C+Dmwg9vetfiimY7rmZZSNw4s9Y0cMST
4Bbo09iqNWJNAgJQX3rSPV3yIu7hgmpWVY6AEMUPnd6HfgRtVt+4gNa+x+8gQ3VYsmSRwjOtOzv5
uu/u8qI8ASYRvuc4dGWZIVzoHGwOR7KSR3Xp03mp7GBHItil+oYAsutP4da/3M89GyaHTthpGKLN
Rfi8hPX0ejcuKKahBX8NG6ALtBMXmWsXow30BjY50XU2m32FO+HL/yXYzdrhD5NKCLWLJHrt8RLr
NndioZ8iyzagGHe7snvvv9jP+DGfmadRCzUfl/I3I6pPo9/EmU0Vfsuaoeoy+UxfTwVRKLv6mWqk
/SQ1ri2WsrydocxEtBYrFBe0GRvqWLoD9W2sFyF6tQXOtQkU4k3ZetYLtfk2czhhMhe1W3qY8hzl
6vJGislT8DT2a2KFRnmLLDKedkhFZJfDBNtz/kotkH3Ko3cymIZxpRIFMR/oKMLmdZqUZvogc7Pj
FsOwdgnN2Y+Jx1dFeStwDQ1rgYFGvRcnes1OvKuTmos7M86l7/TqEXxQeaHnWwJOYeGhDjXrbfZm
Nofh/sK7vhcZALfbpONXPVh3KoH0WrARVPTg4qBEN7zNjJ04vtOhy3W8FDs/x1h05X90ZCwkOPN/
nhR/CzIWu/7ZMp6HeqvPdageHQH0rAg/O2H0NcOfNLM7YcvPaOn4e/5vfuCq/6Y3YqnesCKDxSSE
xbdZ0Hac8ef+CMSAlQ8MmYUVOycpai+Gv8Xnp3C6wu7/QZ+OEh5K8oWKl9MSDctyQ3gdmnrGPYvq
7De0z5fNpbnwn7njttIu1kuVv8Cr3uK11z9aYcXB64nrnsyVxOvwnjjNpWP5mUqHMoxV48BJw8y/
xB58GBmEOb+APaR7VlR+DO1rTm3czCGrOuUvpPxV7M40OXyr5DE4zZXDJRJHJDztgTi8uaErb0lm
JA6Mw+dFeGIbKmwWVR3FCYMfiihih4JVRtfGkwmIgYTaucNqfkE+eUZ1z0LKIAzn53yKZkdEHQZE
CdfnYwXM9iy3r5zVy1fIvY+QyyuvVneh1mJZQy0MIG+++lj0qEv9j/YcfnN0oS6ml8sCidGmdI2V
HG85WGxv4Pf8j0h9pcSMafoxE6qZP15Z3Yb3TPI6/owORWqLpJ+4bnx5rzQ1uLXmBJ10XQd7SDNt
v5LYpS8SnrqrxBAbDCmtGV9yE2/N0X4xRGhFPFElVVREVcwpbJsY1iI+4eWLEiK7DzWJE0+8yFFF
9owTqJghnHbfn1Vn3EDjoK52ucmUa/OKlmxHw6OiW0MBan5Q3YNT5UO6/xyFKCkkelbUCETxJW8B
Z0VUHQ7FiKSspPjQznFy0MJ/iS+kokr0JS133Ga9A7mn8ihLUEYAXuvoKt167YIpFqVVsInX78Ir
PVGWDC8JN7SUeFq8QUS/9LeAds7vTC2tkE0XLjlNlFXk3PGKIkxJOCIlGw5J/sfY75VLfkgc9rYP
XjYxvvjUWZy/TTo0CZQKwquvAym5EcDiNUvDjFs6D1f+JZYVCGL0pdjh+/aQop466RxqlyZIkGKn
XFV5K7PAEeCLKnaYr8DkjVhKDjb+Pk4Ohubxj6U1ENknmVeGs8WrsupeszcmydB+yXp+gxj/yZ8v
g93/Ye+8liNXrm37L+cdCiSQMPnK8o5k0ZMviO5mE94DCfP1d4CSrra2FFKc9xPR0UFXVTCJzFxr
zTUmxJbuJzQO9Qi/ioeYKvsGnd2FAU6myWfxKSsyihsuCHMXhqEkewjUl3AE7cawUf4N6E8cSM30
xWlecUul1EYxlPg1feJvSezUbC5AxzsQGXfcDe1QXNqMpIQIq7Ge9O4havAFrxvgiK7HPR0gRBID
l6nZ8VaqOGCOWDqvVGfw+VbvpfHVoY6BxkmGKT6Sax/dj0Jt3XBfyQM759Y+5c6rwdTPMRu4eTa7
KdxnzW40p2XwxEvkwZRNaL14WK4HRmVB7XfDfcAoq7ubNWHbJjIgNq1Z2rNHNiZgN+xvDTpHz7Hy
znxhC8Yz+XTubk2CtF6uDefb2c98IDMZ16NiShmf+G2OxYizLqwN2US+JuQqn81xJcVTgmGXhIaT
Ykm7KqPPavzkovbDOy/nc5ZwBRjEDSgu9ln2icvKGXFeNHFjjToBlrL3HJKgXk8JjF/PyGuWeo6n
71kLueJcL0l7s9omdL0h2Se+giC49qBQ9SR7iIsr7iIpyg9GJ+8JsIx1j3am0nzjrDOSjXX6Qtqf
bzh8MuuYwgWQr7eZRd6amZKVj5BawIekmulgIEdWc+k6pi5Hx3V+pdWfnSM3lXWeqwpDwCChgaqc
J56KN9IWGLN0IADosDaMLfp4VQCJHsrhcouYFRhKgcMMdzXaR1p+dvWHwqNji9fYFn2CLvem8SVJ
2198UJ3k0PSWPAmpyt7fLIPW37jijbHCt6Rcsedadgnfn8wn0HXPIWDrSU5D3nBmjEnCk8pe3FGZ
qzlQznVCEQQLP8Un/sDl5+NZ+At8+I5cVl5PZXy5oViT4gXLWI4XLC6nw6C3NxwVDxG/4U+4HcNu
jCgNL6fN2eIUzaEBMOTScQk4RjgJnP8Mwi1c/LZ5EcfLIFhuEiilHou7iBISN5AYFNPJpXxjTu05
OBJsgGZlMuI0GQ5+v54uwwcfrB+pEhhETFs+l9Ph39w+8oYuaR7nlttDXjglapYSC+Q7ngpHHnjk
c/vUOYeeqoADFZgisLlG/8ZN5M2WByNe8aDWDjZ3FOuevJMk/vG33FgeED6DP+S2c4ac5gIBWmt3
V19DCy8BskObGRs0ZJJL/QAZKLvfNeBNPKeF2ufVag62I1VdtRZPbnYieWKkJBMeGfN8eIDq2UDK
uZm8+6Rb4TAHqIjzGRhK7Af33nzmNvC39JMuYxFhCulnUCUEp0hfybiz3WGsIut8Hn47DRCoxXGY
o+DvuA3Ch4BCAzgE2Ztm8RffKvuZF0TmeVBn6nWMD27lSHdGvqvFjk+i5h5lbLiPuBXzPvlGnYbl
6fMI+zgqDns+U9jgsUirVdefGGTdff9AgTRsMHhcg0bvnmicJOtRdeBJ2bag0tlRYoNljRNvsbaj
HzQTc3Q8x060Yec49luaU0y1qnJBE8vhYVZrphPVX3X3niATa+lhpU9YXpC0mdYWSlNrXSCyRvOW
ptfSPFAaxwYOxVgqNqGzNZ1X7jGHqYMnnj2vfeRbTndRcOHvE+/Zlwdi7+mbxlgLzbilzLVcWDqC
kehYG4InFI4zbuLL5b/B3r3YwLVmTPr1sxwPf73CCLaNbo+mkusDlJ5YOG1WA/Cpl/GA1o0zm7AL
JRsM9VpCRdzxwBVL1WnV3GML50MBXkOcKNO9sNaMQjQFAKMtY8MFw7Mdd0BuHRdqYQzT/jNvMwSf
XFhmIL5vnM0SSBWbiuNOkIlD1jpyTSEC8ij/9YFsoQ/ebMnJfXJ+3FeGZUDdTi75ySE7qZ/1NeCc
CJwYjPGRC0uYxyFx/osgyENctIrcTUAy/yYsl9gUfWQMAyx/nucTH78MAk0qcwWYyIdNTUNVsJNk
OYnKbqhcWPg6KdqSSand9Hq6GVS92jF7riA459Ajh4fYfeNhVKfoFyrV/GEZr1BHCVL9A+j3pPhY
4KMseSlhxo0kaiuHp1TR9H82R+CnxquJxvP7sfPl1tXLlYbxwkxGlo9G9GbH1sJukcKtK8ZYAY52
By4Al5blgrswIlYVJvQvEbEDcznyLiqMqKfWEw/FdNL2FUl//USeDSWH8kFY4pxQkCG6elmw4zFY
nh+Jeyj6wnWF/O6eTumyP/MDbnVdnxrYg3qtKJyjYbkNXriipnVB2ZWQubfWPAElcwhGrO3edeh/
2Df+z2Vc21fuJYlWk4IoZc+a5i8S9UCaDByJuk3fbhFcksllBipIkyLnytVy3abJPzIPW5Zi9ifE
B62Jvh9Wh8ICcJ3rvSN3ebdOww3TcymPDEPOAjAlAbTBRp0HtNlgT4O1NDvS5KCi2y5EAL4NTR6e
TZfsaKXgSUOR6SeHcvhh/EKxwjQmf9dgUSHCPuTlpuWasr1Rb5Cyq3aNBnEZSQD4cENe2ptW5gWe
fcvlmU92eEtlL6xPOjpNBXzmNxgrS9WLVEK0ibAE5gltjsxVFimnblloeBaxWZE/SCMoyjS7qt4z
MLkVDFkU/6Skihj3TJ5Ah1wfmywPSC38iGcWI1hnjHaKeIN/4ldM7cueA6+Wq/GT7/0IBDOstCeX
U6igCq1YyQuT1f5opA8ZNbNpOQv+ssR5kG/ddYUVAsJIiFWIrT1s6CGtrJbn3kD7+U5GhI/32jVP
Hu9MxYl1O2M5XZUWo5Gi/7RMIMuanZFJOzCTIFCeMTDDzpxkkHPlsUScHrQvNRM9Vl76aPFWNN/H
0Id+MeCpgQT2lUe3wy+MdoV5A6B05IQQO/BUgH2b67ULP7w70ltyM2tuGBqY/mQ7+3DYG9PWJHUe
risaEynEwGnRJ+DOJHK43EZxDdhxMbF8T0Y8rNV99s6Y4ZHiyJiJZniqHMH3dM5kxMzBLQrpLM4O
3DRmnhzRigsihvISQq11+wNBCBMU653hHPhz0HvEzeyXAQihWctXpbhjGuvjS+OjM2ZvDhR0xbaB
D+NTWftIlvEt15DNGU+LORKj3lPBcRRp+6XIwG3lVXlIYw6a8YsSLHa05CQjoEj5ApmHeuay3+Ot
2IKkO6aQbIYqv0ATkpTssGb0hwM0uQPPDPm0zP7xgCaAkgw7Mc7e+8Ukf09ulGCdeHVZvlGekP5E
WQQPdJEZdC2qvwNKC5LJLM4NGSbgzzMO8Ibwt/4I6HDVQqOBas/k4Sgs38KaPnW77kYu5vK90RRU
i7TjJrw9E2xdz+2xb2oLlXDCDskdbmc/o4my6LyjA/sltBNcXVKUnBjCxLvKldgKjPYRwJN9VIvr
hZkgoipkfqBh7SPpaKPIu8k6pgDGQW2kB3OIKHQbNLXEboNxdZOCZcfn4Bj2QQjW2cIIrRhsc6XB
mzDYSZw1rhjgjOD+FLvGVszcEehWz4M7ZKswaD0aK8YFLydtwAZPtfQJpBYQg79AF7zZ+Wzy8McQ
sMhUNqtzNOe73tsk7GvC0IdNgGj6ZugU8CJPPI4+Vqp4If3t5YHrTtsg9e++f9Skds4mx3z8fusc
w4z9SOamWNqCCmvsjnkLyG2oYy5Zr8+xhYgy/f//WeGMEPP7+y7yEINaFZidmge3kVV9DNPo7//Z
7c5xSpaSYarZbpgP//iDxE1++ZPb4/dVUARa/mv0RE/xP77//kqD0IT+kR+mhVERfzMqvr/MzBJB
I5zgBKrNfDJqlJ1G2kw44owN3U8ez0iM3n/dBXg/fR+tb6AIbeq0w6pv+fL7h3994fJqlJ385h8/
rNLgoBtisA7q7arBrQfaAwfx/R+AZnCF34fz/eX3D52qflUmlcTRplspzE1QZZKVDvj73/4blm//
9LPv337/zMJV2k7ceGd74NdxSNkWOqyRutQYoQN/86LQYAaoXxrTakH5RR4wEdoLwnZYm9pxVpaL
ylyd+8R3sYf2yl0LUhIrSXNGLOb4S3o7ITNQjF9Akhoiv+An6I2MHUF9LAPVbYbaoTAyo2lLSKEl
HjCDShfhXbHYM9pyJvRbGumilpwn6Dq25C2dTYsxE7gvCLv9wr0Z7quOBVmbDobpWYWmeSIkyjA/
XboJfZnCrsVkQo3+z7x9bBwSgk4jiieTUgjMeLCoOQ7ffp3gDlZRCCFJIhv3OlniHp5XubMlwtd6
CG66ke3JhOZw5zTQM2BcuIQE5OfKaWtHYH1jyZJW6v6hRVdZkbXyU1z+qrw/QJo3Y2FThGvqdTD2
VA19Yi0I9Ps2G8hDVXKjaO7b5CNXOpxo84Yr2gAgWjfeOQ2Bxk9p/Tn2Bgs0qH4Q4ANe7hTTEyOl
Ws8iRO+ht6KqEGEBR1SItwR1bKzTgfJwUbW/HjT5UWXibDWgCMkFEQZE75fS7A7o6WMX/HuZED+X
nhcfxIwGqSTL7JMgdAeYebiwfOiSi9bUgyTz+mIrYodiZLdpAveiWXGtczraxg/6A4F7eBrFv30T
2dFbPQGSiPoohK1ayl1WQm4gA+SI1NmPNtZ1VcbmMSoowPQkq9yAetRMbseMcY/t3SSkpakvLnlt
PWLSsHZphTj4pBCRetFB66E8UnA5wPw12vB2ZjS8lz1HbBgpokDDP/fd6NyarF1ej7n4iJeejBF7
VlH67nXsRk3np0qUcw57FrjcodG0isNX4RIZomPGRNXC7TXSIx6ERXFStqZRAjMv7TnlOhPL9l6U
wSYciuxCO9hQDhpKg7YvhVVd56FHIUWhlxaU+SQ85622bKQE2thVfQwHZ8BVycfjMQyvQ3HX2q56
jZcUorNRkOtO+QhQPC47nIwdkHRVeXKM5uJ5zrBPsU5wQ0dsh6FGq8LDu6oN79qLmHUvxvc6C/14
GUTEObGnyeZ4n0U1D3D96W1LpPysQc4bIWiwzmU/YuiiwKnKQ8yA0RLkJvMUeTjeQX5aJzOeJqWH
47ZI+nc8TagCzV26TQTr7yQ/vdAb9kNDYx9tH7e2Tq2jDZk0LDN2/1Pww7ExRDTSAUP1EBb1U157
Wy2FOjdVfaafpjvRtwJqT3zZU0sDTUXijCWAWgOCJPyAHEckOyPRwP7pPMpFfTTnh86lebaFznYs
EEfQ5nfwtYeKzZoIkqpksetx2yMdUviLBs4nbOB8l5fuLhAZK0HTPg9N8TG4GS1tvdjNdna7jHQ6
dZW5cYzMwsRs+umnFcZLcbTxI1reBlpUatHuRvbfUu0NW+yHGCCY6dJqUyi0Hs08wM9hHVGdjtdz
QLM3FrBw35waGYhX0wFbO97B6NlvORYMdSv0jjkOOHT5BNM67SOcwsP2IExjPgx2MV1lFO2Tyjkx
RPKfWWBdfPyhrK4cnzFF2Hk9bW7uQGVtaEkbRs27bMe99DvjNMfINMAm0gA2zkAh/PZ5MrPxYJv2
uebWkHJE/R1G+Dn39m9nIL6h4wrUh2JXJMR0O1LfHQC8wepy5jtH2q+NEi2Zjzk+NCC6SS2SiALR
T0xIE5ZbQe0yGj0eSoHbTBlRRYYgA517Xdq06Zi1+zjR/3qcQjns4gBA72QVxXFmI+Nm5eLxZV/7
OnkKhKq3TMbpwUqe3bA0b7ugOqtwtk8W9Sw3ja2nbtIUdZBitQ0AEIzUxkl9giaCZjbEX1OEQ5tl
R8/lOqTl9FD6H0Y867OqyktQT9kOBkRM94D5A4wa0XxAPcuvmrNZ4TmSighfLk2cRyVjysRFGDPT
pq+HrZF60Ubk1QujdFXVRgWXsCM815C/DOVkm7g1qAKGzqPEASWbHXdDS+nvZAzOSWvZyGnzbDVX
bDvLIYaLSLSbpZRdakkZyE+Fe+oD/dThEXkI6dCh8LCkSOgdDpskvsRpvZVe/tV6gv4Agc0PcJsw
GIbFACQFnmO9dnk4bCLpjLtBV8DBPX2onYmlVlru1hkIjzzsKHMzexHaRqPRTlfDCymK2bgM53je
qbIsaHzEb88aQQHWTC291NZ2MK3+jIfIPfy597Hs7pq8JUeQjjbIOX2GUBzuujjS5KAH7Kin9i7x
Vly8cmdYOeZAXeitPdfB9jGdkLgYWF4FVnCwRp0RWhjNsXNoSGpdkgp1Z2VPtP/cDdN4Bgd2ayQu
dP05pwuCDX1dAaZyaJbEOIsMSmIUnwUGklnibNi/yx+BSe8zg/2hkIJUuecfYnboe/w2Fv/E/gz3
+0HQhhwWDV5+pl8g4F7j6ZTsK90+qwXPqqGD4o9JsDWH/q94ZrdZ+j1SGZc8VWOFB9ckpZkWnnPA
v29S23QkOBQaqUkXoTQtO3Jzfs0zY4p+J70SlXmiL3Q9jmnxReM+VGHX+VHNb3Wj/VUYg9EvNOfv
0vEyzyq+TNGd7+RoG/p3KHeIWSeiAes0zcmpq5vx3AADRzf8GTouG/Ow6V4i42HANXKdqraGl6g/
Y+Cuj4rKklnGPTgB37+Eof4Vtl6wMw62U+2xNIDL1Y2kAebyUOds6VORn6IGYyQnbX+JTu8ai+1G
7ZMEb/z5DcfExVSDuG+aeIw/vLbdyHDuNo7QlJtFwBI0p7divEx2HJ37ihKqn9jbQSgKhB5BDmE4
9EQC3gU0CwkP5lDkvTexOgxW/86C8+ACA8a0BKIEpr08pxs4Z865wm9yFHNHt/mSYzLLx1HF5SFB
BzdlIydp0eDrkKC3laQ82Nr0P7vQXeuzgwviHWDV+gKYgLQ+OHJFhsCPNLYyY3VnC8BZqaL0OtKI
k0ZgX4ZkDpib0p9+GSTnJuhRByXpznUdUq6jA+FhMPEp9taRtSZGck5iBAjrTeIVEujd3A/uRWTN
C23rrJM+6s2EhnTLYsoZJ5J7U6HuU5dbCSgCVZNlg/KJqHOaQ7V2xZWMWZflkGY6/Hlms7gUsk3I
gHfk6tzK2WRhe0y0rl9aZIvbivo6dIcH121IX8iKW5axodMmVfpaYEQ0Nzgdxhmo8aQnHAbQiP+R
cwDYaR2kUtB7QUD2AHqWzTeZM6/VT4Sm1a6lDRs5MN/mfobXVup8TJB88DxuTgNNxiQtxUcj67t8
YWb289ytlofHTScwmCEX13HlosllS2rk28Idpy3QQod+bLYRBjNThknDUJIHCRL5UbL33di5+Ttv
YEqO5gBWE2znKYYnrXhIKytkGrMZ4ItJTjb04hDoHNvKEuC8yzRZDHRa2D69skH7hOuYf8ExFNtl
q9yX8dKGgOCzEI44jcF8a5pa7C3gEHviaXuYl10B0vU0xNREzsgZEYQRUB9F2qTXPlbJLuoprmO4
0OzL0gMy5k722QxSAHzaJWsWB9izjwd3oP3I93qCPmgIxyzTEetVSk4KiKIUs832ZOfb2UTr9xS+
+BBsV3MK5jspxVv4lnm04Cds6teuN6fnFmYuTXAFa55lBreTly79ApRPAid7Nk3yIq4U4r7yaYaV
bG0wlsfxaGx9OuVtWBDSC7fIAJNdFczYTHbliT7G3/XkxUc1lzGZE6wJ3OowGzCe8y4btnMpjkGD
clt5bXFsSKMVISdr+uFdZ3NzF4Og2pwJDB2wX4NvIiOb0GYYCYaqZdG+GQYIPNvSij1L0hyaCTk6
UQQppxjVfzd3x5n+l7a7NSwdXnwzubPkYDwR7tqsnb/mpq1Xsj1pNyZj41Nr7I2HsvCgmxEoeD1V
TTNg+c46quiFd0swtC5S+9eQRi66ZnwPE5kXlB3As+fdmw7GF9IODuGTzyzntPvSa2oaKFR1Dnp7
oCCRHVKC+6NXNcwtdXRsqfQbjRns0jrV9ERyO2lp3hlzXtxg37dEoaYmLLcRTobUDHu2zkWGMlTY
dJ+IIT94eWffy0EfNOkRjQvaJZoMpO14g9wyPplOE3sGS4ytFfs0ttuu8WnRWXDyRfw2xiyrZsTT
yGjhgWYLu1iRFdtGlNsW2WsrmEYnF8PMKpQ+f9C8l/Zgg/1sPszBAQsWxzyiVUUlZ34TsfkcJZQK
Z01Z3lfgf62MUn8w4WRoFPVHFAPdtseQIiVa87ZC/h/VVD+iSBN25entGNuPhjfonakmj7oHLlE/
hxD59RRVSDUMYNydjf9GE12zeXqZ54kWMkUCuC/z26Jtn+eo2BtZGD5mzmur9a8xUYhoI0LJijQH
WFIcxSxyt1ZrHtsxpzsEBQn4f/QK/lH76SVqzrYwP5oZJENuq5MHbQD3NtdHe6sfWpXra2oOv+2B
NhIf0zyACsq5ab00fcTn7s0dXqqydD5n+VjE6TUfG7C0xUwZKBmXojOVoFaRbk3lZWRBgmnbfela
6X2nqOXBrdGs9LPaQVACTSZQNMJv+WHMVBYEaG6NV/XaQMO3EekrE5be9gnmqaSJklOl419xmX1W
XliT1a3vGxH05wItpWZV9Wb/U7WmwEVKUo/s5pcfvS/GW7M3cJHgIsGtKHe1HaAD2MDCt+5Fo/de
mhPTDN22YAZf9WI8a40jnBXabPijy5xDl1Pao3RRzfsRusZqnCbaDnrAEbF7yK0l57I0Jg4NSYyp
q0iI9zXIuZnNlFXd0eNL6QKfI7Sz8q1Q6redG+U26dufhcsdt+Kg2k2ze2dngox04m1bg12RR2xX
+bTSSINuwL6oadFHMD5KSCCKvi3uOo+PjNbt6KH1SB1SBTqymLBpFTDSKbjVqvqMKVN2Xf7lBMAg
e5ceVKwFDWaaQJk/jBw5kQghQE4ZdeSYYpwhgVO2zc9C0AWFMcHU1uWhkSXTqySUC3T02rft26jn
+S5z7lVOpzE0+mwH86NAuwhUyTDYMbfk0hXvYWTttUsbnD6Htr/5P9Bb0cXd9F9Ab7ZjWtZ/Ar29
/G7ysuj+yHn722v+xnnzxF+kZ9ug3kxhuQpzxv/5O+rNs/8ibemZ2JMI12RHwSf9HfXm/MUU/NiX
mIbYYuHD/Y30Jq2/wNIVit84vjAd6f1vSG8LtPMPbENLkXxQyuMApe1J/Kv+GfPmC93PcelTtnHV
L7+HCB5fZ0H1JAlpg/rDhbn/V4SovbzZHz5M+q6wOVOpfBvmHTPgP39Y0GvyR2UY7KdGpFvL7yEo
aQI1UduIrODim59tax4QYpG8vKjCf6sNPOgJ+G5inX/kHq1tWYm1xkAWd8nspCOG2zINgbEW8TOO
tk9VJik1ujRUwOhAD1QPlNGRoMkUeNxIaSZx4nMZUgVqzYX9PpUbjeXEfz5Rb4Hj/flEHRdiquJO
edzefz7RyM0gBaW+os4j92PnQ+5M0F8DmUYlO69wNWB/EFu/pJl9ZTFq0rG5N2P8rrqgYFmqum0Y
5PvIzL9y0Hjswwbi64ByOzX6tLDQAbhxvbHwXrNKsHlNLl7JvZRHCyBEJg+wXQ/apXgzhxILhM6+
eGF6yRKKZ6a9WHPYR8Mykbh6yUvsyv6YzVhuIbSHcQOOjkJohllzw/7e8BRHKjnsTvswqz0WPpUa
+BGH3duE8zBVvnof+eK5iCfzJiwiuvBUsk98EmEKBhQvib/wu94X1XAPeAmFdGsjfiEmnH/XWX2f
4nbopuToZ4TPFVQwizULJT6mw5NM38uaLp5A6R/Y/CAudbNh/V/u1TLo/nyvPMl9cpTp8IT+aVCa
FFrsvJvVPopIIFOceUrs9EOxjGt8ym6KtAhumoLGq1BSV9A1zICyYe/lOvvWIA8W9N1OZNE+TG0f
mUxk7hsPhQNlLTJvw7GKCgoMtf82tiTrLDIZNya6hSRCeBq44a6pmhHgQRdu/ekqXrWZOVQp4i8n
QdVfxZLWWY8aasImgAZkY9MMg9rMUv3MIjke7aZ+y6LiLMuSckK8GG3H/U2E1RdiiBfMwO/zkoHn
UQVIJ8pTIv1oneI+AHmxdY6lHg6T5a4tkd0mAY7DVnd2PCD++dE2ES50moomfzAS8cdfsjApQfvq
agrS7cFE11+U0CmmprUns6exTb98KAvcqIccR73/Mnn8u0fKB78qfN+XMJIWSOsf6MOttPt+8ga1
j+2KfrklfPBDZ9oKCU7Weuxk+vafB4b4t5/om7YjfajHyv/TwCBJ0+aV4BNtqF+V697Pfow5xPIw
uEX/WsXFrW2QpIz9/i2dGMFxyR0GKJVu+oIWmTj8AsgS4pOt+/f/fGz/bswCf/UZLZIpxmbd+OPF
sERbFLmRYblinREzRTsv4tBYyRDBOB61pNLFBIko8H/9sRIKrg0C2iawl3+6B3D18aoYkJpQZ/ga
HegAFfOBXyZfbd1TRMDdAmOlp//8oRgZ/esT6lj82HOXZepf1qgkFDCFeHD3Zoe2KoYfNlC3jIbs
HFTkP72Kvb/UabeSz9SGn9KEKmY9WmTzPPNLCHXKNYoCMivM/lF+cRMiyWTRqJnptIt5m0yoHbUx
enwTBDAcCCbwGfKBzKWPF+ME3F/j16IxroV0j4XmUk8e0VMKk7/mc8mSEr+RDkUgP1D5Mu9duwQA
7YIFT7P8oFwWAHa4hUmQW36EEz3MXhHmqA/Yw2MUsAD+iIb95ldH03SVDijzhjsV1AhKgxGgRe19
UFenZZ4jw9eY5pEaBFugFt2SL7/GniROgJYuiVF3VfkIZopmKxRSBKIwWxmWGaACGbIYmFKzp17i
l3pruD4a/5H+EWL6J1uXz71Y/naxy1DT9OB1rDm1oU2YYupJUrPD54qL69T2m0sQldbL6kBhk97P
ulhbamv6UUqrY4Yzbr/UIkNAHU3+XxjIwpJ/oiBL3zdNIRiIlueDZHb+RKcl+Yr76NyM+1DRKkZn
XlLoO0wDAAcGSwwF890kzopEdbFtfOWizrtQOTJusjo8TKNUa73JNO3ekYlFSOCbe+HTApnlmJ7m
CQsRe5WVMwDb66myGmYfnktLPJNoAjKe0/iRbXsm9HXXJwXxqlY3Rd2De3F+xThC4dg0UwDP6XH3
ycvkGX1RGDLin03G3wa7ltLGhfX79NWRw/SsmAYsR/1Ed9hEw4Mqh3oba0AGWIogQ5ENVj/yMzVa
+qqD6WmsEPUzZ21KhhNNypRwHm0zOmdO8eDXYGHcsbHp5UUwVAnrTfVkRizpbZ288DBtVbQko8V0
CF1Q7LDFCkV+6JbsZy+mrVFgLhxp45V04c3YRPip5/ZzO5cIdHoH5yLntZla8O1Z/Eiqh4ZEcjxu
gHlrAO09o6DqUsmp5/4w5kG81p135XOXLn2FH1dz6HIfSFs0PNpJRQor3vhmHqO3HS7NhIORzxXy
Mi6VfOmGjKa+Wj8UtfM11XG5y5tqW1QwyESFqZvrcdxBEl3xVEcU7ZBTwchoC5+MOsFs8doINEpA
+6o3j2uu1Tqb8B41DYerF889iD+FiRubryrFX5vShsNr0QVMP9ia+Te4NkCGxx2A3SnufShtJhLT
N7OIfNKvaDlCV9+1LQYuGsIlhqHNmtRIeRg9BQeiZkjgqhEx/GW8HRKbLaCNfBdyF/ZMtMo0hUOe
a1mcbToogdV2G1+ScSaH/TYhKya8j17mMHtM8EGPk+qQuDATakCIEBOjfd7XONOCnw3oEqDDIZIM
hqmQa9OjZJY4I1qlbF+b9LoGfkmn26SuKnSrVW7ox7Cl5l6J5jnncSUrYF9x/TUOuk1PorXmH0V/
dFPehqXEJfsmX5wanTlaHnjmES19jo2RMatLDaoUlk9oLXVrshfT2inj5yIdT4mgb34oTRhEWfU8
Wti2AbdrN2oEMQkDbOfl2P3IlLU0SnN03IY3ErZiN4/QyC9oRxumaLFX8u7KuDrNkX03La3khvEj
L8crm1ZQynhHxLbF7mmElCMC/a6t4iE0uf95Y5onpxmPrWceLM0O1WG3UuIcvS1649EOmJnngilW
hsW+xSUjS+Jr4hc8T/7w0Bq6X5Eai2gRsMhAUw8lvQSWUST7KcVwrL4ZsbuhhjOiNK8CqqfGkFzS
hFbaFN1zXUIPQnvUoga6cXOazMqAfMuI4kt1xyDqP2tmm0Mz8Byrsd21WGFldf2I2eMBhI2K6Dey
4RkZxQUKNPa33bryohc4mL9rD12INoM9M9ttO57A7L53df+kWusjlUc8OI/1ZAH+UWWySScPTmdD
wXX2htfMQZDeBWy6ux0elbfziPftXHgNXT80+2A4g6ggf/6GNluZ+pH6NbXsdHzMFIzD3LNXrp2j
lSi1pscB9YThW3ddAw1nIhWyCdOAdvtRUDGT6dZ0EaNm2VkXwRN21athLGc8DHAprKzsPSm4OpF8
gXeK4VQTY+HiViaGIsOrslhNyMem18pQBQYttKUoUV9liBCM/kkrTZDjjTDZoH4DtIxR3kzuTWTR
gJ1J3A14z2cffxWiD/1Qk6NJJA9zVSJfpU757KnianTVXWp3ybrw9ToZenI7SPDq1sZXcfaegfrC
ISloVKugw1HRaqEGkgHftX5/8Lso2wi1aOwwAg7ip6ZVmG1PTJoRFejQNAm6gPraOxQ30U5EyZNX
M5MmDQ3rCvRFXAUd3YMKhhSt5J2uy7Xj0Y2pexv4iA95cBieKzWRA7SoeKgZEZQ4xFQa2MEbO3C1
0BHU9NOIP3jK202QDEt/rXrpW3UdBWt1qNLnliYbOcJu7kyYLVeTksbBbXPSwlg22NGES0OFqLXS
INhy82z6RH7sIym493RazvZbpeQ7DAxqpoABStbNWKPNx6uvssNftrXWWfgrl0i38hobD3ZTz11F
a22XVSBSnOFoBe2raahfQR6TyxsIIwLjhbIRMHTaAon1ATmUY7rvTfmGISqeNDQukxmj8AoSofMy
mCBqnQ6EkWl2BB/8lSRQCRy/4UDxbB+w6LvxXLEZiui2RKcThG8triBF1N2QDIU1YcOjrEaKw7ik
fr92mMASxyxv7QzGYMyoPCm2BoNwJpLr0KDSEVTvAEFkgBpD5e9GJ0DCGk/6+6afnw0KcPGgI7qG
sqX9gD5Fkzm3S78cEv6INGkUF1TRoC+GqG2cjVVLoBayxbwWKkJlkVOMff+EZ9bXuHzY7JdwbcLs
JapgutX48U11+ExVzhsh/IlkeO8MupwD780KhfNmNNckNh/yYW42htcZdFfPajVIpvgC57b3tDR2
gjV3mPDhcLU/bpwK+IWhxO8oQcPXTz+KzqUETo7TI4twMKrxrfNwqsG9Txca9gjl/9IxnqdJyMNo
dptpqGhiZMOzEXIGl1JTheo9eZ9WJ6srDnLxhjKIXFu5Daip7EwjapcAsPnrf85Ml7sEz77u/h97
57EcObNt51dRaI4j2ASgkDQo7+ibbDNBsLtJeJdAwj29vsR/zu1f94ZC0lwTRFWxmyyDQubee61v
Ce+J7epCpo6D2VRP0Ul+o68zQQ02bbLWeLmKhKVkuKy3/hxi3aAosxyDnRqIcfOjhcY6OpyqCI7C
C5BEkmIIrYj9dw+sZp7Q7iTw4C8Z8PZtWCxYJPUvD3qIKQp6TevFaEzCaxyUeEiK/j6xQiSObfUm
gxLHu+yhsUQ2K8eIaDXxE7ytkEWVY981HuZiws+q0SZjq7fvMjvhDC1fOcVZdt0c/0uMel7h5BTe
gPkZQvfOtJEIBeBXOvJBYiP/UDJ9HBcMAqw5H55V3PnJU5NSeyxz/BhF0x3bpAkZWvI41t1r1eUv
bZ5eS1XD3Z+uKRwxK7DfAyV+uJdAl58DUmVV1h8ErT7auJwte0Tg4vtEYlnwRZhDDEqwrqvXSRUf
7KGuDAnYptDSzkwS8AKaYYHZbOQcwDac0SsXPX9lSUsPIxxW7qDAK2mq+TI6OETo0PNbhVUiR4Sn
39sVfFaD9nfTHCcd3aV02q+wGXZ7qn4T7IQu/ZpazQedd941LvmKGmmNdnsOost6qEZi6MwUh+3I
oCfSstNFcRkrRu+4qmGlmYdYGEoJr1zWX7K8/9X17FXWT3e9tZ4r6eKBKZsj9tlOrBJmo+TiJRmB
feutwFUObR6wbwnioU6GX4QtmeSUy0+7xi+Ui+ScSvN7nNH9GYfqLQqiY6UbGgidPzMcQBRMJ7eo
QThW3s3u49fQUbgD4N8vyvRO6cTqVpmgsywVgymmvxP3I4Xr0KstXwLG/mzi0johE4Gt29Z16OOb
lbf37OW3i95n7WH2WQDSDmtB3KHGqJkaN6l3WCRhSLqcHE3D3IuFsDZyAvmBw3VzPwrKk4i3R/bZ
5+DSkPM842MamF5IyQvoMbR6zQSLbinZ3LDFvPiUl9KHZMmcBRuj+Mz1sq5bf2uRGDWEAYkGB1zZ
n4LatTZryb0M/G4rFYBDh/7c2CVCN/3n0sh5RXuFCTbl/KCFt7a5jJKUMrP40S5YkLO8BIRdZL+6
KP90dfgfiY1i4vVl8j4xIUqMMRHutmkm+7Q3nzO4z5to5B/584MxAGEMIQofRYJpRnE93CsmME0K
4Alt5EGBAx56lGyWCBPQ+48RQjaWZ7ZwWdq8B3304snqlM2uTxxUfiLc7b0UGhYJQrygRX6z01uh
CqZzkb0hWNfGrmSPJ59+av/eMcvd6DNmWhKxa3UfU2AKK2HRWXQPZF82e89D6CNnHB8mktX1owwi
Pv2sMovz5PEdV7qtONYJfPpxeiLO83ck6AhU40zuCZjzaKBRIbLua4SGxJ/pcHhm/WYpTAE6m5B3
cLxK1452Rc+qPUpSOh02TfTckXxKH+OowZMSRv84Dee6uyqLL/f68SRcaVLSZFGpZj96Poj9sFRv
tslSltEZHL36IQtBjeTmMu6MaHxeXOwN0dLw9cide8MJnkyPxglTV/5eGDwbKTCRKaQr0fOu+Bld
jEKk31OVPoG/xs6qz7p8SvalZYJJm9idjBP5b5b5uSzsHxjTro0QxOgEzDrwiyI6jswfzA1573CS
XBTF+mdUbS0n1Dnw7PUDcJh8bsgtLbd+6T1J6f4qGnpDYdRsaCR9pIZ5X7kvyVDDf4UKsL6laab9
yelWNypJPWOfU6XW+tvq/J29LZLGZUhufqn7uAiBNqIzS32C78c+fymn6T6r6c4PNbVcmbq4cM3C
3hUoR9CvA71t8lNFs2HjsVDsF074zYQWjKKUrhwDVZJD0br1YwrohA4Po+cKp56yT+VSsl8YMzyv
NIbrBrYQ6npksDPUi7j0zqof0ZzPGWmZdGEs44Z8LN/IrL4UpfscBS1JaEHBcpz413YENFYZtdxm
Q3AIS3BunVv1pzB6ITg+PRKqzZc2pVkDIZsh987L6vxQjFQKSwiCJJ3PBJB+ixk9UBU0+7aKiEbM
GZrnUPjRNyL5WT5L87XXJzBDeiacIVDOkaBeSZbKQl77MadvZknzaWz8Y+nQnTMz2kqLl0I+hgGk
Tzz6F0BN8+s6kymM7JP2igaNBV9SkqnRHj51EactG6iuAHHio+WwDfhF6zm2kA+zQ4h2sJBD8tXF
jm+q9qnrGKgSzv1pLlxplbxzuFRqiTwxBLNHN8wCFGC7xo6GvVm2R9tOQ7Jpil1pdvTVjOY85wOa
+oSPLqy7X1EUwVKLP6P81rfzczLEX82SL/UkbEBIYbMNBwT3TasNDLgLReQljP8pqMCVfLQN3s05
Ta6eReBjw4zvlCHGP4YZ/iiuKcDuFov+A6O2Mh7AMoWabZI+52J6l+1wYYndRcRzUvDfwrGuNiYd
QxLj2CVOlDkERERk4xkPcXhCCX+u2xNOBx1ecsjRp8YNLDcmBV9Tt38yu/FU05GybK1GD1K4dJQd
R6tK+DzeRF+yGYtjE3jEd4m6GLP0/CoW/0Q65/sQGL9kj9pGWuitbXZwrXMWFtvCNEtpRXnOVlLf
NHb2tSnw66fz9AN9N2jmIT8PDvk3pUVdU0EnCpETbQbR3UehffJ6+0srkWwv6b3ZFvfYdJ5UjT66
KNPbEmZ4hwpJkqsZX9ta/LRU8Y1UhFuZBgUCARMJOEExuW9WuwjHBmuR982K0AmPXXtvhG57pGWb
Xcsl0ypJ1rpeDeyE8/qKJhbBbv+UuvQzNyk500s579EVfESLTQi2GWGApM+c4ICrl8t6iM0WEd2f
+xJ5Q9HW48WAR48h05JHx4if0UcsUJGLeeu7XEOGyZiv3QKIf8nbHSIQTbAwzUudOHMJsU6al/V+
mEQPlmMjyVTIfOzSqW4RA9llRDdmYVsyaRbgArOJlBjNoxi1FRXt9qUn8YczQt9svNi+rLfWQ54b
TExZu/eFdmKth0gVCTVuzm4tyZ2/Hlt/sBAVS89/2sfEjdqyDg5Z7LzEyiFBFv3x2JZ88/IaGABt
kVMVMZ+kZUpp3J0Vy5F3NZGr72tWbUD6mXn5c/BCnVHiqmmf1G11NVx5WUcD/z997v8gSrAYVdDx
/i//47/9mv5r/FH/x/Q5bLJ/VyT88z/8U5EQmv+wPN+3GA04/t+C58Q/BAMlS9i+Ffq20NGC/1Ij
ODp4jvBgzttQ8P8YaP9LjmD+A/tDiCNKrIM5/te/ntY/JQHdv7v/95RRyw/1bPxv81hCw5i4kZ7l
EG9oM/DRwXR/G/TNZd8PlZ8GhBznXyeMrL1MPPzyxla1IdDcKHsL7Dm9BUZ369KlA/jnMQSa7Xes
qGC9tUAeq8ldnCGZb4IfiZbQO7usy1EI0LRUTfE5a6n9rDX3DFa0BN9Fi6+0KN/X8nxSPbCFBkz9
THlL2eveq/E1ovw4lxXYLjUWX9ifOk+z39yMbiLAbqxIYWZQJCpjPIoqCi/5GLy4Df4a2fswi4Fn
xTK4xdLfRNpk4Gm7gaOMhgmPy7hfOnujxqPcWBiYqpyLf1GIr0mYmWTcA7ItHEy0Wbzce761ywRI
pKhxnae2Eh++wIHUJcNH6vUFoVfeLQ376ewG3WurrRN+gRqIIQhXwdoxrq47n9TYfx9TB0gTItaB
KpdZB+bzyppec4BMjePe2a4qf6Jq0SkKp7he5qcpqsyzpfozClDGVmUOcK+2s2OEQRyxtXmIB8bh
En9IoI0ihUEclNU8EOpdkSW4bcOJeUAAKm720qtsfDwDDMnZ8MzLFZslJdV5xpkyrRYV7xRqywo6
7H2oTSwBbhahbS2zNrj42uqCrvDe1eYXcte2E24YF1cMzU9FSeAeuyIpaYd4v1ttoem0mYYLIsv8
arDRVptZm24gk/bahKO0HcdanlWJPacDq6o9MZYXZMci9a/YhG0bT0U4wQDxqWQ3jet+Ok51dShN
rpUhb9lkhLdoDA7iLe8BY7KbuiuInsPIlvx0x3bYSdu8MKa02U95965X04v20umU1h8GT48l2MyR
4pfG0czU90rblVJtXBrQuVhV5JGCgFUEF9e5Y/i4zxxWT4Iq+t3iAQJOGeINAx6pGpEncgew5XH0
28Jqd3JyYkFzbafKtbGq1xarBq+Vp01Xg7ZfedqIFYjhR2Um04k26l0eL2RKEwDNILM/I6E7e34c
Xhdb7GF5BnUdfa3nB6w+8ZPITg6tOiuRuDw5wY6tRaeoCb55hrNcZ0prDAkR0r2GfTrGskFbzDLr
05XQxhKDuTFhZDR/jQg7YoVj10ehjf+3uvKNm3b4qK6l26hzE0r86H36Fc0vwVu5cLeJX4qbWf8y
pg4w0lB+j2cml6QRAoSQ5JUADbBDH/ucHeE5oDMZpy3pZuP83aH1cyx6a9wyDnoYtRGvxJGHCGbO
EvNcBuZODUguCxfrngXpMRBipPEnDqKhJvFm2GfIXzH9xUin81xtCa732NW0h8kv0BoOWAUViGXG
yzF7vvxbX7ibCF9hPGEwnH+kRQpfqMppIwfPcuTCZc30sSkbNnaQksrDbKCNOGsAVljsnE9jhtEl
KSEu2Dac5bp7Imfx043AF2E+i9OBQKWJOFzP/AgEzV4SgAhpaPA+ziTpZuUvnjdhFbnP0AmRc4WN
lwgJxPt+XRNoAmoYwwq47S7BCfN9AvqfR52x70rcl8MCIshMXksu2hsx91AQihqrVc/6Lrtm3j7L
GsbNEsFG8cSE5+U5hoNPTmZ6tpviwe1GhKWe+DWw6d0WeDz3kWhB7mlf4EwNdMYsjJ27oN0mMnIh
dMQys8S9OwIu6UW7K71gOwoNuXAfRAhfIcPntB1qXPwqypE1k3UUEl237ctvzSLzAw6Vdsskl30z
EljS/m6dTdFQ1AvK4fm3FzPen3KqaYxph9KdURsJ+UNMnD/uxKtse7/R04Cv5QfuzOKYV3I5U+Dv
crpkSVrPtzBFga3S6lc9gb6J/PwebeYM/qY3duYQsX8kCwVJEezGMd64sg7PVWkDIbQ98JjGxxJi
akonmov1ZMqdM34gQ8XNNoV6cuTEb6y5B4xej4sMSdnrLQ38nW8ZLRV4ZuVPhNevhhldrbEDiAMn
VcRIHnpj+NpOam9Av5FWRvyItDRl174mRRe/IDd+boeKRtIElcNxvZzBQ+scpmQgUAVk94x/Faqa
bhEjkHsAwTS8zQ4tOpX1DK9tf6K/zKyla7AnRZ1b3ps+3HfHxtrhIt6DGAIeuHaXxyiXPfTG9mZF
QO4mj1kgetv5kQFnzcmO3yOFGtkT17iJYj+8BC5zUAwL/UZXFYgJCrn1W6gHSM/tY2JDRVwazBBY
WmcyJc0wgB/ZQVWoEkA5YZf1lwEfmhi85d4RTQtVicKvqdU1jUbWhGCCw2YUr8GMkM0YWiwIM/DR
uCO4e8Ck1M3TsFMm3inKOwzTC++bXGjYekNd3KPK5eIb9YdRyLtUNbdSxO7VkVJuY7u7CWzaO2+q
swdihY4idu6XJmQKgry+S9L8WqWkbNrpaYig5dOasaDYkMPGyt7S9K6OLgpAVvTaOASWLm1HwYqs
LSl18pSaPiY9t9rlBvgXvy9PISYU2ILkOAbSZ8xB99EoDBA7FbmKbdb0Zy9hAU4hD+Mp40QIRoDD
dnCnGtc+yRcjbeBDOk6zYSTyJfITNvo4WY4iaobtmGgqlxpYckkb94R186IWBG+WeXcYdMAXN4e2
MaYbIiCsLAP9iZykUDHKQT/L8qFL2QaExDsYRDvEhfESEMd6NvsAlIohoF+qpbgpCHlMO+KdV8wm
Vo7W5wJklX/1aYOiyNRLD9jCjxv7FC++xcCokHITx2CUoobpYpT0y18UBSWD33Y/Q1K2zytR4Q86
we1mWpy22vrmVJF+Nbys44NAzYQl4AjmLAMk3diU4x7WqW3JaXYRjfMjI+AP6O4AGKkBecZFDPGR
eVo74OthKZQFDYwxaTl2IKKGX8ZC5YhkLq4vZqk/7YK8Ild3vktvUafIM+AsgYNzkxiVWBpObEXz
CtQQXb6+C+gUMZ+kgZbreWbu0bY0kDSZsTHvrb7/2bMHRzhQ4yLQT3KqRuh5tui3dQQ/CQVQQisj
N0lEeJWlOEQxhgQCRV+jXDudVdFeULk1FyvsbllNWvh6L26Cm70MBtBjTsQZm9llvWXrwc5668+h
BFnkNGl4UtbIMEkfun+7NduOcdZRvkOUXpNgqi91+OxEJi6xKKIRwPWkwh6w9aoc2EcmoCh6NNd6
9q8o+JrH9emOPuygJIcTqGEcK9BjPThjn9FY1BiJ9SDixCdOWnxdRw2uDv4amrioTpH+2k+pBMNF
LcPaKodzprEUnR5HuIPksfVm5/L25tiJcWAyFzCtr9ZgtedATwqGwTLm7Xqz8GC4twvopb+GF4ED
EMtTVLp/HXP9AALEx0WYBe7A6XuscSucn/Vf4JX17nog6xZsh80b45oljemlJtlqnLe2PzDAGtzm
4unDelfO+YfZdO3+z0N5I3FghaTREaPX/PU2eOvbsr5Xne3dPLwNB/sL0yvGX550L9FCO4wkWEBi
qZ1c1wOShOTaBZ+tAhuUjAzUc9NtwORTo9SIVi4TgGJCxsVpJbT8OYSa2mLCyUBgs7yWRmOgbE2M
SzHqcy7l+9kaaHgNxbRTHzCzS+xz3UdBL5mZ+NiSsNj5p5Uhss521sMKF/nrVuXiOzMX291PRv99
xaWsB9/SEXcBUHQ2jlz7VNdyVQ8XbIm8UpGq+0jK+IjxTfdoOvkc+uN8WH846Fmh006YmtEDwiHU
NBYmgIyI9VByvU4IfYmQCXCW9RZpkg0TEX1/6OO3FP3WYf1Q1s9i/aAGjYQRlf/SORg44dUiBmoF
OQIE2P6Fofl35283jtRUHSGKf37AZK5h23y2VVstCPKYmU1cNRAyzi3ILjYEwfqGsI7Ly5/3K5ya
odigUkvOlBN/vQXrq1xfr4tZ9PLnlXPZBvstk3OJz6wZJOZH0/ldEwy8SabKPfm99WRRETPgpg9s
S03LCaE/L+73TruR7EHs+56Eh7l+NSoF0C7AYmkvC4j4oP/A+xMECC2mYpy/SWyCRA6jxK8qgqly
GTo7vPU5sq5/HaaQ8HHfSq+dhwPKBWMglpA+NpxKHza0nXrPQxIkOxXetUZ7b8fRoxTUbkbCQs8M
ONajTMMWZ7dzn+u+fiH5gBUTnaO76ChmNu/0xQ9LWN1Nw11WVb8s33ozY1qPhUFW9DimX0vzLUvI
uyuC5ls8VN9sPyLIxuErQHztvUyq4lS7E3qJrVe3IP+n8pZifdqUJuALMTgYcqg8Jbv3Dbudg/KJ
vjMXLz/EhTrRA2fr4w9fssZurtia73pnDE5xkby21uzv9EbVdHFBEsrqw0hgfY0BmKjAr440ALeE
b2LyCdCfA+ShEXENfhr0CfZzSaKMCsZnT0FCmYPh0rnuXSF/TTZMt+emKLDfJojy2zK/Jd70k4KE
TC7DuDcUtFvbZcYeu1TrQdDSiUAsJSK8lbE0+MQk2H/voSoe5yD/TVYyaO2ZsQzxMO+dYrNizACv
TJXfAm/CQgGKw8ua50CeEWAcWxtMtRUQieLV/WPu4zJMJofIprJAAV/eqbqFoZwN6JjeIh8iKsPx
u5lNRi8lXwnSL5m/7BL2zDu/aV4ZMu8tB68pUZSEZ+fpeekZUYAHdfP3zhu+dCL4MfAmLAkQYjUC
GQuF9yKL/BKU5jPKppbugrNv5PIrt6mpmXwCNR67JzcC6C4YzGMvtgl+Td/U5OymwX6dIyaocQj8
ufQ+pHTkTjlY7OwE8l2nHoFb0L08MAi79vho+cJ/dpqWG/bMFxuGW/bk3dqs2HcepFqVEMGqJTaZ
R+hWY3bPZQMGa4Y6jR0SP9LPxc6fs1D72nJxV8yE3gV5dfOj6QQt49KX8zUn7pcxRLwZ3OlXpQiH
LuXrIv2X3Aq/h0JFW5vv0VIv3tl0MLRDG3ksGgImzeJ+zAG0sSc9SqG+1XX5zLPcWEM4b2IrCyDK
UXi5BVFbToVsi3BfOiXgdGrNZ0qXncHHEI+PU8FwfiJCDWosMUMOtg2EL5JW7jBrMwiJEGX4mE7d
t2WOLr4XocTCpybjJIKCn4OqFIQEokvYLhJ8XT/lw9VO2/SIb/E7/LFwF1k1SwHJ4uOHX3f+IQrw
GCTt8A6ngYufoZiFh0h3Fi4HQjFs9AugoF0QbFGaJjkiqSRmr2wU6VVU1pcuqKBFtmOxw1Wxyxjn
bx1J5BnvGlI92nKyHMYrXrp5R574acZFzgCln1Ccme0xALiGjPezaL10O4jmG7L7BmlUuK8t66Of
w26X1ACB2GLhJY5IFiuQPauGgLp4aHfYAonqITYuTyDtlAM5fsPRySd6RGUSnsxc4JbxDWA5rXEz
7fiG5JgMh9HMHhuVz9tQOigA/ecwId6wHuxh5zvAiQu8rNksPtlZxHsH59SW76iPEIh1AoBH+kRd
vNC4x80UklZgCPXpKGCYIdkv/Mr3yZPmcUHHAKqs3i+Le1W+bQEZNwDmJxAUnd9uIf39ki3IxWO8
VGh3J3RtqRPcIZQkHI28FncR8GwzNHgZv7sxSbj3o+oVO/RjV9GNLXMHb23vEsdsF2+sGh2nFI3A
ubp18UipBp0LMP4zwcA/helUd7YHjW/xDXHfk69jhpqmbqBpRGjC/Hw4DfkQn8uEtkCPPCaKAnRf
BUomYXlbrJowhP0UqB+BaonXfOvoWDMsoe0x8Wl6sfyk7TEfpGb6uXlzMqPopeUadKnC9jMpxm3v
IHUoS/mR0EXZtONnkKGFM6pbYAIJiN3iCQoI8vpBoHJHGNdL9eC2eGBdGghcyA4l23uR9t/UEHyw
pJOHNIGwCT2XwQ/xGdnv3BPzfoSicBMja2PGnky5Dv7goKN7dcg69PMFSxpfpE7sjXyi4QX+Pq8X
uQkHI76UUDSD8BFjXrrzDK4y7GoZo5ijzWUQclS7kJKspLdrCL7emgJtr0yfZe6V96KCRCZKgZRb
jeSAsSAW/mNBYU22A9kLhjuS7OLupbqrowmwq/tDTn7FPlONx7r0iJb7AJRBVoUVHsK6JGPZ6j1m
dNDWe2bTNv3zLd7SS1sn32uzJaKg34Wtt00G8E/OAo8l8iLB0DpdtC2bZJMUTK/rPMCPQrfa+rxg
m6BQ0yoOgy2eu6zx8eHn2an1To7Tjjcmtj9Bi90hCGXBddGKVO6XKsfeW2U5KbY1F7RYDY/R4DDh
JTMmjdBsl9P9HA/uncNZDXfruGQj8YbOyOxttpFmXvKykLupKwAyjFT/AjUlil5tEo+/pt6+7Dv3
SsMbNIjauJ71HHPqw5QD0XPw/PFX7uRfanXXodBFFIjmHvdBuB2UTc0Uqi2+bzpwhJlVQQ8ayEgf
5+EI78O80CYj7JUJ2db08COmsNlSrNBI/0kscr/m9LeZlHJOrQd/gAeJ3+xkVc0XlwsbLkd/Jmm7
t+l40RxqFNBcesEpFPRoP6c5i3/8WU5Rc41G1zz6EW6ITgl9MZwAPBV3LHPbPFHhPa5yPCpT9ZIN
P9P+Gtmtt+/ZEm38hsSIyHFeJQp6v5nhLfv5exihtGEWIU/MS78v1vSTfRMc4eKHmYNOyIvgKcrq
nTOwb5Hpk1PwfDp//D0l8PBiyDdl4O5LH5dW5L573txc+qoRFMrnxaS8SvviQ7n+M3NBwhY78iyc
7Gdjuz8XOh6AnsElYNI4KY34DQLjzk6HbN/XETGSCsY9nwmX4RzDJN70izSU4ONMXOTjNWIfCxvf
4j07bZsxnC73XglgwArPkaiZcIL1I3pEt5LG8k1adr1Xfqf1bsy1HQRthaeu84QvIxHug2/p6KEg
Q8JdhpAy0rp56AnCMnVaPdWAHqUTADLJvL0lIkQ5U5Ir4SfEtnnv1TBUO9P81TbECYd8jmWT2Acl
LKgwZvg+NtU+YyLfaucWrlC+4hgBdMMcI8bNb+/HhaZFiNKthHtEfTWrbWI53QVTAgqFJm76y3rf
bOOeVhNV11vRQaOUax8B8SPGTn3/zyFtEi4XHld6o/Iv02w1x8QaEenT+N/N+jcYJn8gXWu2gPMt
SbOL1H+omqonZiLTgQ0Pf0E/9OcwgFVCpgoGo9Z/NJs8ANiDC7/RzO6ypfwe0MrYA8pDhOkzfod0
NVyqvgLyUQWLt81S4Il+nSNw6ON4vCimDggNOfAEbosVg/fWj5viOyH38zktxXhx1DReAsVGcJkR
/I1xLS9Ti7BfInlHRMZdX/Th1qgboZtl7QWzAOnuZlsS2cd2JgbaeWbchXGvQu/k6/YIlmuKcK0n
/XPAvQMLzV4sdGYU9q6u5KfIeUakw04tLb54oy0P3hSNl/UAmGi6LDrXE3jpKdKFcwYWldYWh/XW
n8dqc3wELMDYzLdoyusKPI7m4QLIKUQSpu//ebCSya72Cov0DOSsBeAimYvmZHgUR8vUJKzuEcMi
6ZEYV2sRa6E7RW0V2JuozVCJQ5ki74/pFkyqhjQGH8Cc5r+ut1x9d72l/0VrB/3JCX131/WuRDPw
GDh+RtCs0okLUDMvpm3xEoV0sW0b9qUUtn1p9K0hw2PlM/kcugAeSz66qETH0Dj4AF3Xx7KYK+d6
y5pcqHgKSHRXqQ8LcfC+8lp2E0ZiXdxosM55+3O9sz7s9lV/zvnEepO4yvUg/+3Wv7vLhrcDEueg
y9PPyqiB1oKZtjpesKkt0OthfXju++g8kQqGWgNYkkjyI8rpe8tNuFvoJ7s+45xNwtYXDlpD/Rzd
ebEu2OC0/IK760G02Apa+Zw3rMQlnJ8LwM/17//tSeinIwLN8sR0wZPS92dOhDRiy5yMOUax4Ivb
yodwmJutSpqYmmtTtyaRaxQri9+i7kiQeWYThdfs4yie4Gzg5XNk494vZWixp6elbQx0s7uov8EX
IJs+yN7zqfjJHgj48Dzi7IUkZdXpBxre17rnLMln8Gm1RVpTbmJimPHwLTlv11SBboxmagmD4eGQ
diWCcEC1zuxeeyqafiI7mLglsZMEL3wCXqLePC4RzFFbxlCx8ejEBE+n1mttDR9GwStAoY68LTN4
F3wY1+wUd3LwL3EvUHkN5othYF9oBelN/1808n9FssAzjY/4fy8a+frR9f/pLZVxWqX/i3oEMYb+
n//iWfjwJ6BYBKEZYMd2TWQiI//1v/9nlMH/EB6EB2YKrrD5B39TkJj/APhg4Vn2IWEEwsey/E8F
ieP/A5qFMPH3hqZrhyL8f1GQ2N5/NG4jSFnBGb6F8MWxNPPibwqSeHbHosri5DwaXnYI7PqjHFoC
P8f0ofN78F8OYoqiqc1Nq9R7j+rqTKplPlrqnvCYxBXnUQ24O+JjqiBgVhU8Vs8t0bTRDGyE/55m
0YOaTPSbYoo2VD3hNm+hpRVZAuUsju5ScUXVICixL7YDdVrGEOKVLUkkGpev47twvWa/KFxxajkF
Cl8tg47TaA5spmo4iSbIwKF3oKy3Z0k3nWxmg5ixGQ45U8x3P07IggrGQyYqckGi6TrERHWPSDsX
n/I6JiYDzzMERoo2IK947DSF3baA7zPfraLqzuBbvnMzOnyW/aISPJhOrgh2c4e7wnSWx4kB8r6c
YaAxY6s3XZ/JjTXjN276JtxPTkiHzEJh4Qakb9UxYvQizWnF2dNLrhhcesBbBwJd5oqgAVu9y5n5
twuPBYUxy2lh+9DhEeeyiO/F3NzhayC8JfUZkrT4+ixjomdFPwcFGtv0VuGhZN6FyYopvt3Eh2SZ
py/OQDZA0OFcKvBdekxnba+7o3VPgnDZ2F+afhhvZmJ8sWxrP/fdm0jGJ8+VqB7EoRXWRkgWXajG
dfp1WV1zM+QR4zo24QMlAp6J8BXF5bsLAmJoZvLFiU/tGQ3RKSHsnp86BZpl2tSQL7ofI2woJhy0
TvtS91Et975PJUoM0QPZL+qrM02kqVsVPsfEOuW9uIxxj+TAYdVnYb8G5nCHzORbWnf5bZntgJAY
wFmJI5jXI6BOGUwywm56xmuuRcAC2TEOowj6KaI/IpY+1ANNxbKzhz2+S8AIHiQ+s/U9uv9F+21B
rNlX1973JSdcjA8rMPEWWsu4bYGK1LNNsEoZpyRv/ILF+cW0obVZ7OPYXeV3tkQvGpnOc2PZtzzy
nnAJPtQ5ZOR2/OHGBeNSK/vWNol8kEwGJw1ANhxG7DlYGZQuwV6VstsbXXhIJYzVCXjCja6e9hIn
h7Ei/9i0SSKtEOAMDQXYGB6dGSJIiyVjHzsoq1Qc7UulvtqQzc6shdkeZizeaZ+v2USNxRZm08jo
FuHVH2wPHjiraOKMd8wFjlYHRqWGbsBeHuJm6Qd7K01eUMcQCr6ENCU7CxcWYalu2d75KSHRfT++
Jl9oBz2n8jkobeNYuwARzWb5nfU0O+Hz/faC9h5bNu4pk++ii8lOFXRymOuozbzIcV/jGfw2eo9R
IdBhTymDygUAWx/5J4ijfG2+ZdkzzqqUjiZZQNjB945F+pCkUEljokfnrwizPmZj8I/J4N23Yjor
S9oHn4W69oL5sOR46pJpeJxn5r6qBlQ6BGSkSoUve1Qnqwj1cDd+kj0yCTN6Iqg1sollkVBsOfHu
fWRDXAAEfQpa1wwE/BbvLU6GuAaUG3pYJJPUPJndezizX7e692lS5Q6y0W4GQ2su+gOKF3CYtnvw
I3X0sYRuZdbFJ0P35ujM/FK2idK6dBHGIKVo7dC+FSPlnelEz1MbRq/QZS9t8VImbU0SRfU+002F
vZvEl64SvJg6+WgaE/Pl6Dyk2hhYOP6DE0fUE8n45ocO02P3LRJ0qwSulmGEnZonwdOAPjtvIHwC
0tJ0GjaBYVw3+yJBVzg2/Q1N94fIPqHBvbGpBvc6hxSkuf0xEoU8lgC8ZoHqyfDML35ZwlHufsWI
P+4dDz95XaDrHcr6f7J3XsmRM2mW3cpsAGUO5QBeQweDIRkUyRcYVUILhwZW3wfs6i6rMZvuDcwL
LX/mn5mMCMDhfr97z92YWCtXnvNJipgWCXJUK89kwaIYAvYP45ySlUkV03YosI9B6Qmucqsj5Bwb
jTRcGeGVD2FQb31i1LJhGNNpHkl1JR7xhYChMamcgfMQesiZofWclTMwkhTniqLucUojjLdEpwua
y6CSU/yga/j8dTirRsB77LRHlQXPSuxqV537jratki4CLc6DVcdT0q9845p5YplY2NVVmfUPta11
K51YEsHhWkM27wxMwpDYeW8GkgFJJha4SVfumCPBU+yeekG8nRLvXXqMCbK/Xtq8xa5FmX2KOX8s
iRfshglaLPm/cypOViphzwwsL03ZQlEwmKw0JmKeQOAVAaZqWQLJ8WB+RrS/KtsXF/gFiOsm105E
bBJCv5+IZOtogX7qQpMSAh5rfaYumN7cSzEj0ZmLSMvJ3wbDCg8yBFkwYbFskSNAHDXFYyTLY01y
Q2pnqyFcH8ru5FgtT8hOHCzhPUF2NB+KTksuWiv4kkJJ5AC1C8uafTnkvKZ9Yk/+bFvePQFNyJT+
NSzmSkaXPLPOZakPatPDNtoXDjX1ivgSPF9KwAAQKOgNu67es66qzahx9p7U2SUGeU3cQ9kjZCun
Onk9bsRiAlPtOvx/FYzPEcbFZGoobq2q5rPIdzuibUaDcjfcau9l1d9aXBH7OuD69xTA/JILkz1H
vyPc2Cyn0XwIDQBSbbPm+j3b9HgVRUJpcI7oWPRlubDKn4LD5UYNxY9q6ViXCqOUjk+n4nSPxNHr
DGXdh5pzA+e58E82mPeqdZNNZ1loaNoiSkEmtB4lriEBEa8tMNijk/pjA2We3IHJ4yiqtHHVCXpx
dNkdne4twijjT5jZMtIdMuP0w2j0LCqX7h4jeFeOg7yia8lOdAj5xG2fuwINa8yM99CPtj2p2I6J
q+fVw6ussJEZKrvrifNqt8OGv3gpH4qeDL1ZkpVRTW7spNe0myngA0Xyp5U0+rC1qX8jffBVEDSD
HkzRn2EepOprbiDesdlnDynUo06aErXIlY8G5uqNF/Q6ZAqm04FtvGQp+y4p04+4ATVKXAuEOuFw
m0QD5L7ulo3NS9rOjZuKyHCBSuRMaj8G8KuDgYIP2OLPyuMEi0hPiWCvJceC4SDjhKk8FgNGRMZH
RvlJZsE8mWjzNooHBoghfphGbJsR5iEd+HpSgmvuomqtV9M1wnMc2fSyTsHbSLYTrfBdVhrYnMZa
maHvw2EljOADBd6NTnisLWJIYTpd08im9NCMSfK6+t8sI/hqyQ7GyATsiO0T0xQn3pf4qVI3xkro
vybzhVoZ8cbhc96zW0kfQUSyRWKtIzFUbbJaUSVb9yUTCOZnUdKNGzUOXF/VMcAqtZkcGkBLzE59
Ck8Z5TwxPjWNCFpnlHg3DfFZB8a7ZRRyz3QASiITIT3zLLrmS86/Z5A7lDv1VM9qY37zlTrrDuVv
dhvf4umEjH31rSRbNzJiS5kyBs6JLi71qYLrUGR3B+deUVvXMae+XmAzo7vD3FS1uBVDl5+auRWC
jqbKA2oC/5giKmNe3GPyJ9N8amhvgGYhihbV1THtRzdrjn4y0YDbDS1NfUyGepSZhaXVNU/ZiYnk
gAedFaldT/VU/cks9cqWl71dDZLC7GbBrKwvbU6ApNc16D9FuC8tU90T+lsWeRe3sJs7NGCTeqnQ
4P12nJDOtvoSeMOwxS79PDgMxHlBTHrcwd9M88wRf060sgAQQEQPgMEMgH5iA41J+8saA2uF/Ms7
PSAOOodvti8VJkEtdtikWsapC5hDWLzmRT8VmKbLaj92ZrciFzgsarsCn8u66uA8WpTa5G4I+5KS
1pzkHJPdYWPdqndVQu3NzbLdzaUDC9I0kIczNTdR9S9W5GwnJz+Cs0AGIfT4hpP7qyO16MfJcJ6t
761Zm8vYkgTpMvsiOGw82i0rSkR9ahYQBPalvidLdxFcf4Vv1bCOo8/a7A4wYSGgcwNQFmV8hinK
tc0/pRURPBL1Otrjj6ESJhX4Ptmx5ot2MB7ro6XZ21xBt9YtfiaSZwTpsOjQ2LFwRPgZJC2GzFi9
Z3W1dyWlQdOliqOHui0/OEVdZTe+9Fq1ERqDWHq5s1S9N1rf0OCnq0U0ebeMBjWiAZQeY90TMVns
IO2W002W3s0egg/XxSrvVbT2US9uiGJVBR++1u5nk4Vt6ZuA441j9Uco2wg70EG9DlNWim6XOgio
tEph79jaBMBlLXfSDz89/XnAHTtxeuuG8g/TraUuvWfLGZjSQ27x7v7ofbH7/ON0rCFYj5da+cfQ
jx41NRUDs5hHCxIZZ4P8MjUsf45/mQLjkIflS6R161KjvsOtLxALEP1T52bH9MuGE8lqfbYjxQnT
2njpgt6rg+5h/qviNLuWVoOXk8YpypfmWO6cRxrOtgwfUXEv8WS85XhIYmBNdodQ7bNCa/46tYsD
kblTYZP91SHQ4PBgpBw2XI54iYbAuDKGejFVheGdiGKQ2J9JR6KhoBLUJcqskrtnmTS5VufR0S4Q
p9Y1xdol6mlSPAauv3RqmPjEb6e5d+GtivJ4o5viHuYCIjmrMozvwsDTjWd5qKx3VZR3URvHQPkn
EJeGprEpxMg2JO/2HC+Hm/DZZt4j+18yvCGDM91qvwYlNyNbnMSn2UUHt6Mg3jOvmCfmiq2djPMT
Dsd1VodfMLyv6TzY82OOfYZzsV25MsvuzsxpqTJEg/mjyaEV2V5G/S4ZCw7vjPk0Qz3FRZCs9B7x
bXA8TOigIDXg5AV5Bc/ELUo7mm28ukw2wX37r+ALGEmxBhPZxP299Wi488tj15cfjthGuTESZJbw
zmzQP6N3aQ1qwzvm6jXebh8IElIjMsgz24oX1AugKg2nZy30gct3m2B2bludZT/dShlWJCz0dj00
CSHOLLkkgxbtzZ79FIrLUUuEeIzseiuKqd43c30dAYEOJPDaLIjOuHxMqZD7ACRTLOuSg7Km6Fjo
tjz7sRWZzTEKxHloUQB4cJGtLIHE9bReF8ZGCxmBab51yYmJ4L3nwi9SsP4wfw85c64pIeace9m6
KtRPIfkBkO+XJvfQRBDgXCvnFc91R20wGT7ZE6tv64ZLwsMXo02nNPYXiebvjBbkNZH3j4ptXQTm
wk+LbE3y79EMyi3KFds4TMWYVNuNc5LusVJsC+LQ4DAfHtk7fjqd+anRpVGxjYt7nhbMPtB8lTyN
o9mSPMT8MqTRbiqLzzIirpph5l0i8PVLnQ6p0KsvZaBwymkF7K/4MDili51OfFZaP95FdFYugB/P
B9buNzYwOBdohbp0ZgxOXThbZ9TusoMhafYvRo0EU9SoVYIWZS0y6OBOeS4W07ueKDw6ZmhtGnfk
bmt3XJfEDgXuggySSZ8nx0i47ikK9EPiG+HGLakmBQ5NZRlDY5/ZVaF65CauO6BO7TYsjXezKNhE
l19W1/hEgeQqLlKbqhiMOAY40yIpPkAwgdZpyGvTSeUZxUkEUXOHqb33vRgURNUcqI7hbCPCh2Da
UlpHR2gnp4VTz2y+hIJKszzkug9LO4Chl+r9dxbXcycJEjYsuh0EaQJPSJ3rLOkfzb7D5O2QOLY5
chTDUxxiwvMyf0nQ5F13QUM1bGx65tK9pY17YsIF9bvNATK5t25a/y3AvqkqbN1YLDe5V1O6WJEi
1qv+VESzFc5GnIwmWiPBNmQdN2jrMEskDfcmm4TzQv+UprCXgqpqwU3ErOIgdfkXHfPgVRP9X6V2
bVODVE0CszI0OPhBj9wOZpPsDMPndDcBupBYeKh5QBDoak4JbM48CirguoJkSGx7Nw4S/2QKwCZz
1pbla+goyBuZPna3of0G705koC5mC0GPWmUeVWu5ez0QPbVS+OWMln1BNjw2JUIlpV+nPq4uzkA+
GSl2AQx2WCttk+jqCx86RWsy/p4GCpkSDnRLdqJfjm//ZLhEN31KaAY3XXzoSvFUUYAqNLpCrTa4
NCK4mpF28t2Oq9ojaMf4gi1eT/6uHVo8bKB8kgBLTmp9RTV4OTcGl1oER8B4zDyr+RY1sxWGIoac
uA6XQaLR2nunmgA6vcNfPNPqxvSUCuTLPG6uaWHeW/g90NK191zDP5g5zKw6x+Q0RgFrILQj/WSm
r5WbSEhFLRr7NixdWzsjauZsK795KeoAPTaQQFjibG0lHc2rZr3MM5TRnMxvW6/DvvK+NWEQ2UaR
onAMG7vdTVsE1R0dEzufxMBCi9Jx4VRDznyFEscgxlSgZ2qdO2x+h9bFweEtJ2OvfGCYjNcq9VVp
sIN9LuX5yHT1UoLEzvwlqEuDWWZqb6ReX0wSmrso1jGrzzPBQjoPfVj/81dVUE3rvs/ndUPTHrhR
OBFy1lnZLtrn75csTOXDSCz1wRgZnAJ44ncaL8IZbXKr16yZkPaidmMiWO1/3egBnjgEGRobVMYA
cx5dI80YdIfjtf813JtBEKaLX8/2mJORgwNDDTMqDIeNWN9ZYzRukZPVQzl1uz6jVP4/qxRnB/bv
r/qGTY077lNGx5QYhPu2uBIMjOJ1nVRYLUgEMY/jXw9nclBp0cueF166QpN3/zMC8PvD/P4ESOL/
hN/863vsQgl5EG2o5+B2lylqmL25Db6a3KURovsgQ9MMNs9Uf7+EOcdWJiuv5mxRHzBRPYQZELHl
7y+dufhsoeoIe3qEnz1qeP7keMIV2RE2pZZ96JjMb7nzygd6jpiCl1S86lGLXTHnZfx+ablr1r0h
Pv71LcN2H9jllhg9WyS1f/0GgLp//qnf78VjpoM+YGn/12/0cKdXNI9StV2yvAUVoDsrweny31+w
qWF4/v3vKGrWqqKjPPa4C1yYaovMaDUKwrSHvA6aVROAN3Uz9URLcnYsAvbDncbTtEfAVpl/oFhR
7IkQLVJBF5Te6johLNJymAGWaQufJkwo9orZPrQ0PuccVmJP01h4EvKWQXTNch78YNzELfWrUwTc
dxnzLAV+RWU2+5zo0SF9u8gmRF5pJP467OQPnQ6w3PJuz5nAfmzHaFs1brYuUaW04ckI6BrK2N2i
QuKJstx7z2240jVUxTHKnse47rfwfrD3xPohtswvwE7AWWkj2iRjfNf9tHzUSnpmdXq7WKPpLBrm
hwCdJjZoqnXhtxcr9eqDmOj1KsZqU2L4nlywsQy7412DNLSkveFhIse7ZJkrlhOeJWQYLL1ZIna5
GOmWBpwIpepZDLWxjtGD8Di0fXblnGguMdk5+5Qkm+wrWleFpDikpsuu5UvBJs4IPjn7ppdS06ON
9FOPoc2S0j5muXn5rYziXItTQOhIETerzHGbOuiemf2SkBjGJW7+ZJp8qjhUp6o8pOmY7k2MMp1m
+djXYuCtxjOU2XFh24ssgbFhtRXDk4goTDfc69F5iJM72Ef0FrM/+61186py33vxSUTjqlTFC2I8
5/18HDhK5s+jxYqLdxbvVvce4mKd/9nSpcW2yXCZylKssLyQosWthoLPIG5885VYZz4Mbk1kT7bl
vFoaE5wOUTYNxVvesrJi3vvuK/Ot4RXaMcJIQ5bBbI36TziiYRfGU9Xgg4wkDiXdweNfv86vbmkh
NxwTKaetNzUfThdcPOrA7bliCmn3AQwOb9MpDlxObhYmdPte+ux/Jm6PtExzcu7imW7fbWcAoQmj
9rvuG7ZXnHNRwHlWGvtSWNqhbu4GLW5rIjcN65m7NzDjRka1Zm3kKa+yatFH2U9iWSkTk65Y5SO4
JBgyYUAqjVMF9L5qwgw43kvD+6K3cTrUJRqUDmF8mVCIc9ZGCTO4BxZRNDan+7BCcdjaLTK9qwG5
gobf7VQYyctctlfYxA4Es4y0yPN1VoFryWeOTs5kb37rGBSZH7BO152pvZ+yglOq4TOEcFoweJL2
s0Y+Ube5ZUpJUp0RXNw1FM4baN4+herYXY6VhA05fx5VEdE/E1YeDbj1kXzHa1eJD9ZKKG6F+acr
KhyKZI9zVREU6MYvYETlQkvXAdaFLRRaEqF+dZdWgoAwSjY25jnIS7Crvao26DUUycf2o45Yt5NO
geeviT/H3GUWUgMqrf86CULoBE9opN0EXVDrl5E3pcuEQYTgU1zhlCTEaL7DWeLjof5KWR4MFHXz
sTP2GRHH2kdzLfColw2pQYtfzL8VRdibk6T+NsDQFK4FZ42b1I86bsfipXL0szdS+2cnXb+uLG2b
qhcOWd6SeT+1bakll1ZfUchOqVedcKTMMvvORH220SH+er3Dyc3EmOWotRknMLLqjq0zBT3qj2gp
vrIh/HKd8JG41YEc8avQCLZHWbpCRojD6bXu1N6w+nOj0+TU0H9uGi5R9DnC2dv6rpPhPQ5tRfQc
RjRoBKBSmkVmEB5XQ1CI93Xeu3Pa8owtFGuEEQPal0v+sXvTQjPAN87D/JA4+mNVyXfFFqy2yTT3
XkJI0L0pT366DpMbLpvcbH+MYrqWChd1sR4tZMABwhaqU/sT22RCcuW/zRd8FU7rNvLWmhXsKYR5
GGooUmFrXZPEWWlj/IFXc+fJYsOPNq1aiRbn9eIy+igxbBYo3h6H57AoQTAl2i1L0sey+9QCv1q4
wNImW+xHFVt0OQTmwtIZHtru2pyBtCTL1kbp4kt2sMib2i6RI62e0VU68mKmzRV2LZ4wuSpS8/z7
744NgEdwUpRoNummcopbWNP7CHcPByRbbguc3iKSVMGzQWJHlIyb1kqfnXDwmLoGNW6C8Ufzmm3h
woAY0FQWg43IZhtqHbe32uFe6kjnLN0qp4/Dv0lqz7EOVdvM+vDQcYEc2l8l61ZPiqqu1HNMX1dN
8ZmdayfCRA9RyKo4eBcXNckkxsGtG7KCWeZHDVFQG+FvuO5fN/0UBbkPZmf3HO9DjVtN5I6OLZqp
eyV2LK5zsAGFdRCQcap3ZFwOi27MMbLZ5iy01EF9xEF2w0xxrjx7mWLZ3jWdn9Ls60xr9iAY74MH
4Vl3W1ivoJmXELhgMXM1RqOTYtB03sGCzRRSzJVYKUrGMBRghEzPyOBo3UNMISbjwA/SMNm6Tcvn
uBseuugm7OZLBOxxjGTZ9PWWnOkjD1r4At1Z8DDAQ7qpsC1Cex75XNAl3VLPlkpn2l5pHONHZmJl
bGwrQeR1LChJjaL1KKw3RYEe0yv/UPjNKocZ2zoAqQOsWAsaox1V/onb7rVOID4aUXQ2w6pcNHF0
7Zv823VRkAiTvLmpWtdN/alG6z0DcpmnbAva6FnJ7o9Fz9Tcc3Flr5FvOD86PACiAQR88hE25sZj
OoGDl0FDXn3afJ6+OxjcDBi2CuJfqZ7s3PEJF1dzjQvxWA4rQyj45zTEnynEpfBCwRrj3Db73bWH
wlxFDp9o2Q4Y/fqIK8Gm0SyLyjcEfeCskWDg1TCX1JOPRuEI8HlQMBYzN7JRR5ExL7Z4Y7AT4Jnv
eua3RvCn1uRGjOqQN+x8LJcnJRaSA8rrxZ7ZT064jwfro+8Si7f67o76B6IZXO++2+KvR23O8q/5
/vaLAAJwgwd7gNSdGfCRB0veLQH9L+xYfWYmSG+OdGQwaXMrysOk4Ywspe0ucBr7XLcJB1BD+yoU
f4utvZB2XQi6ERbk2Og2q6xXrAE7K5dzNlIf9yGS8e9232m+DYk+1QQaMQBNnx/N57zz2agolkzS
gTq0S83ip6g1/bMmPT9plJB4oCnifC0x8uC0w2HuBFgm+XM77UHp0XNiwLsNZhS87V5EEkeHlkmJ
CQsGEAITGSCWWeHfvUi+iZC5QAB7dEz8l0Z0B1m7OL5VffDbEAxfXv6MCj6HYUzXPJ62TgT8us6S
Q8FxCFWBUUjjqoUDiRJG7IcJm4csM03sQww1so5pEhx2eaavLSb8S70IJG5mrKlMDwgfaParmqJ+
r+oMlU5nPulEr4ruy5ZN5NZ3CTt6RnJlC4RHYXTeMN7sKsgIS7ZbFU0OeBMLkxl3S4JM5GqdtqcR
cRW4wcCSId8H5Ir1VLCu8OFawKvDm1KBWut+QWgp3sgiOBdh/WZMMUxhMmwrDWNS7ZkooU5APC+H
jdy1D16Ar5bpDcCh6Zth0KGsOVUUtX0CQO5sTXd45lIASqAuhg3vD9vPVXPi516kObo1j9oo50EG
SWAdD32xwh6mVmzWiCDlvHKWqH2Od8gf0X3qei5x4F6BC5ywyXPo4YMy2m76OFe7MtiTICZtxIFQ
KHjhXc+4VG+sHp1AXrwRY0hhR8cU3WrLzFlsOz252aX5WQZJ/CjsvZecYGCW11afDkNIDRsjs4YE
LrjSjJ0NDywq6uAfBO60t8qJ0nFhL6YyxiuFmle2GfvIkJIzb3imhnXRG/mtKfpHRbJjyQz/pakJ
75n2m1d+yQaikVZHPrDf6EY85JabyHQVM0vKiPubn1zdIjiQDTg6GrJYgXov5+KCdNL+VtPESCnq
KQ2cBm9ZGN3ettu/xlyEmvrj1orFs6W9p4n8Efjo+9yAy5PjnDG7X/f4tPYCgygI3UdRn5+MKX2h
xOXg58QyNMS2eKpXGQBF+jBCuWmx2/Z1c+r0gVqG0UAcJLfjh3q0Ro8GGAJkHValYE0c6X4weYbw
qbG3ifd1C/otREQdU7jhhbeVA+xooKFbd3hBnkEjxGC9cZvuMzcYy2Sl/9QPzptuDC/IEc9tDgAF
L0y1pS3uNOQtWvT4rVcosiloFb9iahMA2FxmrU8kS9tPpWi3idv2C70P7BXPUC7TtL7E0gohIQLM
cZJu0+T2Xnlo9QEO4Cnl1NZmbz0tdPT5vdfgMfOGxJwofap33f7IQPw4DkwOyBVIGI5rx8x/aGh3
l/BS5mjREK96jp9AZHcQUs5u5OI5m0jRjTyyCe8bZzuw2GghddrmJgQICWIqARmnf/Zj3tCJoq+y
IN7x7Au2hf7cela2ZEyM+STN8o0JeN9Ns0tshxCKze7q5cYTaKOabJ/nwSdmt/5ZNu2bjJd+WWXH
1AYPMCMCJixLdH+mAMD86dEULcdcg4RyblgPjLt3SUSg2ZvQ0mux49Snofutew5i1bCWRUasje6k
jPxqaVXmyhPTsGrCpd/mf1WeFMBMAoAhkfy0xoHMfBbLdRfpt9AixAvEY0aIyLf20y2MkH57pklI
jK2jQ+Ed4YXHRIOMvNyEPkfapH92bXUEWx9tidsvmimnPEE9R36ttl42PcEgSR4i7l82fCnRF6O0
Vu1ArqRKW2ONSwb4I+Ap2il1s+mXzLeepgBkrR2c7QplHRD4h3SNaN8Z3bnWSDZWA0wPqp3iZRgN
42qy7K2Xd86NwNxSSvEYaxCwQuQV7JSgdYuqXUaDhV0x3THM8dfF2JP91XYG0PhrEvCTGXGHQ69j
hhuUa1MM37/u4/9P9/tf6H4G5y+geP9vo/aJ8Eb4f1YfSdH8m0/7n3/wvyh/8h+2ND2bVCeeRtvC
Vv1fPm1dWP8QlsSgjYDn/LtP2/uHENiL+W1hCFs4GL//6dO27H9gpsYqxh9zTUNQZPh/kf3+Z9Kf
+e8FWxDWwQkSlzD4CW3XIuH+7z5tIIdlLRmRPPKQ/e/ITdpEJhgVc9qiXRpbY07b/OZuusTgFv/X
f/9+E10/Qy3iTPQboBsrgs1Lu0JStfQ9OgmHc5JpVB/3I6grUJTTOkUAYcg566hVEg2bIWRoNUun
v196WoEzOsZAM5DNNWe2CMqlyneRjXb5+9+24ePkVSFuVFoVWFgX7TK75R3l4FOYvaQFzMHRvIkg
RWHrTgMGGcBo0VqOuk3r85l6iWHFDoqyaVU+18F0x2LYPvazrYxl1Zt7gCUI9k1Mrx4bOjenes69
9vBMLcpDFs5kwgotKbGiAHVF3RGTUd/aNbqerYJREUPP0FDDXH2ZBeqvIZ1Laco35eJiUMF1FA1d
IGz0DVuVvMJ43bmE051MR9NjUMyRzn9ko1cum8j7KweY0lAuOBYWfMPV0WgQx1sGJFl/tBpbW2sT
e7dsPNtJftXN6N0uJfAhFERsPqucufluEjcpqGF12/fOs4mpwKcjItIvsoGN5PwXNmH9Otgh8j0y
yUA+2sZouUj6YcQKQL8tJwRv69jDBLYHBFGf3woc7Eu/0CvsNqDMzcewyd/LgHd1cKjWSmQKroaN
DfPbP6Xr4l1QT7qqOIg6z16ovxAdVqSw4x27iKOn+7zvMRQJdTXYgWt1xdEJu8VQHno0klUYqG/V
YKQrTE5WFqcf/DPphM1A5jCd+68eU6j7Gy5uoTkm25BdObSRB7+25/nFZmDKY4poWHkYrBJH7ith
4Y7RsWuD42J1tdRfwyBBOApKrMKW/WxwhdJ5BlL3Y6d8Wml5J8XOgy4f9QXW1b/QQtj9ykPcBPNz
phkWsie3PfGiNZoKPQ5nRGtaLrwqfI/mzaHjFISjDc51EJoiBfMSRPBnaVNnUfXVOc/feoG9DGxr
xVCYOdBkF09USxq8VR72iUVHxwJss0dz8Dbz9VRSJF8I9xroI3lMUYe00qaXKN3nvXbG6MTZWz5o
jjwb3VgvzQmztxVp274YiU0k4/ekD6dUMv0ImvjcukJsm8QMl63Nn9Sza0VQkElIQkzTfzVz79S0
khyFGNdBpNlYc9kaa6XxbTUCb+YDPJOc/CwsmtKNd5hEZ0ZfiMzjQDcEL2H38rstGOMnGY09OIsW
YZU+uewZ0cjQwabhbLouQltfKDbm0YPWYYxX0lm0NQYAB7i4Sv2TnapdhsdTeXm/bKk7M+EritHc
6kZ0rNzmDoUBbhqeACvnSpacIxe5TF/KJnAXgBGkVmHijwmjl+yBnjDU8iETgbLIS/ejfbQnutTa
RGqL3g6uzUA1cioOYQsRTDuL3BCQMTBpp+VIJWP+BxT5RaPvAjU9+rSyYc/cgxL56gkn9Ce/Zuzb
y52rad5srmmTPdP/hHFa/Bip4Bb6K5SKviMQXcyvh4EUHxTuD25SKkpgh6ilDY4tYyxNk3R8rnVK
cwL1N260XeCdcq+6NxUB/4CGbnQ+hPHYvLQheBIHNyqNxOiwL73VbbTap4KnaUnlsJMXRX9BfLo5
yCQ8Jbi84vfOxNKV1fJvTbH4YprdHoE2HChSfvJiLmZSSTj6m/5H2DCk8VQF7rlOox9fH/RFmfY3
qrxJ0ufNXecsiFDAyMib8nAdkrR3Jx4pYes/cZT/qs3iJsrufSj5Ic0pP1kGro1G87a88hVQgUvo
5fs+7vO102Yf2lA9E5NdEad7LiBp1RZjOsxKSs+ZVaTi5vMQcLrxr27kd2ThrRXFf4cAuNcwbTSj
bNZwWMZl0yC5EqYB/rWieIB+CDMB4YM/tTjBQJC8wG5Zt/mzmKeAzLHXAgmF0InYpZlcV/jqIYyh
v8esFW14iV37axqtAa3Anauto6M3E1RIoIBYmBj1N5N1ijrrMLOxaEV89SPxQ0T8oSgsbR1OFq5c
y3n0Dapfhv7gjHTAddlEDrE9DKJimI/cAK0Qyy7TEyP9CPuNEMFN+NB0subRNPdDkl2sDPXcdTB3
gXOELeCxbwUV3ujbNM2vaZf+BLF5nGRdbbxu+HBNzlVkmi6dIgwz313DRJJQM2OEsvAHFOUaYQf3
UANDMfawR7B7Zgwg6xg9q/Z2CpWhwYcOsSJvl+xXTm7uf3X5lC9rHdNKPn02RvAyDNEtcEeQGjGx
4laZ+CpR9mqHmY3fkFCiQ2ChMeQdlFksHafjNFs9YvG7jJQ71L1PypxFPidywxB6K+zppmct5XUx
bh6C6JXkzNskFn0wWJXjJtn2mMJLLNHKdl4HuvOW89XuGaVOc5RvroJ43ASD8Sfoo2AZ1OZnZlbX
DodpwGjWy96goO6ccfjxhmatZc4x7c3nUref8kHHPjm0f2LHb7aTizOfIE9LaHZRaPVNBQAoWBr2
jbfTa45HA0lWszBu1hQeXK/B/ZbhVKYkwKvkRcfKwISZMGh+9xQI0jL5sDi5Mz2PX0rqczQRm4tS
Zoea1kNC0SXrHd5M4MRqW+TFfNITxBFsrhtmyktMCh1VPjAjkBnfbKz3KJN8vwTxsMj90X+cvWc0
wfF04woxrQqLY7qDovoghfXQSX7gMpqeweEdqh4Dbuz9ifQu2seT/A4TYytJuzKA1T49y3Ext5wR
fLx9n5jHJmWsWqv0vempHirKeOvW5rYDvIyTCstMH6h0a3F4PES2sWpbTM2Mde8SXXeFt/TDtOJ7
PrLkVJX6Mcc62bjq2UwEggBtPouc+rKyYT/kFxq3g/lcdNyuYem+OFR2le4z7iAkBgeb85xPssPq
j+Gm51EWM00xvsnM/8nzSqw1ktyDg9WxGl9l4z74EcPNSFCWheET8XH4NMsSpTQQJ8SZqQD+AmBa
9wAPOn+yU2cxegRiNTOZWBEzq767FjxlarFftblCCT4P8yARbHBAUfBcuK9DSRmgyaBRdA1pHmLn
ljVQENQSSi5ktszM7kl3yy/bu1DU/d7b7ndNYgHBqX8kN8GE2IqPY0icriiefS+k/zcUl9opIY4x
x3LRmRdGw8BP9NYKhIlB1CE4c+pluLBvRcT+KAn+pGbySRScOd50Cs341hj/wd6ZLLeNbVn0Vypq
jhdoL4BBTcQOpCRLsmXZ0gQhN4m+7/H1te5lZtJW5ku/mldEJgyAFAmiuc05Z6+NpDrUb+Eb+lSw
6NdWB9y7o6iGUMm+M4mjiXh+WkqZ/F+Zz3oWdTMAqCFngHfIPwy5uKkMfmM3hxSLazh1ThgkRZ+c
al52ZUbWobFod3EwofmD6mI/aiYBKg0VY0vR0rZM5s/UnBKX6CVyEKtMzxrQKIq2304pnVBMEJDU
Oq5UB+lRkGffSsPA3mM9RYVLp+UtX5FcAmV0NRT7ZY5n80oAy7lmRK7ZuEklTkXtIkXsU/iYdG5P
MSt1w2Gc3OLESMlfTPjSHR8qK7KpL6CBQ7D1PtQcvhs0Fo8OmWzCt6+RHT8Kj1CcVobWBtww3VlX
fULnFe1F87WEgJZqDVjwPH5FZvLZjcdvy9B/NxGdMtL+kvgU3dQ65yoO0/eDRjiIKohT648HoBVp
QOTnvWHCwHamG6MNr4XphJslal+GqKNEzEHcUR2ySlLrMPNOcCBLi2vK53+LobFfLUb+MqFOdAwv
6GcG9FCtHgyISOSJvK9xrwFFK6dbQ8/ufAOwrBuLLz04rrB0KWyXggx4b/Tj1aCTiJxaMn2ioExa
I82nN3T/wwe78r5YaUjeF5cvGlwQK1emgUsJvELG/0MHnguVIg3Oeyt2qC8iUEXVbDRB2Up3YQWs
hIoXnK+z5oFwKeE5v2pxTcwYMn8Ec/S4RBHd/yaEYroh4IKJ1+Qbm1jXuF9SYDAmI+WBqoPGmY+J
t9qbajDv1ti9m0L9zqSifguo79g3M5OgjninV+xHc7jBFeKD2U6YaI1VMFA7gkf8Vzta3ndW7oBV
be6XyXjSa++ZGvYbZES0LzoPGHVp1BCR1u8oGF4nMDuaeRyhNQZ9Jr4tnfGAMdOBGA7jgTW5iUta
qMZ/Mo0w2mO0lEJKx3pQd+27FoubrDeeMopGoAwcmhCK6TgVQeoW13P4mE62cyVyOaqF/TWJlA4w
ma4cLbkdyNztE4votlXNgbXQRvk+uoLwOZwMQHUkG4woLnfxo0b6Ylu6fU/MCziwKKh3hEIVFu5H
y46fvBDz5cl9V3NeQeps+grci6kfjGa8Kc1PtgmsPg6/Rev0GT73lyEWT5HNeNv3Tsy/7+3a/a0h
MA3ZaUZcg6dYXBOWYoQU+xXyQ+drapZHw5hv2uRuNugv0YIevIrAeR4Sq6eo1GSwgKcr5frTUu0S
QX15RP1111AAlcJKhx2DyYuOB+Lq5q9FwyRyjWeNGV/8HLd3aF4cYEB0874W3/SAdszVogh+ib+j
aNsP0aNDvwcN/esgqbUzEgWsMWxq2Cm/UotMhRnUatpTOSsEAWS1CYCPolXu9XktliIoEbLA/FiD
QUJKRxmJ8KO7GFDRsS/HZufX9Tf1dzk166hbG+SLvUkIQ+2s5NfjN5CCyGoRC8jvV/vm2hwOqSZN
cMehPh8Tyug/+KaUKs473WxfQ7lPLYgIH4a27MZtiUU2xo5AiL21cfPNEoPS0GRlGXV0hBSId79Q
6K3v/C4mayvstEAW3X0YJcZSZN4d+vkZrzIVjJkosXWm7FyOl7sLEEAsqLaKw6p+bSl/l+N0VEPI
urZengG1RkEoX6ZW/QJPeic2EW1x0/rVyElybOiRqPRYlYtKiyQi+dAY1NuWJDBB0sjflneavWK9
/Oeqere7eBi5Jh4A1/Pqmo87UYokUN83d90M1E4O6z6ts3lSZ+58lqR+Cs3sAmuOE6LOStbT53eY
xvxw/tVfqCuh3ne+HdS2WliSIdcNcUCtx7afhvfqVCSk0H5H1F7uBvVKO1Oq2mBmuFWnQh2kOUqg
bR8hFzB7wh1w7b70WIJ6eB+cz69dulTDaba1L/wQk+CaEAgElciK9yVVUNveXN7TwMLGlQsC2ght
cFGLkChIHyQMWEGmAlcitFP95Yt/OAa16uYkyQwT/0p1iOerl0C7Q5eEY6hinMYyija0WhWIDrXT
+zzPkvPJnVWp4g9PjQebE2PONw/U+eQ1eH4SONfWbm/FpUG1iRe/aEOh40PD86AWPCIn0/VK+jju
KnVIlT7eFy0senUsY9jc5WLV96S1yE93BQ/6ZGqYZnGvqY9Qf6nW/u0+f0CpHtPdbNWdMKY5sYQq
JP7DzWFSpxzYROUvt498gwBUj2Ezw+I6WgJ1B8NvnoKlxIV0kEW5hKVCVdP5b79XVPkxjG08qEqE
AOq71Veqo13TW6gXFUPDSrTH850kH011J6nNy77KhdNFi4T5oLsL3QYpgAtoMNK4EdX71eLytP5w
i55X1esrYdDAl3EQebLPf9LHzkEjCVjuz1e1bKLugAvK8fKEq5+n/kTtU5uRvAt1TIa7PuM0ucle
vWarm1294/L3b29Bta2umlo7/43aPq++eV1tvtl3vm3rRoChUS9VBaMoJ7ePyENxiDcDAzebjS61
Lep3msjjr2DAX5mLuUfxDhsaxZG64hPlATvh3pVr/+CCFw8rcNvkdFdqdPopeyg9i8oWfHVl4TGx
xoeywG4FEIbhmygVqkxvA0vTqWPUhkBbAG+pReVX0LeMViDAkjtdyvMpWdGBOLoVkNXVDI0NsvuY
KGjDK+r9f79aetI/3DM/ZHm9HnPxuNhpfD3JRZhM9AJqOzQFilW1OphtGyStfpisGRqK74joWr0Q
RXQUwhv2opBIUfkYqoUvu43L5mXfbM2cYvXyeVW95Knb/vL+f3j98snJ7FaBTQZxvnHmdt1f/vyH
jzuvuvJwfth7/uofdlwO8PIpf7fv8u3qVTxBX8qwxZfW6pzdmxcvf3/+OlN2Rm8+fm3LaF8n/cfz
x11Ozpv3/XCol4/pCYGRf2cudfmqlJvLyPVnmMbQljJJgP9hVQHRTEgHwYDLi/5n+sWYWyDxcqH2
qTWVnFGb3Zzth1CnZHpIEsZPkofWyPp2tcBUiZ0RUENmaFG0I2hONxLLPpaDwYP1so0FIAUyJdKS
QbX7pRrGyAX6Wzq1SDaflPK2+8oy4HIxJHAKyvpkXSCjAzq4ndMxqYFTT7O2psQ0BMIK9UZvatLT
fM7pYLQuu0igooGdeTvmy2SEyi6O9Z1K6ESyP9Ipq6NIVASu4s7bIXmmDA30SW3rEriuNhe/fSnI
HewMSoNPpnxo1RojicOEAohIZYKxq74mlNxgDnnVlpQqpZTHUVwKdczTm+4MXFNrb/a1LTQNQo4U
1UgD5V6y9dVCoezO+1J9PmS4OoDovlKvjZCYDjH+GBfAnVozJMD/si+ZTO4BB9HQsqQYCLUdo1/F
upspISKrJq+/2hat+YQGMtyp9JrKtiVkRqhJlJf5kn1bANKjv46JGI/gKxu5UGvqSr/ZZ8nxI3Of
r8iy6FbOGbjzurrQY0lMrYc3qC6nusSXjJxQXdF5W40vV4ZelHoFKhmX6JXUd8jhC5hs5AQjVjKn
LGm+j0lN6YK8orY2Zj9eUbUTD3pis4xVB8q6KR2I0ScIWnlN4txRHtYnEKMU26ptKlLTfVPkHx1J
i89Hylyu6yrtj4t4DiWh3ZduxZfF3+0jAhNoSWdAXEQ7oWCLatGXhAE6V9UYAmA8vyCJjmlEdBla
i420t+5Pa/IFGUt9JAZJ2Vs3fnaMlcdNXScs37lEanWgCQnNKN4bXce9frkS6sJcrk7cYqCjuQvl
a/JZuyxc2ThdNtWTiXF9heQR42r5JKoL9HeXapDXZ6rMOsB8basuSg0Y364LcVBP2vkSqScPfRUG
oMtESiSWsH0ZUV/cJUChmuub1EzbkxydHx2KniwF7k+y+iuU03E3SVBlJJU3uSfA4avt86ofueNG
j5k/Yy7SUxfF4ny+/9w07JG5Y0ICTOIgE/w3EPV4n1QDqZ4YHwseKv8oyDk/QUYlEvyUiJ9hCbdS
NerNG4urvzFlyxBrhrlBUx0yKzKzAF+OHflLAs3qVYrCuZHKWYN1Xz+pe6mxa9xc5eKyqdbUPkfT
SDwwgFB3WixPgyY/4/9LK/4TBp4hIH39U2nF9WvZvXY/WSee/+SPogr7Xw51C66DebNt+6bxY1GF
+S/dsU1deLZHlbyDceEf9om6LKqQgDvTt3xe4Rh+L6qwxL98ZKXoC6ne8Axh/9+KKnT9r/aJPrpW
zzIg8XmmEPrPRRUUFno5AF5xbYTh0Upz/WayB/2GIDBQUqCckZ6IQ7nUyCuHZrxO5LjA7mYmCwqA
OrgeHdzK49EJ8rhqn3o01NooH4rLZgU0bOxbJ1AvluFLEtqob2QrYMgWWa2pZqAdBuA8DQOSP3Zf
XlP7clDyGVHeP17uQaAdaiu7bl0zXzcxQON9Ykc7p8l3hZY8Q6wx9siNmMRRBicnHXCAeqQNKAk8
FZVQTVVpjkzz0yrerRRbBK3PMGZT6I9It+fAwAp4irX4OjcTCsCE+G0kT3SAjxHbN23RQeZr0ZkV
jn5Siy4E5ol71CejoF9f1BBN53wf62irziNo9D1kOO3wZtj0ZnPGYGjtyPZ2ZJzdPKLePiZNk6/D
LeG//mR04alGXHlQJFm1yB3I7CWmdVe23d/koetc4Qfkn9tJ1VhqKzxaFD80GI4+1EHOb66KCKOk
kWqQy2BOHcv65yhPbXIc/b7Tp4c3AzrV56t9PRnxGWuroEybMMB4hQps1JYpeTpmojjnbITDmMzW
sE4jh75Kk6s/cLI6PmlGRQ8/91Rn4JEe7dY+1/aYbX+Y/WQ+VbOTnJiHJ0Y7A1enN4C0v8BAOoVh
QqahqQ04iTAb5xVbedsZs4OHjZGi4CaFtZ9cqwrmu0gb/RMmcPQXRjruyoG0slWRm9TRoRA3Xk8J
pZlGkaDPXX28GDEtRsXplxC1sVCaDIz56sb44jNLU/1kKMNKakHBJPQzb2QGx66kwiTXI8f9wxBG
dZihCpHJ7rRaoKUYhPZX+xN9LFRDnqpkxaabpLHwjpY4QkPee/CKgpI6/sBPB7AImJLjlL2cUcxQ
CKnzQSqBgzEjhthLW+oA/d/8poB1klD9Uawr3Nnzu+siWhgCyHfa3fe5ew5nBDu6FYypHXJ2hwcb
s4e94bog1EbzKzX1C5DjFlAPFLIrxSUGiYjatmCAVddUehd1WgPcQAWpxvBChczUSE+dBiczEMjV
9fs3v12NGKD3YCQYEukBVEMmWo7T3wwZzgN69ZhijnWlD6UTDK5MTvlHqkS+tdCd9lqBt9oakm5i
eDh1PjLz2Pe3XYMcNVxAcK4hBINcmzokzBRBiCHGIGyoH8VMGgZltji57fgR1s6yzwY/3lMXdciy
JGgrSr/MkBLWftJPk3QKEvmh0xtxvPTcQo0cTRlh8xY8wrnJidrMNnmdkqoV0pvtDiWWgVIJDmEz
EsRxsXdq5djdtk1tk8sZgBqpI3E3dksRvRZ/ArTN1s/32hx9iRZu0Gr0KU6DRBSMiRdkY0IS2oGC
oY2dc+jz+aDG9JYc2KuRi1pT+7zJGHeZSImK8/R7TdeemiajNYBuj3+oIH2M3hcjAQeROyIu+G4W
CgP4lCMGcvCHzoeU5XPQjMQdZBukdsHU669s1AjbMX81JG9bQbdx2hlPGQVSKabi8IiqwG2crbOW
zM/UvXBetaWn2yDGgNIhqV+oXvwysXaZFfanzIdVGJn4rFBLfoXDor3tnZXK5MyfGfiO7+KaFsLU
h4Wpl7HFk+LeN2oKX9WZJTKFZPx6SkgvLE70UZgPa6HtkgoVV4/pxlYHR3ee1Kj2jcz6NUqO9Nwu
ezF0eZn3QRCflIFu1NqBxNGDhsZuiiH82HV9m1RGR2IagTQit2zDkIBqQNisW2Z30badXeRvaXuD
HRF+v2EyAE4Hd67WrNSgDBxlcDH4YHIoOMJ1jekBFB/uCrkZmgPaAer2YDvVCH74KqXKdlzr+5JZ
BqmrIr+eYj27rvcVzP+TE8nRaCpn8mpVLVy587xmoq8IBc1mC0h0M8P+uIqXBOKFDewZqV91BF9W
UF+fF9eLMRTXwyTqHTV0IB96B6VDCaKplKLumVTIMSyoo0aHR7VZGKenBgMvq/BPuk4LG3EX7e2M
isdu2FITByvc8x6wo0OPkZuHokIgYaVddXSprfFN2ReofYuoiQznOnKfiXae+rvlYKBCQLg9n5xm
JPvW88QfQr/GjmgCUiTy23HW52Ca5vU0aCP6bNiOY4jcPu1IvIaWE+28zDgSKt4Am44QuGvjNbr6
8ZrahqsGTItvbo25DvciqjR9o65P0eq/Xym1GTMQOljuDNidvDDmEV00vJ+pZ6OIHn4rkYOhsWNK
PTDnO+EFkzc8B2qBkjXdW3X5NEhJeyKHPbkcwKhFKde8ukiPTokBDEETJr5yHyayNAsgYvPvBPXv
Creebkwjof3qo01mUorRtcb7tJrIqrvjqxljkTVoxPfy8VMSVa9Lx+DNmph+M+8h37/oeJ+hxVrc
D0XtGwcKlfStVEZjAL8L5+kpd2IEOGJIqYL9tGR5t3MG5YcLuy3GBJban1Om0b7ESA5bp/lUjAKQ
4UzoRuvWg3RedvJ611FbOPEwgttPbvvQyQ8mBTSDZ5uHXBYMOon/VBgJMfR1CYRl7UEB/NaZ4l0F
MvQ4hOZuHr1qi/3w+tQio0ERP+4tQjc00M2TGBNnk+RPlDEW73CPKqwFrWOSIz9JY4t6APddl+k3
elKNEor64lYIncHo7BACUcEKdRKKv8xxriNyGh2MudcEeYNTW06WclvN+bbqKtkPvNZANdB9NM6x
r6RiDxFQMGe9ed/E4mOBCxPf7MZFfUcEtLtyetn7+HQt6wiGN5wpv7PxAWa4OuxQV3RbnJpRbdjF
Y2KiO62Tad3P60yFKX2SN+q/4WKyXvm59rXXLbEf82aL+ZW4ClcBrjlk9DeLb8bIv9h2o7/NqW4a
gH9FNQZI5Yjb90rMxAfgsytAGlUVkLCx46Ezouu5PoYprLo8ogQk0YuXubM+L2SYH8a4oLDGvBpm
JK7CBJ+5zC+NU8XwaNqjj5qGNk2S8Fz3zuyYZ9vTwun1w1evck6UCKCbI2QNHQpkgXWPfi19nyXU
5JpWjn1t4R4tdP9IRvV+NwsqN1DG1HN6OwvMxkht13vNcYA89dFHs0HKy01AvgsY9FXvpUfiMfvS
hnZdlQLp/2xvY6CchyQu0WNr+wRB9YFDIBPSGhRaOIBjY+ixBHJegC/aez/WnyYHymIq3k9OXQSU
CzxnS0FxtGO/K2NkW92tMKEg2Rama9BkptsBG+ESCQQWJwaSTq/fG6v/nHvTreZzpOPjED1kAvdK
0RNg00f8iOLWvLKW+KMN4A4yDcpTJqFXSVLd9xaVBFUGmMCeePs8A2hzku7F5f8prfvN0u6cmrw+
lreAWcJ6W6/pTU8h75XV1Tic4LJuTdYaVOb4sEQxdrsLKvYWmdLs+N+6qKUhtIFY2pRwH8QY6gdN
n1H+TsEcirsxrXyeYnQ/eWGjlsSTrke3eUArhizJJ9NgOId8qdCuhi7hMqz0oqnCCQ3NbDF+qArn
m6bVB6rLavSJHj436S7yq0/RXH6JYqpq18kbNjgN+VcDF+bKdOMvlTvrFDkOz6gL8i9GL17HhlgM
02U8a4fPrY+tiXDxGejhoC0R2C/Dz+OlLo5GxUBbZW7OaRWVkBlnQmo23QZTLKcOw3PaTb1LLdSb
LpulSshccnFvXv67P/kP9hVJe+trNXoYwFcWo6NIzmos2eMas7RzVdtqkchXLpuThQzs/LJgzLjH
Z/y2Dcv2lKFOPqm1Xuj1MdLxPsDqTSuYM6jdalHId13eetmn1oToGL3925cvH5Minz1/2fIho2L6
vK4+HC1+dFyoflLvvrzxhy+4fM6YhXK4aIuM2fGfP6Bi5HwIczTrCH2g3DWfUtnHJXIsP4QdfvKt
jQOwmm2rnWpxec9lX7XI2f1l+8173BGQQKn1z7ksPLi87c3nYbXLCPPN38bykC77yqFO1835nX97
ZIMv62O8cv79TepPczjo+2xKYQ22FmLxyb038ETblwYhwrEjRHJZCDnqUpvNgsBrCoEAJGqsNdYy
jHJ5/bz996/Zf36Ken/Wxnh0zRVzWRudH5CprBBACEcdlYOaCuNokE13anW1XSYVc6NtZhnsdmSM
W61dFolMX1w2dYzkcxrT4LJLrZUatCjRzROVUz/9gfr7v9vHE0PQ+fLxl/fovv9Q1wTVdc0yoBON
LNryuyYKZOs1xUv/H8L8j0KYDJmJLP57dZjkyHTJa/mTNIyEsfyr36OYnvcvQo2m79uWZ7vCESiv
frfw8KUyzDP5zzd0g1ecP6OYlvUvhF+m7guPvLVPi/ZnFNPkAwFi6QhSTF/XLf//GMWUyi+y5lFV
Hr/9z387hmEgAcJIxHEdw3YdKYf70cEjWdppgHHXHkuHAVYSd/7Ba5fHZs0gIwHoFabQdmWc+Yel
hSc8AzCkjAUQ3rjV42a9pXB4D7vYwB4U41LDWWC13s794Dy0YfHRSKE9EKXADMDTdlDKpTOf50HT
aawreGHHwiBfZPdMJypmCmb7nNtNse9ac9zgnN5sh7bAZuoT6oO4AT7edoDbIOvU1WfEueu+TK1x
g3PnMQXhzhCJbloLXYgu08DI0Ib+UHRwPPEx9Qb94EEOw6mag2iK1ya3h0DY7WPbgIlsI35rpWNi
NdoM42zDZOjnQLdpoXCX2vC9xyjnOGAdkseYb7tMB/Jaw/y4oAqAZO9rXfABbb0wq1uK/dJA2Fzm
Zr42PMRn1an2PWAZS8ccuNI3M46uO9iTQSrmb533HBttDdBei4D7IrtB1mpRyTFLXEMqNpNhRdto
jKkVFoCcKfPclAkqX7J1lLKJEKKzyxzKs1+WzLGCH+7o+/Od8F/lUNyTdu27//lv4683iG2jkiTc
jgeVaTlvLF7SxWvHaqzrY235jzqVVxu1yL0OfJKAZRMtA0C7fLjTBw7KBnO0Ju7vJ/Ofj4WI/5t7
lUSApVs2Tjgeal4Ekz/eq6Zm6HOEeSa6lta6SuryGYMouw1wJr6PzOKj5pffEzv/1Rl4E+fnEbFd
i4pXUgeOb5A8+Plr10EYK3S8XHKvb3RYSVfc2CFCvliGCXuzPSwS6pxOxEgoGkzRtE0AoyaSYjzf
R5wInv75PMhEytsT4dq+q5N5oP3QdVqOH09EqpvdVJRdfrRjTkRaavYGjptJJLfH9KCywPC0TBSg
/sOryK6nMicBi3VvnK5YKFrCpBTY/w562EePvBoHv6J8X36UCLPdbJnmpgvTD/980JY8qJ9bGtoX
m5CrjWOQcL03Vy/iCWDemHLQIDH3SbcEfeotu37U3CtmaVDkXKxsrKl5FoY+bpqI5zAJGSnavl7t
WvNbI5byYPk94A+teqDoHw5X8zEPAaXNMHBxMwwJam3yJv1ClWBKAVGXnchadNtZW77gZv4O6w+p
Ekq+zRph+NCpKMaNzfem16Abyv3HX/xieWO8+cXU1PJLXQvYjWG/+cVU5ucx8LfkWPbT0dKgpbQN
thMRTicUnN9Y8Ev9Eqi1btrpybBXiow0IyQ7IZKresI3ukYG2Y5jsXcF+H29dfbJANdlpm7eBBI9
NgAKUhDHYUZFZU0j4NdDvS3z8NWvDej3Q5OdiB3DNHWG16aaV0AALVVKBHOb0N0kkb2zx/BXz8vP
YmPZpTi67rkutBaCdfR6P9+dUC1d5odAGvrWf6z8YeKUr3dtmH/RBims+q3ECLY0DW03d0uHgsMB
WLeDMrTufXArWzJqfQezpDCYYf7ikvzdsXF8puk5HtoN803OrqWu0+pbKrGbJdDbzD2tefW58lq6
hE481hqVLauGtEp2B/gDUb5d29hTiY7Ch2HcTONO6+VjPpgvHTM1e12yHXKCB25LjH7HxtsAZYPm
vba/ObaOQsp8XP3l5JTXnufcN5EB4tiEqVsRS9hK9EKXjgg7MAKqjRqcZJq8oFkRt//8s42/NmHo
ywVEXEPgCILc5+dLAm4VJZSo0+MqyNI4eXpvd3g3YJfUbNwVh+PG2tplf5h6gLVYHGzXpU2ujCZ+
nxY2hdMYQl394pDe9Cs29Wq67TP0YSjjMJF9c0ikHYilY7FyjCmpRtG6AnAS9qEtymOZu/Yxpj43
iDAGMX3P2fZYcyTupFE7avzqSORj+MNjqo7EMeCh2Z6r285bE7O06NGJajymfYISzUagM2tHmF3D
PpHYbZN2KFvwxlkRc0VgC6sqrgOSa/NpmZBaWL37kbJAOJUDpF/HdPAqM39xjJa8L/9yjKStfUHP
R2siz+YPRmuDyLtWVDNNCfwbvzd8UjzZ1varJ830uhfUmmukF9duQs6wjkFUr+B2IYy+c5LiHQPK
b1g5wtyuMU320w+zITY6yaYx9Yp7U8ujbYjdx6by7RL1ZkFg19Q+DgPwIIyqutt8ZrTnoc3W3PqX
Z/9NtyDPPqBm+nRDuKYkIfz8y8bFoITI6ZOjbhMNbIggxs24XCeSuk9FKxVHyK1Lqq5J7mBwVuUD
8XdroUa9qzTCJdiXloGbpdovnhnnzWhDHphJLysEpGTG4t6bG3SMBFLdEAMbzMYObg8pr0urlL5+
AWtGvGhmloiPxvoexaEhTyAcGJZ77FpmspgMQqm5Q7qEpc8cakfHT7ZVbblH9C5GsObdfi2NjXCn
/A7pcLPHkRh/ICn79zQRJHkyPCLfNIgKpdorlbFHxxq7Tb7032aMg3b2agwbLOWpOYCUVTnFw4DH
xn6pEJj0VaZhM4Yewa+m9ib2+m/gidfrbBjelWZmgLviOvZZ0Dh1/+pRwzybJ071rurjPPCpqBl8
kJJatqbbHtL6lcq24hahPfxzIyCtCN/e1g43s++7zJAwMXxz8Rmu4tLnalpgM/wIpjGh94aYta78
8HxwxL1VjA+hj802Opdy3zQeRiVFUwNEppDQiEwIeDmU52wmu0H61omL9H7x9O0yVvWxrcrvlWU3
e2FHnyCmdtK6ABmUj6U30A3ETT64d6+3I7yNQnT2en1Xj639XIePIII7Zk436A/A/a3+Z1wOgZ23
kOutknoPfDeq09phMBIDzMoxWmbsJNuH+XoitFMP028TqrStMzky/k6sQei+fjU1NvOnrn2Nu+Vu
zadlA0Km2FtQAqLOj5AgWdDPtLhHqNLGgdX0geGhGK/Jj26n3H9xIs18KKvljiPugZZX+1Wr0pO9
zqRAKFP45wtkvOkveQg8ArQWZTMOY9W/1Ljofkl5SM5Zwo0UcVHZ3VE1BtFnBhG6GMshdXpiOCRc
Gq9nIDMj+szh3Lle9RA7hrXLXfM206ocKilou7Lr+t0vjvDNIEsdIf044w3TY/l2UpBoaNVDeFfn
sXAzjR+KkIrYSqdv9zzOOI8ZgeRlP4VETPKW8U/UVC9LwjDZJQ0HM5mK1RV2pbsyAfvF0THzf3OD
e7rreiZTB8f3fO/NDb54HcWzc8pd1pr2IUl0fxMN00uOo8s+NOtoU8/Tcq3Z/XJdFgn6wzQoVugY
504vRoH0zwdknWf0P3clnkXdku47TKU4tDej0rxFEDU26HtmK4egaXXZ+2KWdr3esRxL7TMv7dEN
lTdRksSHov7u52b9alXPRjoBP7UsDOY8OVSNi2Bavfjarr4znBmuQ3cqt0ko8n2cWPdhsc67KcYj
y6FZ3OQjT8VoIKce86doII42xrhhZXN037oJUyqe6iOX8jadu29g39NbApR10PXrfWhWPOfRSPqK
M7mPo8jbYCJoHXCs/dKmcXwzOwg0s6rF7yJlFOz4gryoe49gbDzFPsc5ttuls72vOrlqkvI2Rdc2
ZI2gKaPrIeej8JPs9hCHgVUju/cFRktVTOdfRDb1hWGRnOo0nBDrrfMhHrvfuNzdBn26tTcX7xtm
wOUuB38MDYeovKcTY43XMdBxRDDxvLuuogS+TIwM2vSeOdnxrVWCYtPtcO9SzwyqMyM6yASaTs4z
bkTd40ycR9OTdGYaus4++mW7TQ4iQuZo1u01HeoLPr7rg4Vi3HYJSTgrSaJiip1TLiMX0ZImB/QT
zy4Gn9dJjvgW8DDj2SIsscy2n4sSVrkfElr23W2daeIWH7D5uvDQPTb0voE/CHqsISc/HYfxoWpD
8Xk1DxlZyDYel2NfmL8ta2a+H/L01V2XiTjQoh28zl7Is8k+RHgHMVn2FrG6864wNP/WSJ0j4OTw
XS4zbeTcqBibJ66kNxLXT83ACnF1b2OYfbXrU99J7HVjr1p8X5tFs7XsMghN/DiZ3ZiH3uSpXiG1
Hleb8hlLC0FKV+5TZOj4wdblu26ayXAJK900ILcRzIhnryc5Jst9T0viD1sxIaK1SbMhBMpwmqEu
wWgwWCjSuX1k2lzsxZC5/CUpI0MjrxASP9/EZdUfRTt9m0jSHCJNoAFxatwxyyXadvjWE7y4hXtH
rZrbATDKisBfpo82HrPIu3mmxTpsYTIg6WQytRtN2I3w769tvyMsNHXQ+jr3YNrtrZ7mMdRqYvFm
ih5AlNrWMPoMLimaGIp950Ak9oNpjf3eLWfGqQMYn7WSZpQz5G4A7tFpxqNvHeRXCPfGzSv9QW+M
63hk2tibu/Oguy3DPUYp67YxALZ4wnWBewBTcGMT55e6IFBu7DDSI/LWOowRXchorWvNBzfMPKoF
80+hUbq7rguzTTb6yX2ew6ZeO7ovy3uqxiZ5aA0tvBoA0u1DxGFwgBbjyYImeRWbH00tmrEyoT4F
U0/UxwyYtlock5YfI3NfiQ46aRTeDKidYQqIfW5RjZHNH8ZyEbeMgeq0CAMflw6JAbzzNREBMP06
6tBPVjt0tnPmR7euPGgMJ+6MHLxBXEFN6LA13ghmyfvMwlJzRDax9aXUq54PDXaY78zlq5C8/aYx
brNxxSQyrQDo2SRX8XN0bvSywr5sAC+brOOjXZhBDPjyZpwtW/rWwfLRkRV3HmUIcN9GY74NxdTv
TMpkHrR5gFDPD6/aYjoYowcGJB3mJ6/uMS9O148Z5q+MH7UgLsr2zgNyv82iJPwU9+uTtuowujXf
uAVCj5W5DhnfTJxDMa3WU+2mFJxX8Xg9Wsxy6Q2TGI4Ij9W+htp8IyygpkBF7U+lGWFbZKXl9WJG
1gbIhf7chHZ/lcK17PzVPjB15zx5xCcMuwuSTHQ7wzBxspm9r9WE91gZ2RonAy4uQZ/3LcXiH4SG
cLxdUvPacNKXOu9JsfO4MpR8t7hAkpCf7+Zm/Wy3ND2NZOXlBqGJ8DvWKinzAP+bWTUdcA9rOFqd
Nt4lK9TEvPAfxkzyZVzcjplmM8MpKRnxZ/TRi93wWAaOGz8W09ze6STvt3ZilczHgXJm060b3nEp
8yNlTV9cf3aI9hr1McdC8WrURusdYZLPOB3iy9J3pylO4tuizK/zxDyseGo6Mc9g1VraFg7cTFvf
jRtMV7tTjvnHJqGspZ1ey8p+osStvM0ojNmiomv2tU0NGWha8r/LO/Wpc+em/8vVeS03jixb9IsQ
AW9eCXonypsXRKvVDe+rgAK+/i5wTtxzYh5GMS1REkUCVVmZe68d6qkfbXI1Ig0D8bC1jS9bdaxV
I3mygOJ35oRTf6j05jL35sGySkRbFogC0y2PcOGPBcFeF31gBO0bY7VtktOcZd0jmZE1kQ7WkSgV
Y4e24bkr3WxbxFYbljBJtpNBXOBcu0/N1BkPCe1wTzJ+ZkpRHMcZrWlqdfrBCGp9HyN9QOQ4bjTC
XkLfDYiyd4sT47cFGtXtoxoVj6za6TLW3WvhYfDPreGjIOa7pHnDicVaEeZ4VQlEhazjDU5LPRxL
h0DGrui2rBdwposMOAeso7pzzhVhSOcxKTvKtdHcRhYMH0KP2dXYBNuytp6Tv5SRxkkDz7wYyg+Z
Vm/GqvTP/bCvDAsHaAtjliv2UCTmxxxAK088vSbi66h7i/qkpAS0AvZoBJ+CY6QkJrhC+uW/BAmn
Byhvx1KDlWGnbLe67jqoNX25HEEB3DaoKKxSdicdMAUAeG0TJSaUtqnB/tVDlx5z8FfB7L/mKvjx
ZALI204QNNPkIqVMQnrEo09u6Wkee8CjA9ShHMrcAO2ac4wMazdWDwVJBbsAQUs5/O2Fnt1g2j8V
dpds+pIZypQn7boAcdR4Q37sege2qSKdCOrJwS6CGlgwCGGmKcQ5lTU6b31sDkHWvfnp+DVq76p0
YeAv8QgQVAmacp7zZeDBOn7gLgCrEVAZkiT4ile+MyB7eN6+t3isGdvG2Sw3uOKeU0mbkVuuZ9NN
EZzE5TLWmdFKNTs3F7/QDhFn5r2pqXzQ6H+vOPnRdsJiphVkr8IepwvNgKQHRkCSIUEXhIoac/To
tcExLxHXuUIjZUAxyp5UvJWiuZKry5iG2mnbkTWbkVdGSb02U3c8S9i2cVr6JLXOKP1k8T1tokp+
N4Duw4FmzNRbn7HXcGYHkefb+UtHa2Sla/JDjjbKdraBA578eDUIgGAOZqQQwGgfahFlm4kyXm9S
ci69XZ7OMJpmtHEd8BTYKzLaMBVw9kAc09AzNrqCzzPo5E+9jwOBIi3djXVTsDUzyH0Z5w9TinKT
x3IJgSSjwMhtK1ReKTZQ436a0YJXWCBSspu3bIRr5Kg+2kRattV8yokI4t0EHpUh+meaWNs278dN
gZ2KaADWd8jiyCrrMDEV+qIFsTBqHzaxMOC0f3G2Nzj5+Luk57hdqIOPYp+4+pwY68okfMLqXxMO
cJQVJOVRtg+DVpNv33wbrnXyXARJE5scDZjkMlS07DJ3l1noc/s2IZMtCxa53amrGdxhbF9lCixd
tQnmxiO4DqqSVyIG8Fpedpmjmyyj2xhB4R5EFmaiGNf5bAChovO/YvcibHqngFxMXU4ujL2TiXcu
lmZQ0Ji/Utlc2kkrQkE6YKcVv6GbnYL4PLmLcn/ChQiXmkpB5lcRd4LtutPDJPpGTPvkeuVz43Z7
d2heBf0GZGE0OdqAQ7pdXbscHSe8nH0Qs/AFtGVIh+N2web4G9kals+FdyNfE0FqCb1EY21FOUcT
LTgQW2asv8AwV4+lH+wTloK1m9csfUs3UIcNu4Op/9x04AaX/IILI0BuiVZpa6LLvyiOFpCJkyNf
D17dVGfrJA33bh7/ryMc+tYUpmVFqbK4w+5f+Mdfvvzz/rk7GOI/dvG7hGSMho3wnV/3x7l3Xcf9
gcE/vvPlMfd/k7eaLqvQ6f6vfx6ImDYAWKaf//nn//yq5dvG3I/nsCXHdm8gGZX1mO2atuStuDva
//8nm6IxIY0tT/E/P3bqF30qDIP7J+9P+f5//3znPw/6n58SB+ZzNWPnR8KFx+T+NHQHgH0WZ3H4
32//1/P7nx/5r8f864X790vzz89Znn8MIi7oaUZN8SV2OK7DPywPTk+qO1NhBP+oA0ZP/Qrg0lOr
yp3SwA01fjIftQ7g3jTQ2ceDPjEqFRqedZtMAWMYb5ZPgZ+Rr1omcpvk6a8hrwD50QbtGwdlkNh2
dr5kKiVvo1Aul7r0N7rIBTDJWGwMNbyDhwkuHhEgrT5Gh14k8JyZEK/SkmiYKm96oHfDTZ9z5MKR
Vh66KEEK3FTnmtm76zVn1y9LqFQH5UKfr0hp3HIASTY4JYyVa+p/4VXHTxmxhCMCbjNHKl91NlL8
wFZb/wDtj4JEzb9QqTzmilT6cQgNHSmlm9YhrA19bfmsplmhFmz0eCjITVp1o37KOuuxm5Y5BC6M
0FdnAX26SWG41sPshe1EUJ/tCwmQrAPe4L5EXCsXnVwhNG/1preHBCDFTZqyBRpdrQFX40xsiI8g
PTPG1vcUbzpObGFcg/9qNc9j2sWL1kca0005UakWN0iHsIYWIpb32yeqCVEa5KIena07HlwunZVn
/hTUbCaeA1fA40PBR1QHJiJGbuRYAsANPVNLd8DDuwuNCeqeIVrXpXYtVRs8aP6hhdtKX+OXbgy7
GsRbnPsK6iLnoGTB7nniNbMi/5yQEJrCygCcNH02RnBzmCbtusygk1tq22EUEkdQt/gfMlSpIn9s
rAi2YRx4SBSnm12woNroThOz3g5udx0rBy5oRGZDZ72bA4pmd6AQab285tnSTkc0fu44UT/49biN
26unR+nZnixnZXDVg1z1211U2ooEunyt5glduhccTBbQbdqoKIRXRN5BOQGt0ci5LOvF68Ekh8yo
Y05Ik0HvAbOIv6u6JkR82x0WD4+VMMmcAkjpFaLcUrIHYsElg0zHeHqvF13NHVbaZCD9NusIn0Oc
7hsj/ckVaVulbv1EU5bsFKrbPapIH9ZZHhoDzxidCeG+EAdWk2xu/Gn9pVxUzcyVr1qm09Dw/vQF
AhctGrmWU2mEmePIvUyyTTFuqgbxOpG+vDJti2NVnQhmr9Z+G2fPnvqx9V4/8E0JUrAyX5eSUJva
/RqGdsQ0953Nz908F/t29mngW/1lgp43kAE+x4Lt1Jx/gYwmczkdH4oqeslj+4cpkt15mO286ZA7
2jFKBE+yLKL94PlamNgov5rYZ6AbgTHDQ9WQSlZ/KFlx6VspyXeVG9E1ah+szCSAVF9o6nl+jox6
k3RMBHQHd26KUpRAg+5k2kSIZPO3r9M6q4yNRb7vqjPzaoud9h1uexmqBT3ImO6l7/PHZTwwyVGx
a7vp1kr7l7yPz47zrVtJRNdUu5Ge1/ErIf+DrIeQOlX2StfBQ6Xx8NAV/RQWJhmJvt4Y+7YF2CA9
Fg07BmvlwJH2UjQjJlTZjdWIDwOenPAMtZPW/KNnaGLL6dlsxl36V0Yxod7KPQ4y6BG9Gn+5AEeM
QQU1RGa/GR6hidT5u0jYJMXgst4GlinhcU77yDK5AJGi4BEOK4sGP8dkWF4T5nxCAcpN8U2NoUSc
nsj8Os5uoYWpCNZqGT4TSfUUVGgkWTDQ9aNuz9O3QAfYaGJF7vUo26WZcUGquxtm82jaAV1Um7iE
KX3RUq0LmSnGa68lJ5OkpXLX/Tgp5o/apwh1aLRUGRF8Wml5G1kOL6SmPFht9rfU/Ec4dlxoka0g
i9qb9Kkv25bMtp57ZCoey7y8TI4JECreW57xIyzLJHNGnMu4fQ/IvVoRSzls5Fi+NLMe7bIy89fa
SA88iISLrw8IiacVYIkhppXkrXY2zQRDbFyDX0PAWH1DsRZfNP2a6nAqm57phDUSeM3kwwR0HE5y
YnQ9x29Zbv8x2yna9kvraZ7dY1Zxmu4L03uyREIUfairsd1AwLbOPXdA0mnffcb6MHofWldxYCGH
8DII/AWO8+YZEhf516TrRAabEbnV5XSIe+2mt2m78w2sofkSlDF7hP55zM6SqJM7rfLfklilp1Yv
P10KvVbo5taUIFL6iHbZqNwXKG9g+CwQltyhOQAd3hyyRRd2ahKMnGdL5qR1pvZ6hqWhEAUH+uhX
Yic6RFgx7GVRX1LpfEkauNtAYICYvB1N0Y/BEOkJ48sfV/FYCU95rjkkplFAbnTWUn/TF/ZTrswk
cKaNb5JcgCCv2Zfm1q04b/jpBD1TAu4ZvKOI2gpzTVKvKfNbMMqrPM2n8xjNS+hEHW+iVjyZLj2N
1i5eekmIhkZ6HasnR9VU0mLvDkVmGqcuWY54fW8eRS1emoBzvS9BDMvGGTaWOxAabVPxs1XB9yCp
O0snzoMdjs+sIndLH4q9I+K/kTcfEKoQj2rnLMsjk+0ZwwwEaRsY7IK1WzpUox2V26Bm49ST6aSy
cl/Hw4GoxpUNtZWF0y2ku65yhHhOngJMgM5TmQrsbqpupj29VNVAU9hKx22t081j+R7dIdTaIQ+9
2DpqPdSJQdX7zg3ExilB6uU47IblJsVEUWz4jVOUlTvmrSn9tnJl++RPZEnJC5sRr2Bo1DSTmW50
I3Y2pUMHhGZFxxhmVTGmO7fxH9wvuI87zyfEuEk39ISeMlnBaDOaiVSd53lhkdMXLwhhCZFZgBBi
QPse5/G7tIVLk6CnODLak6YYo1dYRcB5h21XkCsfzDCnWXVw6Z64iX6cOvaZi+TWccKOhT/QvGpj
mWyiGCmyGsyPmHxHn2Dk0t5z2qFR1zdk25PiZNbNNQ2c7NouUHOse9i7gnELZrc6uK21hcQtmiE7
rjm4uWu/1L1TYN7posF+0qcnFe1Qz2mbvut2btYNHGcSNokvMx2jVblJG2gXJWxJWLeMhEQwrDtL
krrc2G8wp56mun9rE8bZmHfeZaNI7J4fpB1hjDLFRU8oSexSXJDwnfTYugF25xUYvdUokgeX2z9k
4H7NnKHkZm+jtb/0O/v+PZLEq9eTt7bxVoWsJPq65TzGNWJAriRFwOkRrRE6PByN+Fwr8cKcgOh6
LSjX9P2fZuMmunKRbKJ4agXB1vYEaTvj6cjG289ad0YfaG8GRaKVF8xLKU4SnN4kF2yxT9IY6H3W
9COZvBvagxLBM2Bs0u3TTELIW3hPVerGkGrppvzzSTkwXu8QB5lezWCpUOD1Na1hi22s19hkRiVj
Ek/7PjOZyIw4Jecazri9cMKI5832buJtiEzQj/cPEMAU8jtKpwx+7P2DG831OvHIR3EkFjpv+dDf
MTnYjPuKrLhayg+UftGqqTzzOGLLxTaHe5tUtPQ0uq+4HJkTaMX8iToXJ6j09sbi+GxUhwLNqs/R
wlG5f9AWrMr9/9iuMF7REArvn8uRxykIP8RBdEexsEPS5f8iMTJEJQaHMDvDOdgLqCWmLXUc73/h
f/9tydJbTzFObJiuFvAtSQb70AiLzg9qesw6NS/zonK3xiVURvjxu5kXEelRmylrosP9d1ZW0vO1
///1ECZRAUXBPitJLKZlDXQ6qOZuK2ftmdwJoM2fDJpxgS5fvz9IYVPbKJO0m9mKWKBFr/lEBgIA
cgHBuQ3nj9jTm02x2OJ9ol7YFelGdMNEoiEgvZVFSG3V4jyqUi7GCtgvCTx39MhCDNGXDzmgn+N8
9Zc/qryDjWZM5WkTpcQ+YsCkHbT/54vL+d2bdQaF6nv2rYYZ2MJGwuAJVEeU/CUMux/v4Lz7Bzi4
/lrRtlqZiyV5SnFFlMRrofa9Zm6JBrUR2ZoqzljBBuqOavmQa4uxhXG52HcQYkpBnnQ6UW2Pmm9+
5s4sDn5K+HjhO0cvBx3sttrGqrh+hSi3csrF8f6BfvbakB6l8ojJmLQln44GvtP7F+//Vyz/7PyG
SYoIEtTYDD0TbWITX3pr3qDe+gJ7HGrm2Fg6OGaCWU2+1q4F220Wn+xxn6yAv0l6RQCFiGYoQC54
YN6q3MOTrf+Naz49D+Nj4RNUr7/ZBTwq+hp0efW3mXPtCsnqzVTWu2Eab86Aw1OARQ1K94mIzu00
K9IFTXmgJv5Tx9TNX7EjP1pCOBecEQCYqnrwtPERBeZbP8AkjrRX5VKBYArFh8vvNlqx1tpvz7Z/
Ib58VB3xjUGjK7LNkYr51UmjyR/6Iy1z08T9awkE7JRmMwMtRn2kHx5Zlepj7U3nPJk51C2f+u+H
nn4UQweZHCqonffPF17bEv/LmX352r8emhbLxXf/kfcv61J4m07Z7/963BAsPKb7J++Pm3viqvXW
vtR5yVSoKsFOTlYRMmr42zqkjBSoXdog/YgY4q07uk1lM2mvHhXAyisD8tg6iPLaqcwi/9RhAd4Q
GXBRUemGzAUftd5/iDp3hcjChK2FpX2MeUPKESvfED3Z1jIJczRSOzCwWKQZORZf6n1GG0NKaoYS
jffMLWfof+VQi4dGhWmlxo1TdwTgZtHZ9Y72iE3Sz5P1FAzZk1WSGNpOFDcA07MjKIKT6kt1dRJu
q27p3UHkZ47RiO8WmeeuRvLZmuWeRoIJD7J94djvUdNBZXRsljuhb000yusyreaNK41nI2vVnlx7
im4S5TyfGmNiu95Z7tXqgr1K2v6m5mLX9jr8o8g8dE7irbHqdbvMV/uEIwulIorrBJH5jk4kZ31h
/PU8xT1qT2viYIcws7IPHE20aOCneuz50/iuk/5w9Or8l5EWYgt+5ndf+BfP7R9FW9xcEf/YTqWf
9ERbx/EZjPrwOgJx1/PeOcDUCEed4nfqd8LxB4Luktey801mwwzqjHL6gWT81poEuwI8nMih8q7c
Ha9pkKA3MLAMl5a/9UXynfXjB6s9f2J9sC1I1MxlX+xA3UgabiTz/rlQc1jm3GdibLZD3Y7MXGa5
Q/L1R/vhnDWC+HBfDDceN4hQSb2U1guOE3F07GkONdjyoRt7f5t6jHb9fImqHtlaZx2ZY5aBhi64
iwB9zs82h5XSMbFdl++Wa//2KsDbULyzkLnatFm00IJprPJ4PlaULlqqJg0lQyQ5RM0u7cobrV6q
XA7nVgLaytzLXp4rNddbRyM+hNTBkBjXG6aqL89KbmM83DLEAJAooDfbwA6iiNDaMWhpXedrEi/h
vS4nzU2bu6epcR9mi+FVjpLExPdNA0m9xAZD4KpLfjQLxLjVaqcKMt3sy4sq1aedU64m1njLa++x
c+lVCOdJH4f3pBgIKUgu5PDsM3r2TtaQ1TiVX76H/mwempVFaCJXbH0m1vkX7z6+ZTt+dIvkN7UW
wUxVcjCn/MxCT7Cv++P29Vm64x9l2H8kI3kW6F+qQNDWO+MSzHqbq5IkGtEvYB/z7JXTd9n7f8kH
pCAG+g0yj7vTuFn9DxqY78Fwv8wXIYmaRVE8rOa2/j3ppHSq5I/yc5pnkQNrWWVXQt4+83lpBZjM
LPrhbQpMxZkoQyzgx9yigg4F+BgE7p9cl+km00H/UHBfp1h/E76brDN0wvTh9W27/Bz0Ih1FPSbu
SeUny+/g6+N66Jkm0jopQyciohmtziID9Kj19DAgyYXZLX6BwiSrzrMY0vPE815v1ro9vmStaHZk
WjDqb0+JFJ+i0MkunN5J28s3km21NODAYJ0MTp0Cfb5Ev2rOQ6KsdmdUJm3Qlh4FGnKjGoP1SNKO
NeA4R2CQTTLfDV17dhWDDQ7XD0lsHtX00Cy2Ibt97WjyEvJ9FhO9K29Zs0ynJxs0OeiJDTvcj2mt
2b/JtFRIQNr15BuA2mNJ7avLF7/PnsZ+XLV0XhWJvZmEMlFptH5x8rBacQES8En7r2z3WgfqJB0W
nfAhG/tHaWm/osB/4hUmL0Wxtw83SO3hVDYbIsbXMomOmhQPMo+OdezsMfBzYDAhHY1vNJgsT/+L
+LmSARMCL3+q6+l5EPN7swQjBUZBWm957goGIBpvz0DMkGvQwDLS3whD8sJ6tHIsKp4IvnET9GE6
yCRMRmvbpzqKGmcImyrtd5VVo3LtkZL8itHSrYIh+ppHfdgA7ijBu8KUujkENIIcQlDDvFJa37Qm
TrODT8mOmt9CKPLftTBroL3X059GIkPr3IjZlQczV/RvSeq+MrWgiSbpIKfF+AcCE3um4T/qabyT
LdjBSIWcsq56qV0yY/7tw19Q8F58JoUI4jYRQBWKhupN69hta0I4F5v5QO3HxtO128GPjG1PYz+c
Ao6ndv/BMMkOx8xv9lgVsHkNA7o2U6d6UNPBNIcfIlkgEsn51rm6INWg1NfIZmiWV3+JR4nZXIfH
uIu4KVETwOog8yd5mfvfWortSOYdV4sQJwOCx4rJPf2j8rnsDIxjLaI2OI4SKwMlcDn8mmIvvaRB
9x5XxFC5vR48xHRTV8ySvw2GAnvcT+kmLevykLCW2BqDCIQJ5VrD6baeNV7PLDLIZjBogc6mda5n
+qy6R9jqkOjXYJHRE3h5jH3n6ivXfm6nZ2vIUerVyCsM1HhOJDLmFO6GvxLdz9Jekp77O6KoObVz
z0s84hWR0bibZQyMkoMYOIgUjJcFIyNqkK/XLudLsHAG4+f+b26Me0Kh2hu5uayvptmAtufxc4e0
Ci+cOKYCtDy8BhKXjOAl8ovmWWQ5LRS7H3aUmykJlJIGtMjTU+VMjy3zvHNgC+/spq25xVtC1guM
hzNRXWSQGOYlMIvvePDmc4SP4qCYiY2B157l8sGvU9ANBm8v3j33aC6+k0kVp1rRItebuTqlFgfE
PF86S6glj10hsfp308tUlMae/tmDm6Geu3/w5UwxC362dYJd7njTMe0tNEG09WN3dCit2UQNWy4I
kZ7+GFvJ9f7BmFDuaQFKc3u++QzuXcLUF1cios8VafXnqIjQirhqQQuVyX5A9Wu2tX1WbIZhExGr
bJP+ESrZ68/UqsOzd2gSfX72YZZj4HBMcmRrQhYE068B8syLMFS5xRVBlZhl5g4OJeJrcuzIzHmN
Ze3d7v9wiTTbGssMH0jOarCd0eY2QFJgmyi6874n02RO2FddqpmGhHACPHh5XLOyz8lQ/eltke4s
s3PPxYyzyujSvcuELnTbfgZQifjHi6xr4ClkczICD5ljiyjoBIe2N9qbeTTFzjQ57gmCcFbjACVh
CjSG66Xgpw0Mhmcgrf2k03MRwVX5u9FqgACY+trMxH5iU3/Is9ZY24NRI8MbVOiOLj9zF6WpcQbt
g87PzBEzmlrDm6w0nHmSI0MyH+ZJ6nvopwctwGKUUE4UmZGdpCI9pnP3WdA+iZlQmjw1tsnis8RE
xxBj1i6qc+TaT6jdXYnyDnmMWHOb2Syp0V4j7I+LtJ0QjG5Ey86U9nyzRXKNy0u2a1wa8dqSM9z3
wl+PA+oLxAOYKG0ycxBU9lZPregd4Rnd6iE7GDT+qKC0HvfSm69z9rgbemVjp6Ee9+E4c/IbLYk/
jw10Y5OSYRDFccB+cIlV612STBW7WXQPzWyf557sWeV1n/mg/QT2aKMlLVcyXuQtdcGBoOSFQK/D
0TXKT0WF+ZgisFz5ihVmlt/2NF3noXquqyVeLVDRCs6MD6qWg2DNtllhakk9beN0cbrxyyleFYP9
N48AJwm6eUic1NXLotPy3+yw+2beGEZt0L4niMQYaybdWJz8yHxppnR68EeN0yfrv0XkFfyKT62o
n+peW5EWFSFkIT02h9/E5prQ86z9NdgSFsraNtcIoACHE5RpC0nQnh9/F1mPoNaaaA1M9XzJ0t9F
5QQHxm40UF0SdOcO6JBdIcNMAdOHmutc8qrlRNxhyY4DmmBdfqTxSpKLlYml12ywgurMyNx3XDLZ
jcCujzai/Eik3FcxB7Z5zM5B1gMoK23gNHKxTAfkI1IyuYao93CkicFQItlbipN1VkKaIYFka5Kt
c7TcgrtSL8STZZj7zP6J8iChBkdxrRitnqIsuUln0A4RM2kRG+S6Ey5/qBLj1GfEddV+jACrICmv
pEe4XOP6Rlq0hucgb0+TIMSrYsMgBvmQyKY76JivMsdm2DPMj4VR3JK2dPdVAO6deUd6rpxGW+XK
e2A/fNVV88ktpB+SJenOJ6X84C0MtppOnmnWbyZTqJ0rxXeVZfD2nPQJVfHiNlHnKbMvrkx9TsHU
F301vnV5t5qJWoomZh7KpTnrxiRO18SPuBkTknn+aodO0lZ0zr2OfcBuOFGZkvubKXKElTI7cn2l
9PKam9PNIYAvzD9eg/u8sg9yRkoTP1bNYOMfd05+o4UOomWmEs57gSLCckimoS+Lobuyv43Z0LZV
7tNDZyKxSVWzjgLxfbfG31+xshKw6NKHBGNSRMQD0V6NsyePa1w1vnfqeWnXVVf369qmRCyMhuAd
KisU5rg/UYjQB6ZJ4dvZuQ+cx0ESy3f3AN/NfvoonJPLBR5GDpR8z3HmvYOi/9rYT/dHdaJDoRng
aQVTgNgbWuV2SHoUUEkb8KaDGXEEQgTT33mjG+ywYVAVZP4VJDMBF629au0qu3g6c5MWXlyT+0YY
II671EFPCgCrWSLa7d2aqcca4L7yhbM+M7M52TN7OeVGTrGJm6bOv5Mx1veGSzO4n41N7qTfFfBO
DhY68WuL194Y7O04MsCtSM8mZpryMkVd5c6i2iUbVockLBeUAAZwTJrI9DSbHOfiy2pGbN7IRjf1
REhBxIDTrzDPxd5nQTMu5IT5ktn8SJLfhzBuo0Nh8YqjiwLrlxvwxYIX6aKZTYsXu1X86hyrMT2T
vd0MN3CGZHn2fHsSoZaMOtBfQUT+1PJID0LSP0tq7rRlGNvRZzZEL7GYWOmYISFf47QrSewbA+2v
NQww1doKSuzMhCbHQN1hDUFnRc6ORu/K/GE9XSxs+c1o6MWZY2WtDJ/fkbeEriZIIUazXqfZcE4d
65dnsB4RinCtEypqnQym2GSdT5gfI2fkXnAetNHmTTIdYvHCaOJZ+b32ogo85U02fQrJWcxtmPpo
KW+2TYRNMhGARGst0ft+vbwyDCNJmfIp7nqlpaFC4UGDc+chLrTKwl9LI/m+7ydz6x2KuDpM2W0w
nd9Jw9GhCfiWe/sOjgwHwuRbUUuqavhIZt47o9Y0nJoVdmhEKClv39XMHmzDqnZuQwJeRs7lvsNA
0EuhtmXCIdc3Kef9YtRe3USo42jY+1bXr3Pv9peuleJSM3MvmZkevLxSh6UGdouxvRXkMLGa258y
Hu3bQBmpK7PD8FdsNMscbrlYJjzzmllbtYawl+0r6X4CnipO9w/aIL+SRIuhoZHqWNTpWYulDkxw
Ql5tcAg5VbP3noxQ9ZCNLInxerqPZpzgrKNPDNuH3WzqT40j3C1riXOyZHRCjEI9pPp1wxF/CXL8
IqXWDNveeExIZl2LSduMLpvkclHpC9YhkfaH5jFMzMTy+tFeOzoTzrSFaWrTBOWvPKvgwLAngMPI
aVYJksEGjpPC3xMdGOxo8rsrtAgM7lp9XYx6d5gI+aPfhOzWkIMVGuCpNMm7R2EwrALKhHE5qZmd
GW96BjCiZvTHjRgfaj39gFtO6ePhZqB+fHTy5uqpGEsZ+X64e3p4fosFiGtp1K41lQwSB4qmws2f
beFUyHD+4LAj7AswGbuhwu+Fdojn1kxh3bUbUpfeRON3HIMol2LUPVXfvnVUxmGrWIPuCxHtlRq4
ghWsmp7tOCo0h5v9e66W06j0OPun6YNoufs95hLM7iluiStVKYdbWG+lx9Sfztqw8cqHUgdZMhKP
vNehRFApohcxbRQd6US9F7Aay354NzQM17COqX8D+t8cDw1BQnTRHXG9oLYd2FTvr5Prfmgj2jTb
wDNv4hi6P+FmJro5ptrSx/h1phBcU7qy18NAMaDvpwzRtwmXAMIU4880JWrNPbnWahs3lkQs4Y8R
RauikYmrjo4C92pKzuQqrjJ6BixYpsFSkyP3EWKQVD0MHZKGmal3AArqrdMmOXZe8r2Y/0VffJcV
VxNCWsTehrY2p8V27g/PsSHeJi4rPEqQVP5zCeodQ+8Mz3dsyxdjPeSsWPnE+lhtu6q9AoFjf/QP
qZF84KInZZAIsxAqBGUJD6qFt5tKh6Nv1AUhvbU/OgZ2umX+GmIoa+8V3i5rsjteaF0DDgUHE6Yo
P50YkQn6gH61tL1DH6uLUT5xjr9qMQZBz0Awt6xXQ78dEEWg2Wd97icOfDkPtztKPgwitCrN7Dvo
p8u9pY6NBJgip3hkEgSFu9m01mz37C19Spb2eRs1C+WCVNfGk5eURWalld/CkC02Yv6aRi83c2Uz
65/3ZdQna4f2+Upb3sd/1kQ5HjUjH7fBmH1DuyQD1cIsU4BwNQfrVGQIKJwxCAvF3e5PD5xJkmvL
FArYsJzehyFpcYsQclh48fRe4jnUR2Iaa0v+SWno7FuAgze/1v8o9RwHtflFowLFczXP59R2l9Dn
uQtjzOpr0h9/17peHOu2PhAAKi+WGg7lwOEvMGzzMlDjlMWMzpow6l3gBtwnEYSUCvkm2n4u5wbk
wYr4M37gWKzTrm+Z71bfTmUA8Ci4H5crpDPkbxFMr3A7LzAFrmMNDiTqBmiO7Lt6Zx/ofXPIkYSw
0lBej8vV4+gtixRVor6sBCrI2WZZVKxCs7iluOPs2P+aYd965FNxLsvfl/WQ+wTVgbdpkvQ78aKX
mmjDarY/xJT8FIW7T0ZiDvGykUbkE3A30cLPXe+5pby2RjqEVrp09gvKXXu5iVrFL+prGnuzs1gh
AV7GDZFBKH5Il6fswHcL9HKi+aazIgdFl64Lb3/fsCPOtrp5wjRHrF4MnhEPOjnsp+Fkdv/H2Hnt
SI6kWfpVBnPPXgqjWsz2hSu6dg8PmXFDpKQ0amV8+v0YXb07PQssBuhOVFaFcEGn/eKc73g/Kt07
ZMLHHWgeYiPBntWR3ECuJPQcQD29/TJ57MmFXONnLnypVtD9Vo7CzDIXHL7ewKUtWKRw+KU/HMzU
JHD6++Wza6Yt8T48nEnzXqaO212jQ6nUtO5KLDi3qqWcmKxwJ2rcyl55Cys+DDpJnU3LqNuOxLVE
h0ckNl/XDLi0U0fdak977gcykYcJ+xtVRDX7V3PxBquZg8BysW92Pje5GK/V5F7rjMv/C0T19XGJ
Un+FQeKioZ1mtsj7G2FC6Ps0XdsVt6UQcTyGjTdn+dd8HohjbCxC9jhVSvy1GxixdWn4a6UEOdAg
T2fhNtzA9PBPImYCzPj3ukJqRenqbfIBqRCSoSaseScFG1N1EWPYQ1Hkdy1f23KDA4+0KiMiMb/a
ncrVyYiz+CT1yQVH1DKl59CJi3ZJc4VpaTIOKTS2JQ4326rnovDwNOUEo66olpbGK/9hSuvYZB72
sYWTlSbFPneZKIbRIrADL0vvlCoQ1yfbg08VL7291OZLVto/7YpOJZSczzEjaDeu/CDXdGdL5fM2
+ITNNDR3XP0QcrEMfFlzvS5kgW4uk8Kp2IZZtKpbWnGZUyK4HgHawI9Y7mDI0EbruTbtZIW8zeEU
b5ZxBQlcGq3AcmxycZR40ucAi4a2nWvcZxmujaL+LHnntmnmv7YYa4xEe0paAEqJ9Nmaip6WEfJW
COOQ3MqEJ9q2z2Ls37qlyyLe/NQNlsJBwTHt6azL4/Ge4u3e5CS1kMVEmo1wgp5U+ZWTUdbWuDgw
IDX7CIk/GssZScnsMzJersfxi49UDoJH++fr3o2XjkGDgYJ9KvdDVyjqRt6yybKevbpKr64Sv3P5
A4zZ9MEaVFfuGRcdQvwcTS9O5oOVJepYG02G+5mMQdtNqzWyhuyWMntY5ykYft5t0EXSZwdees+s
c9bFSHwfP2KHURh5EO47g0/QQaT5dvSn16xX8cZvMkQ4qmXFr3fJmuHhuEHSs9VHI7xoM3cs01Uv
noUmig8/bo2B1Urtz/uhbe8Gj/FEkPX3WMGhFclY7xp1a5l4zeiWvDR88wujOVTYctDhOAFcXPRr
FTwNmBFGkmRYTf1m11k9Z2xEAYS5oVx7cQF0t+7uYI8wtQA5fhgWypuS2zdGmgFRn9mnl5YOfm0x
xCs0vbhPdIuPGQFnj57kH0if//Fz+p/R7/L+D+d6+/f/4O8/S2xpIIe7//LXv7+Ukv/9x/I9/+dr
/vU7/n5JftLrln+6/+9XBb/L63f5u/2vX/QvP5nf/tej23zvvv/LX7ZfXMGn/nejHr9bOv+vR8Hz
WL7yv/sf/+33f4dOaFoIzf6T+X/5DX995/IU/te/X0vcAf+2/t4wMvtXROFf3/oXotC1/yZsMruE
59iuaToL4e0vRKEn/gb4zBEMzoUjPGHBCvgraIU0FabcLAAWQITJt/Fd/wxasf7Glxqeb+KF1A04
A//+z5fhX97O//v2/mcAHVOk/4cSQpVgsYcHyILMkwXdvyJi3GyqJW1OuqcQFYEzVa+2RyWBWhPl
ttk/pZYbP4E4OhZ06oHOEGpjMSh+MOpHQynn/mjLCiR34TxgCsJXbc1il8xacR4VW7NxFvZ9CFde
RE/u9BGhnEX6XLIwW+XJKM9tX1XvFo4dxK8ZmWOfYV/gOvDH+mp2RXXK5mIZmbfovBLDfeLzx+Fg
h/LZzXocuw7HOurTh2fCC+xMwzyR2u6fHBJQdkZNS2nGtb2jJ10Evu1EjaNdYppiHjl+S1E4DD1R
WASDocYPvWm4OybTt4RPn1ZT9FesUFH5OuW7UiZ6wtgdDlaO/05G/eukHKZhmqoufTd3rzgI+aQC
F9hUXrW0akb8WkSoHUCM53ImiX4qr2p+UuRdHgav/s4SHwdHlnFbnvKdTGzyOpw5Dqifmadsq7Iz
rpaVvPsAmLcuu1pWtMPZl+fBy9SpDVHV82K96V2zGNytQ+rPL8SiW1s2fM3GccRvbfQAbfPr9HYG
1Uinz3YQQR3EoSKu4n0xo9HDUk5x/Ty6aGsjIXeFbrQ7jZjuQCvPKcffG66SJ4gXxT3qp49whFIp
J2JmFbnlAKL7cs+uhH3+DlJ4wXqy2E/TYNzFNDyKZjCuMLc5O2QeBz5PwXTOmocIqcrqbVdqEOSR
bexV50HJcRNAzaJJ30IKcZHMxV3zyOkWtVHuK4Fxz6kRn6LdJHtdvyUIVFncWS9tphFg4bbbyYtb
vNzSxMwS4sykklgxqZmCymQOYfPm7FBRBYISa+eQZXAAvqQRHJbhZpAMe7S07lE2wJtmWBCfjFH7
U7b6j0rT1V5FtfWka0dQGdbBMAv/bJOLcJj4oes8JBCi053oiDweElRS55vBItldC8EbYaYo1qCH
rTuQfY81q2xpiPLPxtKzM0qd7OzO3QnMXLKP4f6edEIsT+BudGZ1R0nVdXT9x7zAXjzodBfLsiX1
r+BAFOlzllTg/si080KmRGOqjh76uHtiaexoPOdpspDZGXHBX1sIT41kxsrDyPH4JiFWRKaXlVDT
PY0kay9mzkdEYbz97Gy1MnEBmms9HbF6K5SpbShycsztcx2k5LLgJcOCh5s+oKYqQYw7w4750tao
0n71Mk5Ff5oapkxAmQ9NPUNpd7p14aEAKnU8516NwMVtmr2aH2PCOrKu3LurywI43fL0FdAndtTQ
frWajF9cSwEJiP62CjvYGYUjNq1RZVs1ZN4pGbN3lvrNnWbq2YnYGoSWdTGjRYwRlqd8JEm4nXGj
E6DwQebSQjtFdcgd+MJn5x1FdsKdy3B3Rj4/kZSsDgATubiT9FSEVbyzNFQtoCnyDeITyiHkL5s0
jcl91AccuIqBWphnfNAEt4mmrBx4QpN5tZKkvqRWHKRN8SlEXTO8BSiECL+dIGrm204k/QWuOJaQ
hubbh79F9g1iJ8YWWKbnt2IqqptLk+subFOgG8NRB5jk+ezl5sKVq9SW38jI2pQOvBM6gPJbklor
ep1dX1vVJZJdcaX2nB5VYsg1VvL47Cp2cbVHZ0ECmLtGpumwepb9DRCc+URvfzPrrmA14z5Rzmjr
pmQp7oHsutY+3aZXuz/GId7WpU2YbIrLOJrZBFWsrjfss9KDwnG86jHnHgZajg2zJB8jbbKA8WPE
aiYi3bTSfiATG5/T0LyVub0TsdVfHN0hCwrUy5ZzqDw7jfVUqP5dV9z5jd86wIxbxdW/jfVEvzJY
T8mScrEnTwspxJ8hbxL8vUkGpmpNa65JbvkO08EHhaHCq2gM6n5CnMjRGPd9qiGgS+WE/VKDsqvb
bD3nlKZMn+4EHJWfKbvSm2tpr0q3TrJxUFUC4TBDwWjX9TamkQ47vev/pLBOdpqOjClry/hsFzWH
B/Eqe4kE7VR72UeeGM9RMmlsvdDWZzkWafWzGsJbH5vea6ppH9LtTxVkic2cOTGS4JFJUIxvzrR5
aSWzOCjqdXM1YxIOGWeBVFefs158KoevHKSMdz30xUNk0zqTd9Liv+gSgoznbNOFfvPkawdLWL+i
Mvbf6qi297Me3RM28+s+8+LnVGXkAankMelZja2H/xcw3yS2fUkXujEqfziJ1oz3SV18hLFdr0fy
O49VhsZ9wOkXTLOWBijByM1t2Eaz59szLS1f+rzHYoVoMECh4t88C24P2U07t3G7tT3Y+tmvq47l
dOcFHvuhrTvJ+RAV+sj+VRCaoIroOmq+oP9CFWWgl8Vz/joa5QTP0bjPiUTnhAPsIbiGonHcOSVc
IoJkQ0gKph1wUlcbM9eQDtXmH1Op77LPjDdlnHSM1m8qHx8URt8xXOL8UK2/FVn7GqFLRYak9+15
rrUt6xMMK2rRQ48fVctkyPI3Tl0ts8squ5hQE/5xkLgM4WPP41RMsasLZOz7puVM7PuOdBHJzihr
6mobA2K5Q4JjI2Z+N2vdfsoYNR7IlLHOJrGzu7TmpEbBhNy+Lbx90/Xw7424RNqXzlvW1N62Nxsm
YKVq9jk7n1NjAvcgJw2kXaaOeph7ez7u5HyMP538kYdzeKonbFUQkOgs68x4ZCg73G7wT1ZdBsPY
+EfUas3RtW5RL/RH112ntopOwkiOjSrLQ5V1BNOW2mmYQgbOMSM1u63aJ5YqJ58b0LmE+LCOM4ln
GynIeSjio1PrHeog6a7cPP9dzzVVAWLAdT8+1ZIru4ra6RHp/TOacZsZVLciOErHRFfr6COjQCMe
5SzTz9zCheF16he+gHJbYLbaxh0epcSDrjcnONLaBl2WnUVMGQgkWg1eHga8z6shi+TnKBxvZ9Lb
snDy1l8ShSTn2i+rptjHTPx3vNMWpOdvnh8hZarLvt1anRYdxjk1GFL4m6H0+tvg9BSP6Xhmymzs
wzFEKtQgvhJe7TGFMeOzY5e/+2YKd+VkoAZAJN4KQVDt6DV3S9PexzJuTqJ+7lytfCbHaSkjMp1Q
6tl4pLIwkA/XGcO1vvgY6i2WyWjSZprN7CfrdIvuj8ELCIELEDLIB1GFhXeuiTjxvxX2Q4vFeBOh
+G7jdwjkTNJbDZjJSNsnw3RQGHbuyVskyDQ/Z/IcOpEXp3xQfyzbis9dGBEoF80cCi6sND8hSSkt
ZHbqjGrTJ6HaFgZztQ6dxl1Sak1ijLZR2t+pWeVZ8irCW2Q6LkSU7/GOZmtdi9VqQEbEFNR5k2bL
hDVjHCBLe16bbkZGyKB3p4xRCbw/Zr15Ge2Vp16RdS+iEziB+KaY1OGdx+N8i6ndVkUzH3AWhesZ
NafoeESOqb3gJjFDr/lg/cBP2GDUqW8VvE0rGp98M6kPGRnHfVoyMiF1CTySfrTNIxgb41qn0JEp
ZNh7ABojYGiYHhJCRIy+Puvt6uANkrOzmh+ZUaz0JGaJSprfRPLivYywQFmJcWgngcxk8rdguQa4
HRThzVi2+PIzZhB58asoOHJDzUrOWYGcIVFVuYo7V1w7/NGcdg4BRWpRYSxcozrW3F3rzeWa/Kn4
3GbDu2xScfgqhni8ENonbzt01XMLrmHpAszbHMGIQSlydrNxXPVEGQWNWWGwRVidGAmxvzFOcinS
C//9mJPhuRAUcjJXCL9M7LnZGuMANl7gLfgqykZ3nM5pHOFJd1iT4ILAejTKz7Ts5KrRivxc92l9
QNyO5xiF/tkeSSCkJ9r6rqq2nlPDkTExjfckpOCRzrZpHfGrptx+bjCvb5xS+Vud03Jrq3BrslQc
H5i0jWvj0j0t/zEZvJiHhf0RoXxQIC+afFs+IqJO1iW349jRu0PJ/Bx5ZYU/iWJ71yNapsSoc6pK
/6BZFL59Qk0N1HwNgYyARclVWWsiCWLL3Luddyn8ZmSTbSMxRfzoQVDZlv3nYFJh2fQBK8fWt6mY
/rgeYgO4Tdkm77KfAsglou0KI0PF9j/NYm1dCLgmUWvNm3FuksD3vWbDcc8mQpPH3B8OJuS4ddJ2
JuNbI50Z7MTh3sI+seXEBD0TpR8p4IctU+acI5bbAG/dts3fUqeeb4x+gfViDj50dbaeYxKjunIc
9w4TwY1pRld/LIoXoyo+mG0R7zj4+4iCcWNOC4RWTdAE2TdI3cEx3+leAN0bIyHlCiC4nLA5HF2y
T1A6QsBJMuiXtusAVfNZIriAPdp+bVYzd9GsB5rdOMx2nbAJXE0bgjxV7z46rWvYYQ7N25BZ2nJZ
4kHFzGQNRwzUl0pV70kMPzB3wBZ5hZWcqkJ9ayWkukGo8pSWobPz2illbMCqvk6yj973xGrwoeUh
2GRF5DkX29SIUR+XTWBYuojq0ugokCszZcVfXtu/DA9YIZLRcF0ugVIYELX9FIUj5ypSDuiliNVa
XAg03ImnSBnq5LNi2IZs0/hTUr9shxTvehwNP5UNZyYnoNWuhXfuaD7XcSt4crL29jD8/LM+8lGD
voReVmnwc2pXh/hXsHzI2I2VSLR3yvTY7iMRRqZa7IXhx7DrdHefVSaFneFcMnKcL5qwjo5LtSIA
s+8QGUbkads/E2tah3pdbs0RzpcKO/gqgW+0URAvKWYd9+1dKOrvjq1+tvOBYS7QgHbyL9WQQfQt
4Fjgkz5UU9bumyllrw1a7mGYk8N7qEak9S1tOZFO6wonWGHOIZaT4ZPOlS/I4ULOXvfuuYNzqEy7
uzflHa89zuC4u4WcR4FglLOpK14XhlaYzDfWnPvneSRIoXP4LNp2l++ggYOgjyYfrdz820tnY0N+
Q0opThNGCsI5J3/gxYkci3cEw0fioh6Fv7Pi9CgeeJEPsDi7G8FzyKW6KA4cL9v4nmwPTXGdSlOc
zdHND0kRst1yC6AMhsuihnQ9iGo+h1/ZyiSQIegEDTwPlbocUYMWxlXviPhCr0XeYvgWE1bb6xVS
MHh9G8Oi2ikRMK39GeCwDJKsyq50BB3jcDw4aGN1xPYz+2NyHNYOmKK1sRyBU2PqZ8Dbr+wdpnNl
cM6pbA/1+66wip1kPq7Ji2tf2CHI1urWLgZmxDpTkHaFd+8m5AYsEZjnvGUTRZfuEHTQR2FJTUQI
jR8b5H6kWf0Ojqsy8GJxXM5BHdr9tmxhJydIj/YubaYs4vGgzd6TIVvjXnqfQ4vASh/Le2XIndF2
PkZJaW80joODYVnrphcnNjXaXpFovpamM+2yamFKCBK0DCSryrj0tMOXJBs/8k7Ds+oBYxmKHxCl
kmeR421KB3lCYv/5dWKluVyFLRJKw6iLXTlrrwODmNlwmuc44/5iNdYlM2d9hbBxCLjJmQduK5Ts
T1bU5W+xZWFFYtto+Ty3RnUEYshAJoN5GzEXrMs2jAL2v0W3G5FGHZ2y3Xu+YbxAjl/RiMAa0rio
Oauv5vJsJ83S6ZpFArSLNAcL2+MhUYGL6hbCiqH2pCBB/ATQtKpTk1mTEf1xoNdCXHT2uqW1j4kS
0FQPaffVt5Q9mdelzI6sLNot+sksFeXJLtI/qWj0ix3bWKrjGjGAaR5SA4qDj5Qg6Fo9vrI08nso
JpNiZ55ip2dhjArl0KIhOCUTPnT2393uS99ZlKWGyqR/Lv2Rx99k+mFgAWMjqQmG2CdGMkvLjVBx
cslH2wyqHKV8pJAT+5MQP0jhQw/GLmJsP4zWR9LAVHPFnfwm5BTv8zSkxG/djVcig9bLX96E5QP9
+bpZ9Kux7n9DANgFHvOZNcUeri9ONxQixgP+DY6Znm6Gyma8158ect7daDVkA1rFUYRheZZSsx9x
jNOk1d/jobM+I+0jhAeCLts+wtQPD47pRqfUw9YAMQA7szgwyG0CkXr6Pk+4z3OKo6LQNIYxErZj
ypK5StzhOhrDIUVTtMosL3su+jrw54LIb7uatkPINVsuw1prbB920jDM9GDZpAX+YCjALLFEwc1C
L96AckwOQZyp7fw0rXg8kppR3ISA4NePL0mUuTcxHiDC2Gefc9k0RihuLeqv1lG0NoDdV7OjSRrx
Kd1KzwuZN/ZMsQqXX5Lm/RERCIadESOdFkXaPtGWlNJeRUgQwwVngkXcJJVhx+oTfdkysYC1RqTp
6MpAg6SwYpGDgiTS5K5ummxXJSXUdD7qi/WZIVB8LzX1KGHAgBEU1x4VKlYgKmXO5+sImnewS/85
S8FHVoAFo4nZhCfuo4NQwzA0fxk5p7tWOget1wmV9ML6OUa7oVHcXcYoe8dk2pKzYCRryZzhifnI
upxwCozzJA8TtR5j/WiFTcXaF9m40VgQHJWBNlizII4ntQy80fxmMjVH9OIQB9Il746LZzdr3mr7
5zCglmbCgWRH1/84GQA0BLaEFUdUzjG6KNfJ6mNZ1VfHGSlsgZU9pVP5jMTQDai+pkOuxJVSJzpE
UP+QMKLbjIeyRXbPZjUvTSautekcBs2Eq9gbRxsbL7PgRqBKSZs9hK3GcwvqI86K1GQX0Rbtj6FK
CAiqFuG8Mu6ThFOCcuK7pyFiZs0XJJjGOXGgvWjcknH7Fke8PmqfN/iYcs4jB9VSHbljkEYuHCDM
aUOznnodxUvK2Jj1njYDmVis41/+cf3XlDAaBCCzNxfbc5fYzzojlF0Xhp9aPWlbUXKb7JH1UNzP
a6dh4goh71krUv3o9fFeSQ8LTj0iRhz0GxUIseKCRF/EWcg+etApbauVe8JLtrgcdYbm6DZ9pldE
P/tU/k5/6yOq6ikGLZ36irFRsgUniL43isbjxI7d42Vjdgs8zm3iO23FpqltLQCjedUj397pYIHa
3slQpdZPIjRpeHO8+ZqMyu3X48wGZ+b52vTYCw5Et3j9/fLV7ctLKhYiTe2gDsDfSUnNzbU0EdAn
NgtYADnrn19edWexxRN5NwZSZYcaI8vx64+Ich27n35QNcPBEZPGFivuUHW4HIfsvWzyX1VZEicE
cUe2/wQRWHb+xy37edtHPQoJkiyY0xRkJXQZ7idwJONU/4Tgwym6+Ciyc9r43+bwI14i0s3ZFXtY
WCt7SYp3lz+iDAV6FCtUxwVOZB28ILJ7iLRiuUS+/mDk2y3Gej4rvhqOwi6zAOXs+YsGoLBBbyFk
/+hidsSRmT271EFk2yEQQ1TGXoIgZKHj9yjkSNNAoGtlGLzTRfYoVBMCCVuCERIdTJ9zZDoIuWqx
rc9SnpU3WQGlroWR/VgoNM4DuvvFQZFgrt9phf8jqvNfpZgD/MIvgOF+k/m708shYnnDIoNT0uFa
OSgtbo+GFcU7M9bfQmz6cHqaEtGi+rRjhpSVjzZ+IIt80u7t5BkHheFx9kyowDFwFKUjfUZ0Aelb
8UbUxatuzWKD3hzxPR6OozfduXI5Akv78g+IHEHdbNPDU4nYGIVQNQfMJ7h4ouhtEIP5Ws6dAXTR
3dvcBA5u7fYID8twN1fqFcqZtfnakcxt2ZwsFEeb/soqXulXDYDLNw+PR6pRfdhuq6EGtF9igCOk
ALrWUS/UmwnsZqsnBCRNni1YY0RBpo3cs/tIfCjHjOkej5ERio2VMeVmYgULrWJ9Qi/jeGscrjhV
JGoFg5y3LbRSpBTM6RfewLj8odqq2dFqPv5xXZpTxx0UYQC6tleRDJdGuS/S/2V3b00SPzSF/mnu
6++ub4xMLvx+VRTOzZO6vZ777M+kq43wO7VxNNipGukQK8KuDoyFF3RGB0GchAP2OsLafzEuNL45
NvH8ipb3mBhtdzmM0VqVFEVclPjhmSHuwDlvnJ+UKb5jbX2gCJtEE+cxFw8mjuu8J2FSE/53KOqf
ejLw4S1OQ0YB7DxP7X2Opk+BexGdXUWDMw4fWlG9tz+9GH6502+18Ky3KZzQfmmqzddGR6iCpQvA
EraB4VF5/YY898WKQkvELMjp+41uYJ2qpf+aAXENNe815kuPZOZtRyvN9gSDVBy/1QhNX1vjXY/q
2jqw3eiPMjZ5iZ0CBn3bsxHqqXhnJmR1HcQFE22WzGunS5AQnaGspNvaICbTVuWTl00G+UUOAgzb
lD7S7ElfyQytSRQxu4tJ1E2iR2bWTCMKgkRkm10FaSozR7hK0PsZivIFlKHPsRNZ47yJLcSeX7gS
Rhr60bWLVaUcuW376dcXvqIgd6YjJaZhZKCR+RnG0aZSFtzBWezjBrNaRENkON24tyDV93Ek9sZy
78mXPEw9Fce+BrttEz2zd1HnRWa+c1K/2A8j53ZV17RJlv9Lxlq7NaOZmlmaI00+oy/mA/hkUppK
378kjvtBQYwkNqxvX8CNvvJAjEy2sY+aCPYRDoRjHqpvbCZoMVJUvTa5wBsj1NMTOxSUyKVO+Lkc
xRH9ldzNxDUvRsqJepIZXo9Bdcn+WIx6sqasnlwRrZxpepeGT862p96q5dvCqOXAq3l3Wu2JCgEX
RR7edO4/X8fd1x/VApkRSVpsU9u7Y1c4TWbM8wOMCIKkqo+tlT/XNhKdKISmUJUxqlgRbbnX4Y2Y
QfD4+XAsl4xzHm0d8rrH0cxHu5A3VAtQnyE/woqJrrrOj/CjYyX6W9XNJB1nfNCzUn33xmobJezR
ugIo8dcpvTzyr38a8+9DEpoIp1E1TqX2wQKTyOZCvk1PFpRchxe2qlqYvhS+FeUM41kvXJtFG+R1
s67EsEql++C8GrdNVz/8MhU7mtL5aOuILnUDFNss3QsM72k9pMO76crvfeTAfVAjcICc8leapqBD
tn6AfKbC2/oWt2erYKnmIbYikNk7ZqXhHUN3KA4NildhGhbopvHNtjkzuJ2XUF4z5vE+Bp8mFxIF
bC2A6MJiIwor2uR+yNGVI2qMtQG4tmH+qQVgG5s55jRbwde5zQCrP2jtd3hbLyKZbvFypXhWeIoi
Z18b4tGiwwnc1g3XVZcBj+AegGdc3fo2nwKclZPusJysnEBY9ZsaUrx4aXPNuulkMRE6CT3eKqsR
D6uRNRsJfEGgms+8kx1CgPElGsYble0T3RpWCxscpPTJioRU/cc2uEHQK298XdigZfJ3j09S3VeK
0hE+t6j23Xum9+ZhJq0e5dniGoyGYiv03+1YUz2VIFO404VBMjDMG8PwuaEFxJvRNjcmok2Y0LLA
uArNAnd3TvTV2E9BntfcBZfBHPk10S57qVMNOk4cP8E2ChkrMsaw2Wx7TLYrgzujEbWHvhlxU2Zi
lXaut2J4SzSl1MkTcbSgseowsLM230dG4qKcU2Jtahoh6LZ+0L12V0Qt4wLpfUtyLzvoBkWMq24D
K5FTk3hME1Dc9HAWuwgRAIVJ3vTfw7T4ofMWrxxPAX8y+hb2Ivvncag/C8f8BAVHJpx90itLW+np
j8JAwlIqlIyWp42HaXG30rC3sKkcnh24Cm14lOZIMIIyOCVXqa+DTk0WDh/bmo2/ODxD5Q74NK03
fxRqb/S/dEPbt4YZHiyCIvIaIKFv2Pc05cXr3KwJDOki8K3TF5eF7b5V/T4bQuM42r/DMtTYtEUH
m15y3cCng4/xpynD/MMvGK+08mC2cfbpB9ixgJNSQe5HUYjdbNm//QpxKZx6d9UpuMMyPCVxChuZ
rI81BvWD1UKM5AlEOx2zzlrAOmK4bG5YgGbrzgfFICaMcKFw3rgIiOJgIBS3lUl/hDAgSjf2spkP
fXlLxjzam91DH5DuQPdbK8jXbUK20jJ11qPvGP7x5wz6T+IsfBT5Bbttl6zQSAV5h9Z1CEGPYTly
dlpE0kohDwDDRjZERCKGaoyYND03YM8OSLDUGiVDe+3T4R657a7KoKD7xi/G9/bd611JK3XpZqPb
DFGlBRBjggRbNO7+/GbQYNvScTZtFAXcoNK9V+LMp5X+kP2hyvVfIe5PDr0JwqPvo0nSyyoIbbTm
DIa4W1Gl6CnS0wsoBmC4LtaOGfDdhHZakCKkNU27ngSqLUsgGwO9uSE6Baq4B5ajs91ub1ru7+Ey
b6eE+R9YCqw0AvQZFgGW5fNm2uos0HZhKj7N5sVyrebQj2gUkikVy/4K5Q/qj63egttA//9REhKJ
7PUJcYW3c7O8YaGMhEGCexAax1G2ZfhIB2VDrmIrQxvfs3TsyGsx9ZF1VyFOk750ayh0ygQuAiRZ
cO0f7uRspEPOE3dBt0YiTk0d03WYOGMsbhqaYNnUZvKHPzZqpS8PzK7gG9RKnc0iFPukret1Epu/
PObBtX7SbOTFUZy95BUBJKq011YNQwWOPRJ5jSKZY85FMoMcrFkpJ14TadCTL1E/6PI4pPW8xrY3
4yxWG+LRFLx7dEANnkMb+lkMnBv0uHySDAo2VjL8cBv7GcsxICgk2xXhh5h7PUsyNGVtxNxxnfs9
voEYLikwnrI1t47Ss33XF5BecnMHRITtITETubDa3UQgL+rd8QHX01/HXB1VZh9ZjObrGrxMKjQg
pEZxsCe9grwBLSNySSWNWuMnq18LLxxWiTaFYDKb011PU7mZHnQ4zdGGaY3GJNkJb/6skwEvEKRH
hl7Th1NeIr9t2N+IH/lIyp83uvquT/icy3L4hvgHvkHnhqs094mAMLQgb+BS8C273MMbVhBOUSYT
MqTlp4wkMu7qsmLUhsqpK3E4SO+QWlpFmmoB66bzCTm0nY0I1Z9Sj6e9VTgXy/NhNPSsI+hVN5aJ
Mt/LSoyXUXzLRgjpoFf3PfI8mQ/nqMDFZYkB6A1Xa1VX4wafIotm9habaOb8ZZBCuKkkTSb61hBl
1hX4VqE3ckWJkdJ6xIu/S8h+ArnBWWRLnVmvO0K60P0zujFrw0582ko8BkPhfBS5Ir+i7RG64FOR
Kc29TU7j1CZsd+VyNbQuW/jcBAyD0m7s5q2upy+9Y7x7rI+k6JivIBP1DNLzwvQ1R4e4Q6JBm871
gYjMap+s2ItPrKkuI8LDVU3y9M4Hs+k54XvswykGvrVLIxikjgDqJO14v0zxOzg8W9kj7E6p/+EQ
bkjl6FdSjSX3hxiyjD7c6yq/he7U7gzQ2UjhmxBxX60BH0iOshnja1Opb+l16sVPK+fjSqzRa4W8
faUP/5u8M1mOW8m27L+8ceEV3AGHA4M3ib5hMNhT5AQmiRT6vsfX1wLvrXw3lWmZVVbDygFNukkq
GAjA/fg5e6/tkRTqyV3owQ8J0wkZnFjakNk5nTla5H3LM4EaDBsQh7dTYMXbsjq3jOIjyb7sMQqj
no9efOXEFB5Ap9KAPqepWgIVlydxpIZm7YO++ZVBX5ld355L5xk4XXs0l8pdL6y7ry9//FVzcHIm
29moqCxOIOASmhygubMMsB1Wzfz09UX87U//p/8N3FiGm8lEQw6oM3Rp3PpFD7geWBBmS86ZE6wu
iBnuo8mRMCn8CbVRizsogQAYt8Pp60/h3/709dd/9t++vuW/f+KffYttjxwWIvALjS0SVhqc8HFT
h9fQi12cY/O4NosWZd7kzxujoT0TzjER6vUzpIOPoAvqKzGvw9Z3wNvZlXvO3ZDuiGPmOxs5MvAI
+8PukZm2VgTlbouGqDy5EjdmMDF27Vq6hUOPo7+gXGugkYwTNUnnheN1MCpAiYTFwCwxIRW3TCpp
cyhGtSu7i84B//8UojtGx7Lu5gPNNv/9XSTCg/z2izVzXBcmy1zXgAJ1qnavbA8ClPgexFa3mXwi
KKD0KUNAGu2ANg2cCWm+i1PhyzeXpePoA1gZrfdS+ndT4GvyoehRMcQ2uuGHLB1x9qN2I1qGoFhj
NukEHDMJr7UXE8HWgfboexRF0nExNlBROr7x0mW/MM5mj4N4a8X0SXM1hH3kPwcV4NXEmvZW05an
IsHjiX+jg58gbUIV90nZ2Tt/4GQ/jMUHDPMLtQvboNm8oIemL03czXZy01vKha3LiWgVCp1sI9E9
ZOTd9MYDKiKCcKV6Hmpnzyk94jvMei1l9LOhQQHcKRp3o9dnB6xYT7kRWjxqwwQuMWrXnJev1py9
ud3wOGYUDgQWUPFkXoqmB8AmKOyzG3YWwVGzOllWpU5956qTXbhPqSE6al5OdEDC4EQlGmTtOLm7
sa5v064zThV+TmzsDtiK9qNSPLhtxT9YNJZxKsaYRtY9RhMsdW0NZeYqmVWvWDS7epuy0WyiLCGF
ovDybThm90BIHkPPxZ6PIW5TA7GBwDfqE9Qo0oSmrNpid7GPMeMWqDt31eCl+4RVkN+OXnqWTXsP
OpjnefLohh4RQV4BrTwbDvZyxuuLMmF+0OJnrtFKkLszrkSQybOt51cOiqu5xZoTeEN4KH08rmWC
5nsUh6/3L+qr5WhaKKN5y7ScTubkcPLOXnWS3KnRuosHdG/hCwzi5IxN3USWQGOZpvRDF1PvEBHw
/esf8tSN5fCeMMxek9Axdi09gz7ELoxuYyJym14sGPEANZ/rn1pD7rPRGw5V2PeHflJ7S5kTQyti
K7LinGAWt9LbOI9PRdbxuj09fcxWgSbbSPknXRncONTDaFw5/SfejiLvrQ45C9r42zI4kWtwcdkq
TRb48sVV4rUdiX6yPP97U4obi2yVNtVvc55+G+seTSPOJD34b5Yf+kyx4+4RhN3KnM3w1IUZpxpG
ZrZlI3lOK1pF/jdRdeZOE+y1rqLpLSnhGJdwO8gaIgPBj7GlumZoPhaq+jQzCM9hEj90CBlWZuWs
4yHdD4kdPeQhk61uTl+0q72LQWrliuPDVjORYjTtxtcsiQ8m0SU7/MPhJW4d0iRyCF5eduqAM4Dr
9YxDF9VMHLHk+hgd0HiHVwG/7ai+OzJNbvL5e46+aKr0w0grJ2DiWCLq2DVTeJ8up6hBFwWdKXQL
LpMH5o441NPhycX8RUZsrAmgYepQlN6PGPcBaq4u3wo3nU5yuf1aRavea7jsQT435KZ0xCSQ8gK7
2V6bVKTgxTRpBXlzGwYOc6syfo1LrLvYavMNborqNGuIi+zbAdT2geh1EqQzokfQAXcOU4eJODDM
K+t58jyONCpg+WeXDfvhDTfxeLIWJO3XF6+c6fhL+gbQJy656Pu9YBLhWoiC0orY6zkGrgtXKDDL
+x60brsMNL6+dNhE6ZkYJrpB/2UE9rLCd0Buk4pg6PfjR2YWeu16SJ2rbj5TMhXApForIQVNBk94
H7MVzgkin2lYn5wOnrC9fIFXTouwZbLYLfksQkYvc8n3Zk3PrubI7izz5dBTf8iIuICvH0QBwMFq
WdOIc/7luW67HiL7xa7HVcStcfAqi5lnX19c9E1vZckEr0Rolvvja71MsAuwehtzSD6QS4XH3i3N
a9+gftedTTMwMl7QK2azH90hMm7XowGX09QJAA880uya8EAxYRekrOTdhnYc2WfGr4l+PScJ++w0
kXP1Wkba+SzqT7fc5utU9SS3DIJdxfo2dAyKTRMxlhrc6JrY1Q3983SPIiOnLusuGb997eXFg6/V
DzgAj4Edzm9GUZw9PYyfmRVdvLtBzeFbnTHTJi4+YoKD/3NwYxjnAdSZcFrHsxp2fUwHf8IyMIcM
UT1ZRuQ/eW/WoOqPqXnVZDWluQkGy3Y4LQ2KBEkL7Dpi1LgIjBVed7Kue8nZMEewZeFF2YiQzAUr
8j+T2UZH3ZIhgY1+FRRzfpk0ElGS1rxHvUjAoWi672I4tmVz15rqwakirKt1kBwbF7hnVj3To2Jw
lS5ugWzeoYz7ruI7e4zCp7wWtNEjtYkY6vNksLLpKv4u0zo4Kx81Zdta3Y4qm1zqAFFJUhSPuLsx
PpgN+uJmgU5WDwOyUduz+p9u6w5sJV79VIYlTGayx1X+4ExdS2TFvCWSIT/FkfDRCiDsmqoywAEj
MEXxOQLLLo+BSw9WTp+eld7kQQzHdbB/ySpccnVDeD6FQ3geF8rrLHXtXCGOLIXd3kZh8Yjni3Mu
nqZPFRzEbJSHmQp3o4O5OwehwjHTibtaIdXGp3gctePcyK7YT8VQXfrQmu86pwv3iYQsNdJuu7iO
ed8il0a+3OSXoFqyNBaPZ1+b0HrSTrw1co52USL1SS9jiq8vGWfCU/I6hG15yQkIvGR1RJZhSXf1
j7/SyN83rT2RrgK03Z6HO/ir38IJj1eGzZ4FVT7EBLZtLK9HT1VF8KqNarGJeIBownbtG0qz3o3J
Vo1tvU58pz22uvmm9ZzcBGq55iWdGzsR9k2VGM+qk96WPkC+bcNfQjvLFjm9MA6CozJjhu9t1NKK
cXDnM26iZC1XTZkgck3nUxMq/xYG/85Kh1MUTsmd+zg4CRIiYMq4wTsEEt5IJhlpIzjAoR4aGSWx
tOkllZhmChbjg5Hl7tb1SfL6i8/xTwvhXy2DaklV/ruIY2Er/IwS26DUmAd/izjuQj+NyjYCtC4h
DrtzI0mZMKGXt949l2vBW0fQdy0YN/Rtto49NeziTP7nHFMKpRRi9nSKiHRx45ceMAn7fAo/O4mM
A/KVLCMPMUvIHLL+tEJZ5A2ui1qnm6BsDg70j9NECY9iIHWeWpLH8X504mwl6PALIU0aCSaRWC3a
Fln6b2luDZfGq+Kj7Kxr6c/B5b+/uFneHNKge4KtxVzLpk7qUcBhQ8b/O3dNuS1N8dBpAhr/9WW0
1T9eRtcSzLts7VpcSvvvfZdDiCFilm1waAf9UfaBeAPdAurAit0VphuHDkcffZu/lVOD5ken1oY2
vvWA2lEhBwEY3Nmp9cD8tbnCHNyhWcDAYmfYX2h2P/LgYsbp9JM5NcYx8eoV+pLgbkxi0nujtNkC
dfwJkb05IQ4O78mNINgtDN/TOkVTNM7ZC0E9+QbOGo1TO9Rr5J/+LSkiR3ecqjOS0LtW4tOzm+rY
MnemPmvEC27zZvWvr5OF7fb3282zXEpA6WCT1Xrxr/78/hDRjf6v/xD/I4e3U4ToAg6d9DdjnsE7
9EEVDgVvN5YTpaSK1yiO2nNvImUN+x1UVhOMYBcdaQ/f+rln3oRMKPSU1ocvA1sMPOsAms7bZswb
1x+qzIKru63GeXrOxuh2NLNx4ydoGQ0/ezPiuH80BvuMhudfvzde95++OYc36CAXFvZvCeZLnl5H
TjOydydNj8hLaZ/uhsKK3kOIOBs7KCoeJT4Iplf2zqqacVUSgPPDrQR7V0ERXKflwY5Vus1dhq3M
T3tS+jrzufbUsNF1Rqub2woMWoF4hYntNbAI/PzvPyUqvIVn295O5HkAxEnanz1LpGNO+avT+uDy
94h/xhOuXHE7F02+CQJTv/lldsxspnH5aL6YbfwGFyV6prrp9ikOmINNHvBDihB8hRYJIeYwAXAO
jFe6Ps4jVokEzEZkb2vOHOui8MS6Ym5ymFLn6FgbgS3tLMO72pUz5n3hPrLpAfZlQjBUaXhTetBW
OMyyIPh4Ket49M9Nlb/2YNg/e4ZdhOy+F900oXFHCirVQ9ujY0i0AvejWvuxpJe/L7MxJ49g5FOG
zwjyEzmf7nrnWzUWV1HP6pOl9UD30z87zoihNvL9Vdu5wVPs2+m2EyRuYLPDcQFTCNMl5BlMhnG4
Y9+ud7OBRYX8kLlsSJMMEY43R55d/LuD197IGJeL3bMdDXX5LdeOB41iekaLZZ/iUGWH1qqnvWq/
YvCkRlnVWlsooEhhC/H2r+9C6x9XIqW1UNrypGlq8fsTxoAnMiw8uQePhunBRLps0dq86P417eVd
RHopksja2dJMlEBlEzIwoyQ4IKHnxO8O7bZeZo6RKX9kij6vzexuTzDsvWtOiknvBMjWw94hG5wC
3aKqn1sYKi25WNlED7Kp3a1VePTv/fANYRuiDbqjazubL2bLd6buoA4Zs8p/87aXferv9zHUFLje
HAs4vDDFbwuLoSpj7qQOD7MurkAm5VVOUbAmqCq6JcLgnOWg7PMgfyqkh0y+N7snTjSQ2aAdkSDc
3TU2HsseSlU7qeBi+BC/aVZayGTwLJc96u8g61EOLkLIefwucP+tLAMHYBDHzzxE5cZjJpbUza1j
hSdZqAPt6GSXjj7zaV2RKS4ztavUvmH+tSGD+N9dAuH840cPkcBWnoPfg+6jgDPw18VV92aJI7iC
RyvL/jqlgXvpaot5mfzm6La9nwMnPFVB9FPbaDfsiODVyN/UOhh3jjZpyEHofUuTa9uLx5TIDCIT
pfWU6QACIXEU7pL2pqq6f/WiNx+Zwl0/9D+q0TQPsprwucGrfLFivUGRwpPWLIFwU3FtLR/5PmPs
sEhfcgZv1zmqX40ASkfkE0TQGHX36OmT7+flU0dHaFNlY3nouuIuLU2gu4yQb8ZgenfNpkdmmu2a
ckIdrpyXZorVtZW2fWW9/JbakblxpOA2baP2Af2QdQNr4FbCluRomGEPGYxLh6toPQe2Ij5+Lq8N
o5oNiR+XL20Ja/axSTny9+boIg+pZlhx4sHtyuLcVfWDZbXuzYgg6iHjMFh6M4pj9JJ7Zq1nowD9
J9o82rudwk0xE4o0e+fWrBgVDGbEkufeKwHl3HBIFgjbwN4OBoJUbIpBCSe81KV7I1VjIFpC/jIi
LdvR//jQk2ducVNDVSQlcj10qX8H7JhM6irdx31ab0sXJXEDwJTQdozzJshRUlA04jtiuncR6XV3
pF4dkJwi34s4l/szzW4lAqg+4RCf0XTDsybBeqVC0rZFJeTeJlq9Tl8orqj/Ujp6pBns4+aHEiWd
r3lCyjX3b6a2mv0cIkLBGUntRxQUEiRICj2Z73xb+KtK5R26zYtAsnUdMpqjNg5TF2HOquLYdbcA
nLeOVtZ2nGi4RJNIGK3naAE1aospMp/wmRf3aTjCeHT4ydB3qNVn9wWl2MrSnPtQmDo3WTcx4CmB
Jv7rlUVI7x+XFi217QjXFrbj2b+VyKEwaAz12tgzTR3h98bimmrfX6PoJi95tj96DtEPMKL8DXmM
6bbUNomvoXjvcx1AT1hCNWK4EoVHFkRjyPDYeWxrWeg9Kc+NDjXIgl2vB3GwLOe1zc31WE7ZRUHB
usIeRLpX9c3KCtP2lkgksqHcggPe3Rgm4d0y7runIMVbIaQG0Irq12c475oy3rt9SzpF2/NzAe2U
UeekbNHouDgF4odeDR2xF6a6KDtjbF4I6P1e8Z2xOZ1qt7h0YVii7ud+jJTQtzJtCapxomYXDgCN
JoF1O5vaV0j3+m5Ioq2F22zx6YGIPGVG1/zUU3OMPNS3wriT8gfti54gEablRbybKSJuNRUuO8kw
HICHoD9x4g3o0X5L2nCDUnIBlWf+fLCc4K7NYyQ3HMEYzU1HuBdq8+WDV/psObT1Ur8E/kbHZpU6
g/eCjfaSTBV0ChscGdAFCm/rFCoPO2CrqwP2+RBngmdtbWzYhDLkFhnMlOYIk27QYa6FUVJsYPSq
U5QxA9aks5MH5g4Z+yJqW5QQiKvRu6inGOcNnS832/Q+Wsw4KeaD5ybVbYQeZAZbsbUDzHioJKG4
ZT896NwrgrlWovblWWq8il937J8gnbs/dr3fuD6//fX/S8yPwDxGyf0//zdB5x8wP5fvUf75H3+S
f44fHDj++Ik/6T6O85+e5Sgba49iuq08DnF/0n20+E/TRT4BQMGRDpgezjV/0n1sDRPI1ZK2rik5
+5nW3+g+tvWfJsWYMrUp0BPBoPy/oft8bd9/LXGYFnqWyT/kuZbnCOe3M2arY9NocRAfumkFcQX8
o0ChsMGrJn8CQ3jvnoxjQGWxUsch+DcHt4WX9Hf1laupKZRyhefxbpBJ/X1tUeSqqBwTXpY1MqAh
qbkFw3FLnK1DizAisopz/qcY/l9fdil5/nJeJDOPrkrEy9bfugql8bUz9ghqaI/gRDqrcsdo4C+3
xJ8Pz187Ir8Xkr+/0d+KqMTxat/teUWy17r5XtDHx07E2DTatPHLv34tStN/eDkabO5yEJamtoX4
vXHQpEZJPGH1BWDz8cAyB7StJVqP6jJ3K2iXSUhBjebc8YJ2MwFovXjZwAhOK+SKMqFII38pNlC0
cOd663wigGVYcAZzjRtMuBaImMbsdrM2XxH+iVURC3M3ZQ2HNvauhVTJB7+yBp1TIC9J2lbW7hOC
YCAw+9sQr7YPFBkg4AClT8CQnBvETCOHR6dydz3/25BdGbaFebQL+dCRJU2Q90i/iCEsJ69xxQqN
lTQKGUXXm9yuXxNKY3Cw47PFngD2XT+OKD4fL10EcIXe72EYZgZU2gw2AYhpETYCX+z3ZqIImC0w
bTNY/Xx6ViaWjrzD5Z6qE+dFvUaxetHIBqRSpzzsjoNsf3IeuZU+Y0svtz5VBkK0rN7BDT8PU8lJ
rrkYanid8ByuqRApiWIwKg20qUTQ0KONRNTHGKxnEkFT50cXNSUgVZREc29XK4aWzyP+j3VZ1u8m
HU5CNIp1Di1oQlOP9ETTlh3dcWMVhyr5SQbOp2Xwc7hoeXrRfTmSf0oGCZIGN1uLfL4vREFHJJ22
dcdMm8t2MKrpW25giEuybdvOnExKSMGpwAwr6CEU6EHs4l1Dj48jAj+6iZb3+Bxy+FYB+tB6fJ6Y
BS975B4hCIZJPX9aVvYclB951nzvGg7fEyUZ21KDw9pAkBZnW+qvd3+kjcCISeakgFhO/0x35RPP
4TZq23Sz/DuZNT5zNLxOxZ1TAdBMGPXToFhHpUJ8iTSQ1JyHgHbqCi3KBjsi31IUbLvQOCI/XxPL
Pmw6o0SaseRpUCWSttlw1dxSbpDh/Gok7xFbEpmSWWF/GtqVe8Hhwc7MZJUYd74cxErH0a9mwUBm
DfLj0GhvEk6J68yaW6J462+xRTs1LpoPr2DAb4SaCW+S4GPmu9Eefpp0QVeLA9SXs7P2HCxLAl1N
5fKLIAECUJDP2drsCbc0Y3lJyRMnBjBZhxW/s27ye0/UD/bMbZIKcVPEXrDuFyKQZWKWSZndEJS0
JaeT0UzF/VMli+QkhSELcBiDsMPkuqq5ZfiBvtp/fdCey6JT+d9dz73j3wqA9rLG+1yMATtdyWGL
V0chEA4XRir3E4zMr9s3l3gTfFKmGJj1HAPSe2zqMeROVH2oix+SGsHnmPLufEOQYDqjKbMU40Dt
JMflvhmn/ImZ9O0ErwZsePsOei1YNyTYFV/yP81B1/AQsvXS5AVIiM1V95kauMCn0Dz0+Ml5fM/U
1PGxM/GClZaz7ZP6joA6sW+65uKW7bOR1wr7GJfv684zGXSx7uZLkAD8XB7DdDGaxTGqjtoPoArw
mOAF4obZm1W483qin4k31+vKlvEBS9yqk+U2Cch6RaLA05kECiuX+ZmJ9lEO8W3CzGO2eVLF8gVK
Bo4/cDYQyuqd5wzPveYaN6p+1xHgTe119/WChKPC3rso61Y8ztO6f/H7GkmnIq01a0HlBdWI1FAx
GwrIVfe7DIuu9Yn5st9MksWMYy4ZutFzar3UlbR3plsmi6jyXhXGLnZ4IEPQGRNIrrYsOZiZPOJA
jXdf1Oyvz5PUoKnBw4bb+NKpjl5bGqKN8nlT6JlMhxeJA/sT6ArW+olPBBExsqlhk0v/wYVxvYr5
UO1ZftYpOeWW5x1my3kI0YM4/GLtyH/MveI+sqP7uh/2QJee6RzWO5DvpARDx1h+fpzbndLFqyeH
56qf6EguvHpE+g63sxkRihXE43NHFAYhSY/dXMGt40PMB4KvC35PMjFZY+rsvY7Uc5Vjfyw1WWnW
ZxFPzxKYG2umINHCuh/s9F6YyNG86pc3602v5CrAboGYlE90HrlcDadau0fBwhSJiT70GWKuJ8zr
2cmfm0tncimykU+nI7Eh5LJiwdKMR1mDNJ5z3YYBeJkY//EAEiFi/1nX03ipU4Nd0yO4Ttbyk1gU
1s44ekrba9/tqxkKd3IYe9ZPw+OtBcwwV6MxHRuvfl8uCd0CckeRyQIGZiyMSn6d9PPXGxQGjLyq
C09fN7wq23dCyk+5B5bdm7cNrwn4kH00KhS6+PaNHRnZogy3dcwH7gG8QsSa3Wu7ubC1v4dW8K1O
QsEQGcjjMrOa2MY7jv7Ci+BGj9j4Wmltuzr9gT0bo++yqhF9gqFCJEQY1XOFkKOtV9EQbf0B7zXu
unsXdeqBLgaZoKVPVqBu7uMphwfs1WLrouwRoboBq8IjFNZ4TYfsvs55KOQ43NlFeMvw61LlCo8U
At902flg5lyIXrm3jaIjmjJ8ZI8+8xFicu4L+F1I6dzhuRw1VjBFexjnMwaN0fvVwv7JanaAMCN6
TuTmCoKKs27DiLBfRezaDE3a4Ik9uZx5cfbgCdPIYJ3I3LLKGvhIM7lxI5w1EbHrDK3q4WkmiIzx
OB0j8uZTGBwbd3S/wXgAhQTbZBUSU1whUs4W4bNGMbpuA87zpuKfYlP9aBSQo8xGii4FG+B4gyPh
pmhpjQFyOJSyl8wsDRwH2T7tKWv8uDsPcdudscJzl6pdT1bNzWxwwLY7I1lFETbOQb052BXBFA28
1CjfBzGcGqAWOUMDBmVzd+ydalsMgXed6/GegCeDNZZ0Vb+FHUbWw7ofGn+dpjmRDBZvKsxdLmfq
ZLvYS576GWGKJEAY20b6wygSWB3OzF6BiRCjPjKJKazlAiIi5z2zcHEE9okAZbBLQ4uSKYceRGIM
OR73neP/sKcUtGdrvBstbX94mVyNqT9gQSgC+ERjNrgrFr4Ho3eRBuA4jyVxEQS6EbY37nRMAcdb
KTfMtVFCd7NL57m+kXN1tQYnP8M4ewkMFp+eCKithRqwJJlD9eZCAsh2DvQi0u7IENQWfsgGbGEl
kHALciwOvTv8nHXJeNyqwXUrse2Vu57a/sltOxts9xL/2RfcRCZuCtM9TajO1rU9wF9uPljtBkij
401gEYzSjmSYu0NHKGBXQNTxvxcVG9Afv0RUhWuUTgd7ukpjvvHG6J1wM/qWJhEoZG/SPQjxjYVF
Adg38hh3RgHdUZOmp08MUVseHGs0D3OJX9YzwRSNxDFhISVzlUMoKj/7abKiB4AG2QL1Ck7o9PJN
3QqxRfaUb0RB+VP2FvL10b1lcEgdCAWbvTeGoXJEew6FRwOz1D9816bzbGRgBIBJz+NHr3mo/FCU
lyhOjyzAFAWtj/qxXUR7QWkeWlk85AtzwKianw2PJoKhD1g76Bf7EFAOHo8JigI6ahNRDcJNj4p3
E08tbV5Cu9T4MZu92I45LUYjLFi3Z9p6y5JbGR46JMjef9xRLBSRdiOeF/8SIenfeOPO14jQcUql
wXQjBsCrWO8Zktsyp3tLE4WTBKZQgSsuDvzoZjRohaqPIOXDbpyC+UOeX0hATbekW0frhkz0sUB0
glKt2oJv/JG0fbpF9M8JJGbSji1oi9ofGXlFs8l2E/wTeWvRD3KQ9QbMPzoBZMaQ5jMMzlWHe3eb
cvpae2mlwaSq71nWbyi2jjOUmrssmlgGFMmagb/32cJ3MUIcjlbtr7FmIx7G5AenIiIoJeztsrKp
hTPaWhZUcozv7OjEvHIb05GG6snRR8FvlS9KymrdogXe1IEbgVa61REgRyvE5BJ9BSCEyUNptiR+
QuRPCiQYHqq2Vd1RtsimwjAcsx61cu2FCati1sebQlk3dkQeUD7k7G1HVOnZukPVuAYycesU6qPj
wIqShbASoKtLmA+bvq0/skD+yu05OdWK0rYssMhUks/VsRtvPzrVkUQ5Wn6o9tcQzV9Tp3/QJe1l
UeA1UaR1Bm7NXSD99h6Z36bXYtiGOiY/ovulgK1tFTYd6uL42TJT1HJywD40J7cKXL5MITJFrlXs
hOyrc0NpQSiWYVaLOCEBtpnXcLnKRoDa6jhsoAoOnY5poJnsnClCWqD9nVWPgBUa91ubCFrUtvEY
lfqBiQkaWSPDjWfNZNvpAIhlSdWMS7uqYdeAO2rwph28XkUXS/mP/oU4MvXQJEVNKBHTwrxHQG2T
i4tdA/4rPwsTKi602hAhnh/52w/QsAiiDWc3eERbBV5bbYj6YbXp95b9uozfiJr1Hsn7RjdOEO0q
HR286H5I/KyHXY477oZCGMLxyHPN8PE6zMS7RrQMwm6Y1sQS5IgO0Cy1pnwi1ehquOMPu0bzrom0
6dLgNh684ZgDYGfCRZO9HH+4SnksijxnojELep3I2EaXGA2uLrd7i3s9RmiAddNDHZBxorNrjPXO
yCmuaW/Gdnnc4no4OJ2zAWqMdgw123La5Pb0CPseg3o3aGXs+2G501Ib7qMy91Ylt7z2bgg5MdbC
AzjParmesROYzDBPRPsdZ4NaHxvftOOjCotgQwfikLsm4khN76Gh35AnW6MvWGvQN9I8/+q9Yiov
L22a0mh1pj0e0ZWOQD+F9lwTloVYamRSlFtvQPBQgfXJqSdKQBvh+8A0ATy6OZ9sqppVqarvhW1w
LhgFSXL4Rk3/ppPEjbjj3ugrTY8kuzfn6jOZFpMN19Crc3QLsTmx/nP/0i88OE3+ZuKbRZuG3Lgo
74vI+F4GaNeosxG5mhXbCSb0XrCnUebAkPEe2pCot6soHIKF6voDESAAyBI7gsxFvtdRtZsTDYG2
Gz1m7g+d4iTrt0W4XlK+YitoVmYOVGeyIUvwMo+5TecwmaeD72971yVktrPEja/dc03fu1cvBvOB
/ewovB0iu5UuLbCIZNIQ3u82yyO1Jbq3gE20s8vuM2vKhz4LH3Xuv3yFkzgpAx2I9w4p4iyq2jhb
pjI2WWjXjOqK17JVcpPmTrHz3S3DYwqeAfAL8Slr4hvmczlbuCr4Dbi6N2Nt3eOHu1hOjS7KLOJ9
XIpdl1rj0WZYn0E4OtjKvvFmstbIS2BcSycl5mOjqrXu6NzzWwbTkosB3W4y7D0zROK0k2yXpdWz
CZd5PQIV8UdiEpKmt9EiZXdOQ5SBoJu0hW2ACxCi6KajsF85A4ugXxro/Pu71hrBbjhLrIfpvDgU
STsBlg4Sc73WduecLdc8RneGSR4sBoJxlcXdLyd0qk28/4rRyUuyXGQTUCNpwNjp7DLGSuM9hyNy
SCrh47hGyk6mapol+cEpUKvSfX4up8iDbNuzxVY1IuBXSQeDuD3CgHOWtzh297454ekNeQdViVif
xzHE8HCTxpQ/k43e3UTGATcIlZ25sSfywBno3ybovFhQILRYkbNHxDLvQnSlnRAMG5tmQmLEEhYu
kojcxtYUQmNKxv4ytiNZ8hG6w4SWILASfHITKNeDYdVrchuHXZGW1iu645uOLF1EFHW+t2EKnYtk
3Drx7MFVKI1jr+IHDQ3nCBvk3qosC5sHQINlqU9MfTIXkMUYNzxzMRWrxoCM56LcWQHjlcoI1MEy
Ce+aZutH2NRPQ1Ne0QHojeWjo/amCZHDUO+k1jaPs3chXmxxCabHXsprCvX4PM4SbU41oCFhd80A
PaAjp+FEwjVpzn/s1Q6MsPXAMS0OOTV5Hhu2akJKXV8DltRmCCOweoW/tc86m1ozZGUfZ7q2YolT
kg7DIa39O88qoFM21vor36qUKbnPdDKRKl3HYXj14wIxoYQFkk7h6Su2rVhMjdXwtS7Gz/3yy8OI
8E9OQ9e1LoL9gNdy3css3dY2rdZKvfrFbG3l6GOArT/KzGCkz33WJGN6mhN2hRSp1LBcQEnYBQNL
l4LS3ZXki4A6scnIi7x9ruN63bP2itBXuwa2rvs1mLa5pnnSNFvlJrsMIGI8okSe6rOjsvvQoGvY
QLNbfCRULAkIDj4I8gx3g0M8DnfNSkwJGKUlt9A2DWcdxtNu6hef8XJ/4ZSJ9iZCpBUTbMI9uHMg
/jQc3346vk27TskXUpIvUZpvmwB3S1IHHI3enFoMN1iw0mncY/wAnQu9ox1oPpJ5z7Mi0l9fwTZJ
GHc7pSjL8QaR6ii457m5xzMd3w8oOjQFU36z2rAvqWVcYQntgBXcIJZasgFlcmcDus5BtQOR2kiz
/I6bo18NxNMd/hdh57HcOpZt2395fUTAmy4IgiToJVKU1EFIRxK89/j6O6C6Ee9WVkZlIxXKY3RI
Ath77bXmHJOtSPKCd134kecSnFPKAhwQLMlcNbQ2GkB2W+kZKqBXHiPwwZBfjlKdbYslKo23QpXV
DddIyZlYcoCwZklbVRbC75H1fULvuMkhomDmM0p/1WsimAyjKkhfo2LD148wSxtXypI31hjZQbNC
2nMa958p6CfNWKJx5Fy4GUuQWoSoetWKYbiefZWdscZoWet0gqxiWYCCgS4tio/lJ4uteWtMaFVj
xccrJ3+GYXTIFsuu0fQxN1a8WeS5ukAicUhW0LKLRoKVrSy8T0IzM1Du8FvIxtIEnOmNoxM+DzJ5
DBz22hWZWvehBaYR1IwDfIldAnkEtbWsY7vS8WjRgG7FHfnaK/QWN+FL84mhBRO1IiTLWE0okhfh
SVsqRKYJKlSg0K3KEjFl9VFpu6lOsFTDX3Uazf/U/QjXook8Z3IttV7PFqFURiShCNfNhzIqez0F
vw1O3c5b6SDotLGrxs1wg1oD78Is6g8svSEdQZZTeqOdjfCy7r8smZZyJKUnHc79Qi12loSLdQFe
bpEJE8kn47pogcdB92LPa2vfRYB5CEqfkJhOugHYYoXHMdYvh4xQAK6okdKRhzutLnBRFojfxUR5
oJbBBVcBZJkY2nTClQr1oyQncCKlLA7MA3OCayOx2A0wbyJSZma5/hiTqYR7VQD64a3VY/FBY/CB
OeQ2C+ptSFI3aoejwMwRj5iF3aOMSYKUsg9Mmc8Ant9AAHCuQzpiNZ3oTBqcE8Eq17pQPqVlmIKx
J4hi1kgkJqiKPtbrbxpXCU0z417AAV38UQTcoG1N7lG9hB9NL5kkvVeTyceiymummpwScanbRsFK
jsB+VWH7xwhj/Ct2iaQb5vDGKuV8JZIavlEr/ANmNuDUGMPjEtYkcaxNmQ85GSFtK019gqBvPRNW
AIGNQyCpeqvcr7DGNmayqUtqbo0xix7X+qpv8XnVu4lHEv+z32N5IM9kMDN0smThXgGIbA1jfJcR
eHDQPjf0l0DImph29fHCQdKgf04OYUavSQb/2RBWPDXGY9b0V1HvI0fOKJ3CsBjWan5CR/i/6bGo
GMFBBh1FJy6b3zimcEms+j3kpRj7JZgg3P+xGwrRZ51M46nRWPYj+LxoF2JeA+F380R+V2sYJQb7
4lnqFURGQIFXUwCRM9encifLZYU/EEH3kG3E7Hvorc/cVC6CzGOuWdXb2LNatFhkevMmQBV1wxiB
R2pNS2gYCV8URjOdaZhAQ8Rdr8QTPeXlYNsqW82v8dbzWKWKRGpkdjXTlksYs0COITkW5PfhNKAs
Qap466Xgqa46Gqg9Jpap9H4LloqcLBuAULrXhGuDzoMMVuMyxnlxIIEKwzWAREV8yQYpcpta1D1t
jB5xVwWg29PGTSYFTxU8mIJZnS3W+l2rBnVLHDdtgWhT+7q/z6hdVEZMQA/lbZ0lT73Rg58zu11B
WuRmbvBJqNImNmcBNL1yAyP+1QiEsQo0/fcUe9iywJUJI4CgHMcfAiqsn+PMbtJgAq2QQq1kdEm/
n5lpwPNL+/pWa/dMiAKoa7gphEdVow9qaRXUEFhICqEfQp36uxcGAj8glp9QALAbjPoiWWR61iUn
RaABTDCksE61Y6WYviNouQmTz7j9phzWYwhMwLLcyG+YjY6MEUUu3u9Cj2IB7MDgX1uNALuKhL7f
WxftCkd8MdWgllRLBRrS9iMcJcUe4KgKENzMvIik2jpZ0p8i7GTVkraGqa6z9bJ/VwmbM3tC836f
c84rP0rNdScVr47wVadV+QPtFrcCP9ZqwhhCS6FALA43v3dDn1o3a3mNxVJuVcnstCati6rgaMGi
tariAg5EXjATm2iEknaml4x7EW5sx4iQM6tkNwtjxHaxMrsdwbwgseF/y7H1ATJZICxEXZepOW3j
hAogBqhoi1K3LETY1HwUnFwc/9qpzwqNRc9At78q0jXLD4lxaUdQWM1RDTmkNbMrz03H6LseOLIL
P3E/TJ4E5cuBAO7ohsEzqGAHImkAcDnnDXkmMrsVoKAs0WKcvRSMX8LaHMWfCK4LtFeEjr3hSa3+
NTeh5SlNINqoAhQnNNrx9Ptd1wAA4EaVGOiP+Of9KHU6k2zVlFIgEtki2qDHMqqgGRyojlclGXoO
Tt271ibJTkq2xniVBZ7ZuM000HVNaWNYKrzJZLUOpIccLZD/OvWkXuBJDmlTkEwtneE8kiY74ACj
1+CEccCph/1xWwvjhWwrg4ZFFp1bMf1OVXaZUa87Wgqkxvpy+lrhS65Fa6Ok6luRhON11iaOktEl
pDODVjD+wjDCmFTGOElYlqN2/rsGmpNxvwI1M3uHW9LRyk6pGo1jjnN57uCl6W18spbY7GruiXaO
qgeUTbpRHKYET4yIXMXj+UqoR8AzSdijVnO2KwPQxAmHVjbtQ6HRWZArhbzACrizUYA8YwCvySnP
LOzNlWaC7hzi9M0oqsuwbGizdoY9I7LhofUKFcKzGIPlBMdNP5Bt93GLoxRdxKXnHGFrUfOW59WG
1v+XX0ZHoc0lh4wDWm8h+X+ZxVwjguewMgL/EbSC8G70+E1bhxPQrajwhY9G820xl8cCT6uTfm/Z
ErXIgJ7k2binQGa06qhxRLSgob3LkTx7IiIzXhTH/ZzWuRRVhzIPGSJlfbOr4BqDbZI3uVzhSkoa
t1AYYMEW/gC+lt/GjlaslaQb+lr3fCqL3RARTkLFSpBfopBUxPwzUkQP/DIhjGV/MpJpSTEFP0N1
s3TBx/6glmq47gZixVT/LnM8K3tVszG43iTQDA4bHza+fFJ3Pv8VgJ2Zjnu+TlLBYMSWB/3iOEmo
iMpM+kjxiNljmkqbgbsRpTS1HOGK87ow+nqTCQw/1Tw5KMn0IzMQcbp+mj2Z3tJGTfJXAHIgvOWR
5hBTfjcc3d7Xhz3Etl0T4PzXtZbqSJY3Yyxw8814W2MdWL4UgNIFwySiNolibppFOwEhRSU7y5ry
4bkUp8KBxE0ulMQyVDPrM425ejLUddhVOAEL3I0yjU4YQRzCTX2bC0ritnGPV3KQvHLOzBUd13U+
o2KMOA8FlWYSSmScSyOQOHZYUBd/vxTs4p4i5aFMki38y//9Vha5waRGRS9clqruVnhv//VXmR/y
W79/tmrrWXn9/QmRiJ1BtlPECpwscKm24BHsmutIP54fG2dt5CqxfxeBduzwQd7yyKzP8FIChmwB
FvsggQjUyxYKlNm6AvXBjlOCuBuJx9xKlpsIebAa4+BshbXw8aTPRQ3uyvJPk8HNksufuPi+k+sU
CNIuatPMLSf/XCKPTkJrvvAeIk8syW2PtbVhRp1dir11FuWyXFmQ8qdAjq55xPQ47cB+1N23prGO
ZaJqIGxLmO/z7z1LbOgz6ag+qtcEPDl2nl2utYWLG/kNYh8xAvLwFmcSiEC/P4p62G8GU81QB2By
SC3lGNRq604p11CJ5vtYDp3LXB9XeRcl+4x8GyviE8lKUihR7ffHqsAeHpXjtlyQUTIlUxaTi2cp
sLT8hMo6ecoyGLRCUtxHPJ6/LNEZ3Rdr88gVzLpHW/gHQHLPUwKVT5Lbi14nZBbpw2LEr/f0pEif
mEm/btNe8wRZYImRyKBS0P2tNHFcTli4u1VAs0bxQ2uRIl1LH1ZB0FdkuAMRaVxerw46OqWVXUjx
XgSpgnoFeZ6ljFjUleLUD4ax4G6NNYAxy2OKv6tEpsuDXLhtbXH0GQInzjJG7qKOpG9iFybw1B6i
AWISYu9TN1NBBU17UkQZFs2MGY02moUfM6Si0bTujkqHKKd5csNILnc0AKMz5IvtkK5aTqQecOPv
KTeTB4IKYgMk0JTBuMsbtB9RyLS5ygm3nzR6eYBZ8IdZcucmOTc7ai2IMlm175qQ0VeZBJjHdNnu
BJ5/fPtfc6gYbhmaT2U50JkomeJWE6PpeJEh9aEW79VRc1PSn7xJ1jPo9cOPTOpdh2WRM14AD674
iRXtRRumP11YISuK1INmaHtmbw6NIZqREmQhOksPZHnhOujyGzexdlInyFttjSWtDWf1Wb+YQtRd
O5itsRzQsBQlOEvinDsNmQiOLg3GDqU2A+wsA66nyl6NHpVHpTeOvqUOG81IaZpxICctKDP3Me2i
XdgIltf3vrWrlCYEd8bb4PbPdgH4zj0wkoYziCUf9M6fN2MiK8fYL003UXrtVOCUduPw2FSqj5Ab
BUuNaeliSD4pH5WSb2emPShcgP+3RRM8SfQhHU3S+ic6sKjEBU14UkiF7gXKeTPIxudWZbReC210
q1SBgNi6Em+dBfciUI3sjmSnXlVGQQEcQn2yGJTvJJ8DFT7ZCCCpX78MHGNWWQwy2qpr7nBAOC+B
T206il3+0lYMkcpRT18k00zoFDAXFuuSMIqhiV+a5YfKUx2+0AtFNCclwQsYuWzVUqTexxwRQRpb
5p2FiYZ8Uxp35FXFSsLRf/ETokimQqbDjTwKsBF73fK/cTjLJ80vxPUYvXapDmdmYLbuWwKjxUq4
hLGm7SK9GU5+oPanto2G05CXyqELmWMuv95WuKfAevXMqQzt2Ejtvo4NiHa6+dIm5r0d0EXm8yeZ
jZHTJct4gVRyHMvBWzxDwUnDmvFxALtdH4Gc6Xk8usUQ1YBDM3rrPRdCGAvJQev2h3nl5EZ1rdGm
1lXC25iN1qI0HWXqEhojibJO2uxDmOaDKEoFsT7xsJnL0zAoxSatEnz2vGIB3wQWcQ/AUfqUwUdY
JsAZvVeL9azP0UXx+v2kNvbJIPtsREwE1RKlhJpri2BHaFcAyGiAC+s6CnV0AUaPm6BnejLAmkS0
Q6J03T21Qbxv64JYg2ZgWqMlF/Ljtl09xN64aL78mUW+75knj0p68AtzWLWz51eGTsZyRGVHOcUm
0L7nItp6hmyAoKf6y/RjGm7JiZTGZB+kpWDrWVc7XZ5xPqo1ZqPLuZYpyWpADsriziKS982hqtka
9LBi6qdv5gAhFkIwuFayTJcnVEhfjhLdVgpwaTBDRe4qcz4omq4fY4pNDk2WaypTt5fUQcWf6Rtn
8hkOTL72zcJ0BS5XuIBU5R0Lwrjl9iN1JjsL/VghYgWZ1QMAHg146vkEmxW4C1VaGmrbTgdAuPhD
MSxLa8KOOTmQREPpd290qboQAiDbIMjeWbbnjVJURCkraEcBUcz9/BTQRjgYFdqWXBH9YxMO4A/q
hXckWh6SuFVeKCqz/5SlJMD03lWGM430BHiT8y4N2/lizBI+JHh9opScGlN3p6FTD2nUU+cZhump
vR7ZXYRjIgXygp9oOZfJZ6aCCFUV5SHE5TfG3HuIkJk7azrrJcNyeLLKksGckb8Nsq1h1cKlrdG0
LOjVYpQ+iH5DUyCGvw9K5ozQYjRYjuEcZx57v78GcZcTIdk/SOLygU1bRNp0ec18Rx32C+lsIxvn
Vu0KpwkZ2OD/zzwh7EGAhN1hRF5GHnk/2LFZVAcqs1Mw+73bcb8xWk9WikgYG8c6CbWRvq9Ha4T8
rtb07nu8ySrUkAkQFCeT1NMIsVoPE0q8IngTRCDrJi3jzdRVl2nEdaXUkrplD32VZY5BoUKyYCZs
a6M+WbIgrtQmjd28MtONnyjV2iLuo2j1wOvMjM2zrK+Nwgm4pyBwso7kJ4JZ8AqOULRk/9f3PHEz
9gfDICJjTOv92AB6Xg6OfJJ2ncEFDat5a6Rg0lMNBUGvbdCk6ldBB2KPDQ6jK+/HTWXjiMdsZCDX
6+sEVLdbiTLKcCE4zZlcHjAYz2tBmXD46CptHd+iS4gYbwWgjB5pHL8oYEM94nzBoMn63tLbA168
FvNyfNFIe3LyNNCBFgKCNaKBs1AbpNI+KHD2zz3zwXLZ/H9/7fdLv/yuP+Ons7V6olmdNRpERUPZ
1nqzDTRD3CNjM4k9rWNX9atsp4yTuI+W3/j9Ts4Z8+eWtnTEW98xjyZR3dceLJeM2c9BqaB7EfE1
DK+v/euA3P0GAX0XOdIlfyVK5Y91gAavhg+JmFcav2vKKvWF44J6rbgRcOpdzenofygQk4ZrQzQF
WkLBXtoq06pRQcvZ0huhudANt8RcbPK1/odfOJNqwF9FRi9x3ijs7EUmzv00v0Ew5cFAZKdd8oW1
Z9d34xC581EgrnX7Avm4iGly2/M5i1fWjRGh+Gns2KWUlfKcfOqGCyxzLm1xMzpkzOVf5Y18IKs6
GuW5Dx39Gryo2bapSD04siA0jBjZRxhl5nupWU8w5mSH+OYUEtgRZXRGDEhOw44Unk1UcmJI3Zi0
hQ1SGPmp+ixEu9tm6dE0boLwh7eOOM9V7km7QtpDj2n4IpNNdlpGkR+k5I0nFZkWTGOv3FTJLXum
6iY3DwSsiFyRteOKh6Tb5S/xi/COlIBWEraHdbHptLXyAr4RW5Rok5Q0h9/tUblbXsytCuZqpRrb
gGGi3e8rkj4hAdnxe/+R9bZyDR3zwpubVuqfcTM8MLn3r+Gte5FciJJIbY9CzMpmT8/sakiICH21
pTVykf6kGna5qoG0ooO9i4WDmoQMOsjwWOb6dd86fnsirmtwAMnlzHMY+NCutFNtRWZH483Pwxb7
S+Ey7BGg162KvRHaXJvJyw+QF87aLR9Wqn7tZIgYtn9UPZn8d3JEmEM8i1fjJk+OzI0j7ETu68p5
7Ty8ATO94XglHLK9eaRxzEHyFpNwvNwBASeOaRs8GNj1bv5dH6s34Tp6KQr9Tbab1+r+jnByHR4z
3swDXjGCGrrJfxpK3o/aofd3kr5G2v225lTYHM41e9w7dogHC3Cm7ApCf6PNoG5QYrRsqidrFyK+
blbGDo8lQWnxnVyKjpPs6JFyitEzc7pb5eYnzuFoCaaVIHrhS7roqh2uSMOIpXaaA5gkL3ge78Im
PmmbaGfc6/yiRTudPLPAeUhXnKI7alNyGvIH1sXku95nK5ZBeM1Lb9UNVPYdu3lrnOK13vu0AR+d
qzrCU0QQDDo2u92GoYuaJDyNH6lXH41LufkYw1VzUDblGlUuWFBnfCTvGEKejSsal+KVPBZ60QGw
FzcK1qG5an/iHyJ1EE9AJESEeBKVS7sFSUL++TtLmfLJnG8R1KMA39D9TpHlnRQ+GJSa2/zZ+tSS
VfVe3Ina3VvlRr21e5A+1bCVPpt3MVkzaLXWwrHaiaQyo+5djSvztdqZz1K4IuDTLpx6052z58XR
gxSXQOJt8pwOW+FGryhuuaS0g8QbWNE/zWv8Af26Whsb7Tobdv0oU8d85pw4/0CYbNNtdhCflat1
DeMdbTB/N9NAPvEJcViPvQSWw6egOu2GciNfMybSvdArzvrr4Brv/qHeBxtg9T9YPv1V/Fktkybb
yvYG0xN+OFnTNvgXv9gyp9t3xlN6Tel1uUQFpHf69q+iskrOgJ0gxpGw3GwzFiDMM6iBfgLxqKLX
7dgSbeMLHSfAadM8DUhrlBW5JPUNz0LFXsNNIyMHI4ACaZ6jUXsSQqXs+ORtYh0/BGhiJCn/4cQ6
rgE3o05kGIuDdd1spUuI+ngTJ46+7w5RzcXmZsql1bI1LdoH2zyXV7GlS+j4bFkRUJANQdEIoJHX
6evG8+9quYIzJNYkrCKNvQjPMnPHJ+Cn9LpoBdtphqF/LR2nLcY7dcvMtF2x6v4JTuaxjJ3eEdft
QXgeL6SonQWGqFQMRwvG0NH/HsxVfBBcTon4MJQbO6JE7faq3QjOfgue2RLejJ3yJRyaLc/fAiGl
YZDhR1uF2/ql9hADRShFV+IZ9smKX33Tf4I9MvGA4astv0k0+uGgcqsyI91KuIDtaMMg1/LImyMS
HAGwqDiWtTaf68ypf8RgjUf1XeSSPkk76Vx1H/EhewAUpWsHNyIa7HbFqQ2ZTOHwPwUZbixlkw/U
HfDYsFF3TeUEu2xy4x+rfRFm23S0BTKoHkdey2IbcQLQXSyHqGud7i3bNeWWkRKaClCK4k44MoJF
ZT05CmIZBiDb+RrmGwJtwCE77bAK1wbS7Ksy2bLbvlhHSdyUe0yQmmFXm/FAlh6PiXQWXpN1u6V0
h3jxHRxhj5lfYg+NxBYvkwSU1+0cI9ugE6YIUv/k23bPjBNOUVTd+9YmLo1EqXGPzDdcF6f8zXql
RpcOlWAbBgBiR/igz48c1//STgnYzwuQ9tqf0bPYLfB9dHoIjI+1z7LgCFf9Oeiv+ujN+9RpNmRK
YgDaVEdsxJ/5Q75Nr1lsm5+0fkIPxOkpU9fNW/hSTuvmD48cpMV2r3wKT3y6ruQROs0HZgxnPogZ
yB+069sSkmRdY5JCpZ3MGA3gJrh7fl5uKw/IA7q5HndacgBmvZXwOK+b13bbotw17ZLgjS+fAJHR
aVa6uPdFxzj2P624hQEsy/SCNkRqIRhc9XfhbeaTxp7NYexsgmJg3rTOp6d0T/SsvyWKCtnAIdyq
n6p17c4IE4sRRJnb/PF3Csb1yO2eYm0rAFK5k2OCf3FBXeLZ4sPbY1Cc1nLE+Hk7nLXuoIcb3Bjy
wfgpuLcjW9Ns48hMXrt2bPfCM3k8CIm1l/o6IJP/hM7mr2FbjxfBDZDUoKw1UCbbakE8GPVKuTG3
Wbut5zN3WHPJyp2UO6G4YmCF/KHbpwRyYEWCm/nEnzcIO8Ft0K+np7HfG4m7aCsBp+CZzKCsuUru
AiDlzB7pVyqFuLjr6rFtnca8cZAUuiMFW/ldP7XWcxtvfcrQ9zjbSVcWKORPcnSnKZg/NefonOOp
9IZqHTx3D9K6EwYvGmsUxiHH2JkULuUfwL0hm/6Ldh4J9ZsAf69RBujboDhViUdzjnIOFRKckw/z
XT6ySKTf8bV/J3gVFMhaeS8O1Q765b59U5/KdDMxEUZT+qwUoQ2THw9UOG9DcBbrytha7y2MBRRF
2b5QVlN+zg0HC2C4Mv1zMD8XX+V7GeLcsDn6RSal+XegwYmw8x+8XZn6jbdsesW7iA0r1YkPQjuP
hXFFzdi6BgGitujRJr3lUOb3zTPTTv9BLNR8nH9IiH8uXmNz5W/NW0D55eUveFBXRCqOePOOpeaU
XCysI/qq4mHlKnGzXStpVaNAWaV36rg2/yBns6A1ehzp6z14nZhDMQ+wfXkJuu7ENomoRiP80Pqr
cMmeccqMqk05zvQ6Rir6idhz/mZjqzBG7ANKCdv09+ID3cpzw6nDExTYcLZ/Mrcgb/j4SDvVrtoR
HX38MrmkzKif3PiC16cedSuGH7Dsq/w9IkTvuztACOGRYXtCVYcg/4WMHsEDZL0Nneya7JXa0dzC
A+m0g3V6KPGCmVTBK+MYnqkcgneemXTfgzPAAqNuWsjFxKZ5ZQzS2x4TFOzr2rr5WGO42zRPOxmZ
Pe7pq9OnULc+Dr7STXgi5FX5zPg3eJdYsKioyO5knd0npMi++JIzF19vwns5vsP96VOneqXrHAg7
spfYfTZIFBBSU56N9W1Uq4351JVr0rPTawuvjNoHwu0XF4NdNaGM50Czk23y52/j3Yzs/t0ynNoD
s0+X/Qum0BLNBIPTk1RnvtSM/NzqIW65jP6Tj6RoYL/bhxR+sksj2JS34Z0HtEA57qpedg0gVLkm
66eX7tJD8dGbdrBPb8GJSOaCKNQHiWjxN42AJ/WT+QwHUQpW6GAsfgcUy4GdIBb3okv+xMuWLuK7
eFVuNDP4Z3FHcUZ4w+vTo0hGzr4nlvEzEPbpO707DgrpN/FVCEiWKfst+GI1hvGAoqo9mQ8Mu5/x
T72NGentyrX6xz+AAiXH3sfnINrF0XrCy0hfrzwMHtgrEr7W4VcWM8PiPLRtbVQyr7UXr9mjuF+6
V1oF7NfdK60POBw1xhZHdoKz+iS8Za74R5xccotJpxcuCeshwk8+8vZjiXr6U/+waw0VYcNkbDrD
LiTUeu3/8ffNI6j3MWLenXwQHMPLsLmFDkklnbkT3erN0lmJeEL5sH+Q0AuabYF4sQ20Eo4/utrG
utbX9o6Y82FOToH/EeEnzyqKUHc6hB9U1fEPq5+Uwtty0s+JBl9gf/clKkuXsgl9Nrt8++iuoXJI
v7RX7s6n6MPfZFtyMMfIsfbGScJf+MVsAdGFNb+ENDDXhoIU3lbfhYMId9gmvGqyI4fVX98zOnHC
I7fV2Kxh+YD84IgvPS+LzSIS4wxn7KRLuRxiTSYMUGXt4ASr6/W1khjLO7R9GNriOWdjrN5TtOyr
0VVP3DhcJNB6+/Ab+6v5lBZ29BPf+j9sAsKz5OZv+W3KNgX7xNXfjDvjmTWKh8L4Yup2UA6TF2MU
fgOASTbv/MwPG9/awOnmnQrKm+iweBXuqIj9b5TjHNfR3sbfhCVlVEYqykk7PGKvEp9Y5QN7xG5x
jPHA3IpT8YEc3Tos/U2Bqc/afwqeQ54n23+k39zD/Ssl9OShxxSv0ZnlSGbJwXJmM+5qHs1De2se
LI/hk7jHSHCp3OHB2VU95gfJNfa75ErsxGvN01YhKC2geS2LpfZGbX3v34ct05hHeUegJjjgvAsY
1g52u1cO7H5kN4cSnWTlNK7IyI9h34vlcTd91tdKoC2zShCF5c5wM1+ncW85/cn/M4yPuHGFbKOJ
m2Khs9uo+rfGCbAKR7/F4cMhDgiMZItvywM0nqphX/6QCChvZ9UF2zt2rlhtgw1/sNho++lUnlkF
0Rxa3sSLrTf1k+aNGz4B8aCsGwaCdzzGoZ3QD8pfCAYs6AuxUTLcOi3lM17Cz5yyDCLTWvyqwKU3
axbwh8BCvggX7HJrHMuP5hU7hczBU7oK90hbBVrb8yh16sZABD1Yqe8JjGa83++AEsNfIo3XaWYS
UgwCn8CTFxia3oPE5+IpyTDTaADnuMcrG4qkyP7+eoIIK0uAwpNAl+wbqTfXcc0+jufJd6IYwxSB
za8C+BvXaDXetw5wyBO1nG8JFfNwHDLxi3GXRNReqJRRiA7dJRHjapPmvJ6w7LE6TzwMw/IlRnaz
6phs4PGeFWRwzUGVRsol+PH/+jKa9bFTS32T6GHqjaS7kRNBQQl7svKsb+u7aCw4eUJnkqldFDRh
0Sess1LgpPL7RZ/vqSEEG4YLNDERGJfrto4oH0Lzgciy3oYlhTm6RyyINJ5VvKcoOWjRTvOXqMU3
IbkEdCyGMjARDUhYn5eUVPlLTiCK5wT6rHTz6vN+vahi/FdlnVNUnLl8gfO3hbu7CqZvpfSPfuvL
lLBBh3nsNdblhkdFxH/MhehUGUQ7+WDCQNj1PF6NBo7XjNWCzgyDM798UZvHpKJeXb6PzBE2YdR8
QZu8kQH1XI/NUyuQNV+AIi7G9GPQS1qo02MqBWXTquKWzrorTcYlmYJtKcgnhYOn1ftPuaSCKOZw
ZMiEYeoTJ5Za2cqpf/UZ7qyH1nwpu1lzYXRTLI3zfZjlM5eDAoYYS/pE5Zcp9KFt9J1Ti+MfU9YE
z/JDHH1kbyj1oclHkqZwWbHOQK2sDUpXY9wO4hSeagHTCWaMaeNX3aYXA5BtJErDzDCOZmqNewhX
ug3WH5hlRjtImNUNbPs/E03jtSkTthIhznDIUcQ/+pg77UcdagWRCE9d0qWullIuLGxtDOynuAo5
DUvmP5ABpb9SOU0T8ZKhLeAuS+If/QvQRR9TOe8FgnWIzuUIbYEp6NkvZD/aNRl8rKza1GrslYrM
ZlxP/4AP+0++y/KvW5IimsD5dPUv3BxjBDCsFQYkxmT48YmXEZuA1kFMFwOmb2T7tU63S8Qr/f/+
P9nobzA2Etihfwf28LYlWTEsU2O49R9gXzKPylEepZpJS0aiAU6xWieJfbiQ5bf0TFDTZ/URG95R
t9BzMk7mZFsoO2IsvH94Kct7/Ddw0e9LgTuqqpbFK/rLFSAcVpyQh9ZbXwSLEFcCWAjhOyxMVJHn
8ByUzCcXIAy378j0rL9rfjXDOXOJKZ3+4XYw/ua1yBJaVMVUNdn662vRIl+SBTLcKAXJZ8tjNvgF
K5BO5UeIF43MSfUfroTydzegjMXDwGIigr39Cz8uYWI3lyWpTXpOu88YsruhaOgkqbS6uUW8ycdv
SO17WfoAY/INEfUqVEUchz365yYlCsaH4kkTTcRKaycytb6q8Zf8xMV2i+Oqrl9MNCDlhDKVeENU
Jx0j8ApyBAcixGHryGyv//2i/t01lRXFwCJrLtSrv9zXU6CW7EoBCe0ZG6EOHsbWq+EfHp5f+vRf
7xzodaKpifC3DEPmav4f/NOI03lqLRnSbw1njXDIPjP2g0Hzu+WJKWnBGkN+ncseHIPFN4O5G2Pt
iP9jxL6eXvWQOyptystw8FUTgDo+aFP9ttqFWVK+E7x4nCcAGiUMR7HxL2IX/hQwNN3//mHJ/0HP
4glQZF2TRcuUgET/hQxsaeooBTLRyNBEUGQaBbQCHY0To5Yp45rOpFNtM0PZjdCexKWtbLp5nb4E
0oDAMYEwoo/fgSV/m0l9bxbmAqhoYBhDcPEzs/6HZ+Rv1w5FZXDH5mXI+u/v/5+PXWksvTAiXi53
1qqToNpguFrNC3ZKyvp7wkh98fS/j9o+VuhdBgjg6MkAdxXbf3otf/f0KCzcooqiHmHoX26BAGGJ
JJhTvU00picGCHlnoY1MIT2hSga9qfE8tT0j9oAxxhBmX//92v3t46tYmqyKcN50bsR/vwct/Cb/
ugdHBEVOLZFUlvQRItHpbnZxTFACgY/Lk4cvKwEIslycXn6OgZHbC05mxCaHjX389hcgyvw/pJ3Z
cttatmV/JeO8Iy+AjbbinnxgC5LqKFHtC4K2ZPR9j6+vAWVWlU0xxKqoiHMUtmWLBLixm7XmHBOx
/7wOlQ+iDCm4etd5nMPuiTll2zX2/uHQ+u4POBE7bJQUTMN2O1GW6glD9f2FnV0YhW0ZJquxqllf
5iU0qAwguXSqbKc3lNgNgSsQ1dqKFJ7rGoj4ZlTsTUzhPIT88v2rn1sXGWET8UwGuCdO1gStd7VG
S1gThonTI1Ga6Ea6qW0XrhXPfAz1lAJJV1+45nOzliZDTNLg+0CyO8HJRT187iHuSmfs+SwR3LwZ
Vvb2/ZVdeo2TKwv0WsUnyoBF5EeQUrnWrOTC5Ht2TPIwKHx8jErzy5gkPqsr1ZqHolBWoqMFMDCL
2D0DTM/Sff+JCSLrXS+aa/wye0xNNOPRD8fxVewWu6Bsr0EgGwsCvGGAxnSpTCoG/uC/Bbm3qisU
wMTmDLDAhkc4JFRGJ2CUZ97ngftjAo5ZLiqN72/cJ6P5z9leyLJuwYfXSMLiifvzSdP0vBESsCAi
Tako1izjMy1OlioiqHmY8JiZVfwIWZOWA7gbErromuRsfXM7XXz/Vk6RryxpsmxaUxCTrirm6aRT
TDjkIReFU6S/JI9mu69SvzZrhT7usO/L2oU6GhLXtfv+db/uTlBNWgjrTMNShfV5h36beG1Pqccy
igtnHAl5UXkmK242MVgtfjQm3dK9tB+aRvzJPef6LDIgDEWHnX0yWu0qCMZhsHCHaRb8CJTZbGVf
8jJ8+v7Kzr6OpsoKHzCzuTZd+W9XRmIq5rLSzBxygOejq64l4oeDwr2w17S+bnuFYv72OiebLUnE
hotwJHNAUtSSrS3QfHPKJwOoRxagZBp9xfs4yDZZFfbM2/mrFm7Iazlw+dQaWtIRJXvSXIlkKdBj
KcKXVyE7IUjJCe84HSy+B/mgQ8FWaABuSIzn2Gr32O9zOV3DD5WWvS6j6IXuQ04UogrXI28RH5jq
cswPxUYviAMZ21WW+MlVp9GhU1ozm9uehgA+I345G3/iM5c2HQdKPJMd8kh6+Xnzs7Vk5AWRT7R7
keLa6aNjZy44ntJq8/oavZr1qpgoJcA+5pibunqRbZAhKQd8jFvL81+7xJARrkLX0Xtt7+X+Lxkm
3iJy6WCbukUNc1TMVanrL/JKDcc7Ds3F2qXCmtk0wFsDu00YIR6wev+JQLaDF9x+P1KIa/w6JqFh
6jyCQMyFfrpbiuNREhzTModA7JSaSvfQxuledOqDVdo/qEa0M3mI9th5nu0kvKtsXwPS1GH1v8oC
fTuk2gPm9RddKZaKnz+OUvymGILoAFGXpG2o63HwKewUxiKQvaeyNQhx8V2i3RVl3bvye1nhrzaj
PbY2ulSa/5RB1Z9JAEGFTbZo96DX9s1YNw9qRMm1dVdaSGaGlNg3ZeEvNWyEtcY/CONgLvpm4Xd4
OcN9ompXeEn2at0+YJnzyvdwSDdCKO+DRx6qZN7Ag4lmolSPBM2v857WY8BtdwHNa0EQU2paFoC3
59IUHT29T1XrokVlNg+kj7x//rvWuKqyao/6dlG1ECpU5Hxkqmx74To6bcGmlI9V2Dpuz5ymaC9C
TTf4LLYxWT2jr955unbrRbAh/PJRGkFA15Qmhe8/+l30Wvr5eFX7MHlcT7qv0+paa8x3Wzeo5lvl
c4Yd8S5qbbxb6R3WuOyeMyhjysVwdWGETHu+k0lLtaGlUnzSUWWaJ5OJm0AtVcsBdTQYsswryS6D
XDo3bOqQSamvgsR+DxCwI8kokbPIfOxR1dMEdUXnXHgv0wR58l5IztHATdiwPOzTIwpVlrbt8iRz
wIEgT99GkhRMRjWSEtHLNYbSbhHeE9qdd8ferH8qmfxQlShriJHQllmb0020JG/T1f2FRUz5euoQ
nNBkw1AVCyrm6dxeekMr+Y2ROh6WAepduYVUlsYL4nJv5/blq5uM0AlNNXYqE86WT4Z308juhUXt
S+gLqyl8W9Yzy9L5//SsWA+R1blDA17WeoQIkKzx/5FB9skNwdQx68N+2KUx4kSRbcqJplFPnnOt
tZEVxyGORuOnTlgrdgLK8v0dvL/xmqhv5E8YS1Qtmqs2ylm3rBejId2JNuZaglqFOAdbS8vGFfmP
Mywbl9KTzs1UnI8ESAad2ob6mQjz26pWRXUOHjxNIbQ2N7Vq03ovjzCoZlD5D0WXHuIGYnkhRmAx
2fH7kfd1B02uFxOkCRLatHX9ZOWO2hx3kxJiR7FoN+FXWvTDcKBatwqM4qpTk/tRQjz0/YueGVPs
2sFdmyYbIyEbJ6ehvMqyxmub2MkiJJ9oCfOoOo5GA/QjvCXu7EqkeOT6YxKae1TU79+//OcW8M+n
TZMFl60qmmIY+unGzAviPNXIhCc8izRiYKmMDkNFekeK2qjdhrGxbzEH0N7W6UlLoC06qhNFSx6Z
bD2XjTg007etILodKrz8eW9RMcmOw3Avmmswftsww6Jvlpc+ra/TBG+cQwebdl3n7U9T2m8jpdCp
WxtNwhvHdO8L3MCj9R5iwgdBeeF0cG5gCIp+BreJnZB+8lI+UmHXqu3IiSK4BiYOD89cJzoZMOi8
sYxxoqzt5+8/mK8bZi4PYroAcj5NNqfbLi0HrClZEUogfrydH7NBOYBkWMi58vh5yyM3WWqqeWE8
ft1WajJHcvG5WeeFTx4CvaKIUbtmRGpusx3ilny76DYw5KvvL085d0/Jl4G9TX4ct/XkaMK2qw8C
frbjpfreaDnDZzxoFNxYKrPXQhJXkUYMuqyvLNgCWsUsWwqcVs2wCRAFAqnS4cCN5rPkXhpZZyYh
7oEis3+3VNngRPjn0OoltU/DENtviQ9oDPwHoffMAe4VKSi7pn1V3BCRTwgjSrk01PRppT19Hqep
z9SBhLHSnLw2C0htQzmKHFsHLqFh9KMCAmtBNslO7zMSFWG6zTBogmuARJIKInnA2+Oq8259TPDk
IrvjHPjg9Sfw1lIwAlo81ELBe9wnEcQaVgIvmPHYUzBT1HKBMw5RSN6kK7dK72MNE3k/EWQ+oWN1
rmGgx02CTyyeHG2HT5aBVFhLvQNe9PnXAeLZsJOAPmEip9QKDq7r3upK35YtSIYxkydTvLfyLVHM
YR+D5Ah+UNdD+dYD95Oy1gHEZc9VpTgCeF7l0zHgwoCbHtIvN9ayp9KMYtna6YAbQxiuvsZEN3TS
mxuil/PJmR5IOkeNRnDK3NWbbZZCIsE09Y47Zyny6u77N3H24SJygPaFrcL/P5lIEq1g8+BlsYOn
E0kVly1HysEy6wuHtjP1RkawbXDuZVInZ+VkFOF2E2lOxJDTCZpOaBOtBmQH83RVtFu2UAeYB+jB
+Wxqoe/9Rr0q3faqs8ZLb+Trjmmq0Cu0iSyKn9z9Px+lMZSxEYNmdZQK7kXDl0VfrivvGCXDiz5Z
Oasq/lEW+s1khE+sH//vN5y7oLGga5Ysn1bkeAyMNvKZzYbIfZ/ud4m+LCndC5O1+vWQTBGMmZE+
A+V79fSp7asoVcaMGcOIaDHYcP5ncR6jzjL30aBAeWDOCkXtBC1RZl3NKIc8TybSsFJLKOIRhgdO
Ds5os+Wd2neBZj8nMHNUl7CBHnlgpSBwujwNn5ttiKHQOOHbZ8oyllFaIPzaCGVns5W6eivl+ZFb
OU9V9WqQL876Z++TKmDdgb2wvnRuYm6SaVD9cob+lqBxkMhRfmwom4KEtFDWxMGPJv6hAX7pJHBV
HTtSo9gGKQKY7weGOT0Bp9MBHxRNXk0RhJOcrHN2owJ48orIwWSMSwfQvwX4AQJlAbUyQPuFSSqr
qzuf3QRbgj0Z5WvZejUt7ZCgrck+eg/rSpC0TsV2KWSBBDXtE+XAl9YmC6fryQGy3euhVg9WTzEj
ZzDIIj+SA/Vki/ohybOj3ctXOaD6WYVyUitfS0tfFh5Je9goj5SqKUHah1Ep7gW0ptwOJvDwR5DR
bPetRCwz1bjCY3zfChAwuVnuCHUHbyGv6PAvXNMEeGo8pwHHXIY98fFtL4O1VK98hsMs0gNYO2+f
vzaNhKgj7nJeUFHxsx+hfGlV1c5+9iYVVuY/vH2nW/vSraaSQsLKVpTbFNiSFbXbjibnYnogyq5D
H+QPDoFeJQeYHwZ3OrSVQ1imx9ArfzZ+tRll7SAF7DLrjgm7KIsHWBx3o1Z2bEvteVT6P8Mfig1y
pPERJRjDHd51J4NFFk2cKTM2UEZLxnvL4LJynUhuge5xmouFybdkCPjgpXLcOi1Ogsy7ryv6WaZ0
YRk4t8FQZI1jJAZvezrG/TkrxmbThwEAEUeqlZnSp/de727lcKl4xWNWDkc5R6vjxns7Gy6ccdQz
S5DCZDhtmmnWitP9vqrwVGvYt53RVd7Btb0A+38yFX9Z2OlDmL81inCEM3wYk7FMR7jjv5DufZW5
4kj61UNaANSzcrp++VSpWlc9AgrVTVfUe7BU2fWDX8ab75/Vc7MrNS3FYL/PfuzLsbuFttqXXpY5
JJy/5Ga6KRrqO0n3UEbpZsyjrdyZK+Hj0EKlOaS8OXQks05uHuIadYTpY53xiRgbf4a99pJY8vsI
Cy60HpVkOEaVfOFMdfbjVRTakvRiONOdrr6aZIdBaVWZg53upjC6EtHQk1eT1ysHe4/NVhr3yyH0
1oOlX8wVOrOx5rWnyjPBfDZz9Z9jiymvqyutYGwRnjJXGc1Kr13x1Kz1bKFL4QPO+q0/yu95LL9T
p15BbFunnXujq80D1vxZVFvImIFPCzm9/v6TPHfY5c1xnBHswTi5ncy6iVtqAOf5JMc6ewE3thpG
/SXUmS4935xxPr2SU2pLnq7fGJ691Xrv6cI7OHOu4pORbWEZHLCs021gbmpBnaRUl4qhfZg+n86w
Ha8CYl6/aHb7IMvRU5YYV31k3QT4ydB5ZKF4CavxvTa9vZRqLymQfUnDNWsqF57OM8uxIlDV2EJj
TfrSnW/hW6YjdWiU0A3n6uxD14tDXDGAAq/YW016qRl8brAIYrZUXVFRt5xORIwMN1OrMXWoDqxK
DzU8PJMZ5NVFbvgPoT/wh/2Fx3n6jE9WXvr1si4EHWhNtacZ6reDez52fSm7FK9wLD+P6Bh7vOFm
fe1l6aXCt3nu0/79tU7Gmy2FUahpU6HMho9VBS4GUwVSFyccJTiSZAuAzULWqIm1Lxc3Y54RJltb
uykunuG4wLJ+mIi+CVmmHv28Mh82cqY9A6pP6OSTTgJuKR7XOSmbYHjkTSXlByyxPgh9UVOshSKx
M3d5Ux4+ycdINBPaj7D58g8tVZxBsC/UW7Ar4bipfGVTpOYyzcgaDd494gftKkVJZ24tPNiUXNQ+
c+psWMuFvcvL9sZOgL5Iw7ocqxupKw4RAJ9GwmqKATRur5N22IgGl1rR/ArD+tBWvEsvvelTCCbk
AD7oMZ0S1SbSKMOkPQ9MEDZxP87yH9bGjzieZQR0zxNXfiHK5jWqDKcEWSYNYpgD0rb7RSsTkiMg
0qwK/GifhEubS1lpqCRx42lbA02QGXrFKulRSsvJMUeaRWWxIger3o3eEMNCJeGzMgqSfDJGIHiB
tSZGFSiSF2x5gnGC0mpZhx5h8W3dwaYDFNUNIQERTXTfJGwSha0BBonlmB8xUfeRJcJK0G/83vTX
kIWQjFPBnhHC8OIW6KxDW6xTYoEsKd+D0cOjw6gfrXQP6nwhcvZjptxvqpSlUIcaF+EXbskOsqMP
G3uQGVQHy7V2ulV+tEG298p0L1U1WgoXzZOGpT37SW77sxrjW0yj7CnsN7AMZ6YB7pbGwbMJHMnN
MXkDKbZ9x9f5WRGp6oRaNYADhK+vamkzDYneKPb2YO4sY8BEypuc5gEg6Wv0rWsRwT10/asuaF4y
MmcXaTOsv58uzz4/immS4cku+YtWxCiqoh4MJiS1ItfWYEb2u7shJ/EClZA2GMtmtHdc4oV58Nwm
hfoHp1fEFGiVTs7JxMHCUPEGXGS0fxTZvkmjhHp+emEmOrsc6eww6XBScgZ88+dUpCEOAl5vp043
2E7TNXiiIMEnuHWppmTI6WY56e92qV4HxOIUyuWdwrkZn0XVNLjHVGFPD452nhRJ3ul0FPBwxAWK
0wb9eycRv5p3NwgFOPRZM9cb75n8l36A4hUk4pVcAki2KD42BPLUdXkXqURqWcbOTVQ6WDqwZJcg
mg5y5ixRUh7BynW8OH3PvPq+8b0tXPGdPbTAFEibavUSh0JKNd8jKMTDQJyQZDpkxkE0YOAIq503
w9QjjKW5WkIr9YfJ6SQPR5GOTjoSuOObc8U2bxJfRsj/rlYRwpwWAz65XjNTBPdFvi+tDA27hmlA
rsfj9GlmkMHwf/XRwgqNJ45SUWIAbRjAZ4X7Et4S5F52Im+u1CFcmDp2PvOGgKO3ULyAQk0bXlts
UskqCMEpUIWqErNeqGHrUWUA46iAEI7dYE3kBykECNTrOP/ASAWYVIbN3bdg+RFGdJ5GpEGtHfK+
K1YDmn8zrz3wDjYObQUOBb1HszW2lYyJMi69WdPjsW3DpzHKoW8kk0gcz2fg8gITVvD7Z/DcemkI
jug2ejeG6vSM/rZeBnKlJ2nUptAP6TGpj4kR74ZOXkcKcTX/Xy91ekRrc3jDGchHxzchKabwhVNq
7GAS510tXbiss7tkg3MVuhTkaBzn/rwuuVDzrNBKrityKp80PS9d+n22mvbtoTK8Kh7xYjjZwQ1f
uMxzux6qNJSk2GpxDjvZIhslsoI0ZnrpaftCQE8SLC91fWP69k7J+Xz5/fc39vwr6lTyp2DTL9UG
4NSoW+AYOmVYYgArD1Bljoo7PGdx+VGzhkB1Wn7/kp9Tx+k+a9LHUutErWyein/GKofqT4KCE/ax
P9cIOWzROGK2tAkalcvZWBsPFWwmsuC6+MGyDkUExbEc2COU3dTqy/CY13uJharC7IrPNKnZkQbj
2h6QNuhSBnWC5BEz0XcRojcKXS6muHFj5KYxH8tx7bl5PTctnrcOVxpZA9S2dy0c3QXPyi4I4EvR
vK3mivtQxhjjaphwiS2cLFEfe7u4S6V0mLlUYhE0L/zahyZsS9FCJT+B2myH63hynxcV0CQEgISE
ZXNOnwQgN9FraEGd0IHjfX9Xz45axqygFURrGg3qn6O2I31egryXOF2Rf8TDkw1tJHLHDfi6G1Vb
1s0ixO84XipknhtA8IAoZFLQ1b6cDKpWGvxcNRIHQvVHOPLx2WN1HOL6mEwajL7M93B/Dt9f7LnV
n84Tind5+vK5u/5t5pHtMkKQDPkwYgnJwNXMbXRa09JfZvo2tJTbOCsO0/7k+9c9N+P99rqn5+dw
1OI20+UEY3O/tmLGWGhVN52qPJdZe/P9a9lnKtSkEBuIxDiWMiuclMrrziLQg1AmR6Thfd+33SJA
tu5RjVXLuCbGJf+lE+ZG92lcD7KPl92CmUHdUOGDdt3KnOmVI7z3OIN+ZBj9beiJPazKPnEBnIoY
kZ+kvHsGXqxKA5bn6q8hGsmlqiLL64ndq2AM+iHgHH18rBuQJmP0wNwIuxfy1MpPN+xpsUXjNqlw
a5Pc9vxpLjGsUCb2CdudfRNluJEKifOGAv56xsmLgnHGXl9KD8RsVFhCqDu7ytprdTLu6oo0PYIh
kVItU717bUetIwSOY49S62vkXjeu4UFy7oBfkmnCElzDmIjmngpDOBL9Xov97bRvLkrxbLEj7ivG
BpEKS8/vnzVvJAarPoRZc0PcQ740I2nXR/qyAz8bSP4vaSyHpe7XWzJm6xu99EmLwvxKQu+FJebc
Q2NPAdQ0HnhaT0WdcZxX6C5z6uo5p6tMPLfgKGpZe9ZzfUfD97kmouzCTK+eG7w2mgzcECat4tPx
xPnSI7eQCcKIzRsV4D2yW1ddKNW8gIQbTOlQytSCqwLbMdyQSMPEvemDMHTIMn8oG9qauUrbNyG1
Qw1/pW7+gt6ecKt2nNAS0Q4WL7yEBqA62Kxl3GIBVnRoEN8/F2ecAhoeC3QeKtMNtcqT58KThhhN
ZQzzyE1W6KdwuMtUvPtSudESror8rXwWYOqTBvjrkeQTtmfbCLOHjAq5hxFRsut12zAL1+kDqXro
t7A6rUktwIkLv51Ij/ipFSvXEMDjc4iXtUQARSxP0dAyua9B6zvfX9TXxG/Qj4gGlGkzZVH+mUbM
bzOabQxWUqsidno1XBYU1UGpWYc6M9p5qfYrxXbzRZaADk9U5eDDV+AMn2Lv9cgGqdNoHUQcA6BW
Wr51YR46J8RAtE3raNolmF8Ks16vj7nbMtnmln/VBPFRiou9n2GM1jWMyDUZJyUc70rvD8Afb/2+
vtZpfc1al5NnXZlP3Srx04864oOCUo/MLfkYSCswO35Ek1o7QmtQ+2jSrwv3VD4zg6KNQCqAwI3G
zmlXUw5dz6BslKDPLglSivD7NQPThitvSX5GI8Ld7ccs2HT+1u5AD2RhNF7bMuyGzn+Xh0K9pYFG
dzuGGCTcKZ+zKVC9KcPRG3lchvgH+ZDpskvrW+iocE9IVrRzahypwdOiB620COGqktvJwzZAHdet
4J7JCkBlmplOHNkaabspZylLbDOVhBzhUxeeOl9wU/wtADUgfTEFiraduKbuBz7F++eqED5aQ1ta
ykWO8lQS95YePKfIkGai0ZRZl7NXsiTrKrJ/mh1TsBE2754uL1yd3UzaOgjZFoXxBrH0w3O9be/B
fvJCfeGJbD+tJ635SAzm27QprGPxXJXlQWmad5VeH33z5zZQFbr//GAh1wefPX/XtRs7r2mQ+zuo
9e3CC7pf164sbmxWA08LozXVQizpZUFkim3uiUPm+AgRkCm2hfmV184YT9zRQX5Ls+HnhbFwbigg
SBMyohUOtaddtYFmQlzVInH6MIvBQooZeN/7xKv6Nec57k9g71tNIsRzmr/w2USJckFZcmbTgkHQ
QmeuTyv6aYGXuOuiSKYNmp3x8XVx/mSYIIZbu+DeICd17KFYjvhIZwGs5UtP8ZnZn1IJPR3KuOwQ
T6vvKT32pkuC1IkaQiTzNHS0DIaZCeh+IQrsVRlmpCtLf9B5BlaJ6wMPrRw3z8h99mtrrabhjdsU
6kYMUwRgawMhJJdL1jdt07vX0DIXBCYdAovgUPYWa3Y17AnL8t+r2H/97P+H95Hd/fuYUP3rv/n9
zywneNXz65Pf/uuQJfz339O/+d9/589/8a9rktuyKvtVf/u31h/ZzTH5qE7/0h8/mVf/z7tbHOvj
H79Zpuhqhn3zUQ73H1UT15/vguuY/ub/7Tf/8fH5Uw5D/vH3X8d3PgJoxNief9Z//edbm/e//2Jn
NHXM/uv3V/jPt6dL+Puvw0eaflTVx8eZf/VxrOq//5Is5Z+Gbpoy/RdNYBQ1GKHdx+e3bPmfgtaM
yW5z8gjw9a9/pFlZ+7yy8U/DogDEAiVrlIIm9WGVNZ/f0v6JgsfAXYP1lNQYTsr/6/398Un+n0/2
H2mT3GVBWld//6UyDFnl/jgZTjZNhZooNT3W5NNVkCBeIfkUnTa+YoIN4PCwVaYvnSbqTS0/NYVe
bjOhkqIzyqBjpQK4ezX94ed3Pr9IyQAUrFa6//whNq3qt29/fuPzz9KmBVjaxO4MyCaTdZ5tK5Jy
t1i1/In1z+///UuLXC41Zs+QAqEmbYTDZKck7DOTdPv5q88vIKBNGDQNMVdSIW5DS6RbtCX4QD9/
2bkZ+c+fv+Rpy7aRFhJ+o4gc5JkukT5VBM3W76QNGfTeHG3K5DePnnT6/jMqcT1HRrrL464T0bIn
gm5LM5XY1ZFIZzKvUypDAB8DOvLQKwoUGQRxh0grVhgIjkpP6sbQ54+lQpGLOvZP6RZjzmsCbJXs
93Cr+720irTRdXwJN3rSaNUqRyZSy+1dp4Fnj4cum3OMJvddgqJMIzxuKImz/5CXzOFgu7zA0bVy
G3h9sKtrc2V3xNrJqY/BROyG3gPmSe8NSNN4bXox/DXR7Ht4qoFGWVFb98U4rtTuMSJ5dpWA3Wk6
lAlyl6/URHuWjfhQdfUIBZydehCrmGdxBipJsh8qjOWVaVBIkHAIWfaD5SntKhzVZj4q1ktKwT7P
y36pY8dYwJO9GlqwZ0piSQ7Q/3BJsAQSv8ZWVl1JLVwq2PPV6zCTx0fJv+/q8DXuEVZigEAFQsfC
lZUFpG1lZY9NR3i8RlAcMNPOAibamN2V6ukPiQkbVg7KmWoFt5HbaCtTiQm/CupFrMQI2CzwkqFv
XWsVpHlNU36Rq2WApVPtbRHndyIqi70abfW2NEF4Al8eDLyXsqmt6E3ShhxUgBmK0sxzabw37apc
+VW6lIhZWlPZ3OGZddkQB8msEf2ritFrHmWBsuoVq1ikrvGjm36KMVxHYf9CWBIdiwBcr7DGt8BV
g5VijfPPB2V8qGIAWxhn72QWjVmge9rCDzpB9qD206vZzrXCpPRrMmzcMN+kAV3ugaTbqoEPhT8O
2A8pTElsQ4rs7m0ZjWBfuNWqK+B0wA1eJpVYscLYCyNCVOq14ARqfAYyJDu97Daj0c3z0uivAolk
PXdvq9FGZ3/BHqPl7Kc/qEH7I26kkFjAbF/XkEIULKpSo/L8KPIqL9UBW8y4UCJ5qbhsl4Skkokd
VPdpORWTe5pJfVTOJF3HQVTxINZOaqTVLGzAPZIpPI/yQtlJXnQoZZEuA0nZET1aaNp7oDaYaKJE
J7pRvlJIMp9VGlKNPqArRnbtD0ZHOvMaCt5yYEB+8eBPpgWtLQniGgspzB1zEQTlS6s33k6L19S0
wCMlUKeiVNspMhvkmnRFpW4UVHnkcejQ6VIVzalqRcsKlkYw2k5M+q2U0YoyZNCZDKA9Wo1ZPgwv
VWfjlUF5CBeKN1akGYwP4aGe971qkyAZUow3SGT5SlkF7A+7InkzyPWbpwq+GaDF1kysumu8Bx+N
btYOnqCRjwM8o6aCpS2j6pkqSOKYogV215EwPZKmLaXQ5Wy/W1Z0G3PQfRrkkyEBHwF41dbTNSKe
fO0TOUHeck+rqezgmnXKezFsvKR8YaNOGGMuAOym/jrWeDR8eCCFn94a04tkBcSWtgOBbBowW+Vr
fMMJBpxSv2tk7T3WmVO9ZtUE/V3fBvXNEAN2bMvS21T2g0vR/KkydTquQ9A7o5JuSsaY3AzGagQO
MMMACBclIAKlDU382im+/chedK38U434XSJ7Rw/iZ6DRNCOM1AWvYyUx4dD+/YBEExsTM2dLqEKu
m8GCmqBX5YxGH5RhgWDW1own0U8Ur4D4oN7z4nlvpRCeKPhbXoPqNCWS2ExN6F0dIcu1CgHKjWmx
FZ2789VZmxLDRnCBsWw760PrmV5aY0A/avOcE4k3tNFbbKSb3GWlssrkRdd+SUlRzxVJB1oZBxuX
mHKshr+sLFW3kds6Uqk0jtfFB4pDHKWlslxT2Y8XYewbd7qfzEMOKVUkQRVVmDeb95wgLMcdxRNF
NnaIkSKhFexSHEE2ISg9uTcq01SuKUsvHjameR9aPrEqWK8QX1TzTofeqVq4UNKBxIYEr/nVGP4Y
c6zlkaj1HbzkxFDf2rZ4E2VIk0VB91s09HfliLK7HaY/4IcfAevmSQCdTepvkzZviF4AxeYX1U6Q
NWLCYR7SKN6YqvtaZnK3sfyGVYZ2tpv4a4RIQO7rlLQ5UDqOFA/uuox9p8OnhkNvTO6kfIqR0fH7
yRR7EzOrNv5AwYtk0C1MFEpZmOHJbSawONwPfdjOq6cyab2VxB5kkY/0QTqQKjSkCcTRiwSXuO2I
kLQfIE3RKMrblMPTjBClQ5GwFo1q565jGWQUMRh0yaJfutemy6QTsPaqAWyH3Kib6rnVctKph+u8
yZlohmFtjPHz5B+e50WD8hndmB6kv1JCz4FrlOUyJVgZPn+xJ6jydojGQ2lU9SoywuGqldwZ2wb4
kihA7j0lWIbSSOHcH3fM0zeBgUtYF8UTtB4iY2WDKIFVW8VYzir5NgihztdtMS5FxjNRpVWwhotx
L0k6OvGpTZOpcHhANGeDuzC8hPxN+cZM9QeenBfZiuHa5zlnsIgTOPuZf3+J2EhEVWgtTfU+p88t
aVFBLG3H9qGdgk99DsQhLcmk6LJNMtryNpu+CF99S1jSF7JlXeP/Npd6xKQ+RvHez3NGnm+/tfRU
MLJkTu/pYu16cs9cpxUWgkn9ILf4eXx3eCXRN1x2mr2QLB93SS4n6tKz0mMehM220dh9tRH+U/wk
yb0chS2xYBCaQ8PbBLnuFFY9G0mYWrn2uzuA7NUVt5oFtoK4o7Mo0vb0dSXpB3N+tbKl4tarWwq7
BVO/IWlibnQUHCNDY82y4aaVhZXNcY4yTHFpq8GwDvWK6BxyvRMp3tSkQeigCeVp/g47xPgUjLIt
JJxiVVTlvbADNtAR599Z0kI8dQMTYaNgVx2JeyPUvQV+YyIltLzYymjlNjSgZpWcylu6Kh3sGp68
taF3t/T7FqaIFSeatrY0qg4iVIw58/91Zwf9Fm91u+4rwM8GOoGu94FYZt2Wo3c5VwawV34Yq05W
AEXwzWKrNXFBfIZ1n1Y10oLgYfCfvJJys9y02fzz7Rg2QMgo8DcmaWQrotxALRX9wu/daBuCuU8N
Vd2mg0+6iETmOflb8Uqqc9SZEVc7sJNeNb10PdqRvkmoTTPvgYCe9u6YYYmKG5JoqQBoKHSpXtLi
9TeFAUwFj/DCIJ15Frs28OOgLRbEj5nkY1OnGoKm2PoQhLaJ+6ZV7iNNgQrCHcpgHhIqe/dJDU6j
8+UnMCHVqob96qvZtqtid9EMDZkbplY7odIsx7b2MS4YL5ZXydsqNal12wRBljE+zQzR+NK0krck
KKv1GKfbUWqqrck+qk4YUl76VuAuDa2PLph4dTLw2lCR1pkKjbIQj72XE18RHYJCUudtLlDXk8aA
nMc42gG4XuTA7pbWCgzCwS1g/EKCy3icFC9+Gu1G4Y1r/5O9M1tum0nT9BWhAnsCpwR3UhJtS7LN
E4QtW1gSe2K/+nkA/zWq+bs6avq8IxQIigsIAonMb3mXIMr9b8SB8d4302tZuAmSkjqeAv3vXoYa
/lXnMJJDQPfhvR2zi9GV1rnSnysY76eotaazvSQRFBr2sYvWTeYhFY/8BFXZEqnTwi8RRCpwN+yi
XaETg+kVKnLFKD9ptVMj69ZTMEPhDfeF5hxSBoMwgqJgVajplPufm8kV52rZDNFbJrwJyes535t1
8Uq3mk6gjqjFIZbREY95ZOuiuAm82lEHi8TNHmJrL7LqOxGFj0Atk41AHru1sdutcCRq8J3aRmPx
AqOs2ru49iHSQ2uw/oKhZXYoO9FfNA/7otnD6b07ijnTzippfxA9vGI2jUihqy6OP+KJmaJWJ/f6
EE9nsB54MWJsuO1ixz53E+rodYZ1iNMhMicQ3KzyzDzjLiVOKHEkmjvi75Bg27vc1PaQfzJrBIv9
EfvWdBmFwB7qs2uX8jBmgqYkRMG9QBE2rRnuVb74T2tNEHWoQYwtU4eLMDNlonKDtQ93t5di6Nty
isLWJOCbEHptfPywuhzoUyIfEtAa5+mWO1lHq53dCSt6LqcIgYm0jS8YuLqnFs9GrUhxkXPTfO/H
4jUSlhHEYmbCmxgkTn1xsWc+1wUA04Tvxppi03ZTeoogdCE377/WiUG8YFiI7C/DHBgEPapOIaHu
fheJeY9lVQb9VF0puF5cy8Kpo0FkOaJ9Oyydo2pGumSe4fXoi/27M6IZPlxrmfWn2L7nxWIMWObI
9Hnveddp6F+yAVZNBBY6tMXymTG65K52VP61yarutS/VuMcT6a+nalen5Bn3FVgPNiEFPCQ7ow7n
HXMN0pE0Nz6xkKqzUUctpk2dsdMAkTvW7G/8JHGDUQPcocNp3OYFlJfEtbtzNsdwDKQLjpiShJvj
WBZn9RhkWt3v26+QPBGDBmKOrF3u/HkkB3TWZM1szTpUAJlXzS5a0HOFhlKtNeKE3EZDhy8Erd+h
Ia2065tfRPFBd9H+nWHEi9r3z/3y2sdmfS5LcSqPtLHaQT/ik2UOSR4thcLAjAJwuDxbySfTzpH+
LcLpzabsEkwdKslpKVlAS9d/xKw9OsSuzsq8GEy2tYkCV9PSWWs8D/195NkN2bI2+LhjlLEMjET/
XR2r0PpeddQKcumhaJ01MYPZ8z6RitVnSlDVn024rJLw/fFor3EPWjd6iud2gYOnBRWdaaMkjBXh
fF432vyptjT3tC5rH0+bLSE699CUO/pZXzZzVz0Xre3vpNfV2ymxf4RKRnsjNIfLLBhU6czkOzNG
j1FenuZZDpfC7fOSRlSKrP6Y1aTq2d4v+lOkaUFo+nvmAJ3VBTa9Fef2bd3kmv5T70rkBQS6/77x
UvtWx8KJPCW6uJNMk0vZIGvZm211aJSJ2qJjH1SaHYRWzw8xIy+wDYw8LGlQhE2F2mTpq5ys6Dug
ffwviq5FSbQoI9xGAZTafUfnNXMU1ish+r+N+FJVhAb4z1cxVpmqCJ1b6CfMq3H2C/vmQ+j33jmp
ujGo7RlvxDGd0CaVwJGJIoAAWxcHl8uNtEkMRrOMLo15n3G1AJPYfS9QHtiU/FUpzYMqNTc2VFUs
n5ISREbNyYLDP6QK4WYPPCPc/99tlz3Heu4fHeBb+9ESh3ggPaMOPX6ekwQHw+JHmOfGG0D/M0WB
r5OZW5+bDByOkxY2Ao4mTmlAOkiexscqqX8h0DVvk5nUsmyx56Ow01+G0j85rYnuuY6JoJ8jrZZ7
g39Nqp/GkFmX6mnMcvszGYi5bUpg4E3iY1jPjFhOc3VKIRTAJVw84qOu30UR8cTkFua+GQSqifD6
m7qojzJsmusQjuGVxsdnZ/gxjbG8mzaSbXoLfR0usOu7P7yvWWT4j6yK+Ku1Dn09R8NowjdPY4Ve
YBUX07XNZrWfNd85iEn517hEfj5VqNM0OU3XKBeHPh7PVeUY276S00FY701cAHVxFhcwwhESELy3
MxU+l+if7SKdACMV9ojGLM7lQIH7bewNPzMtUU9Oob6i1Qel3lgWXE2nhOqD/6NqSRy4LMIaEeV5
wnD1GOlqDwfMwDbNGLD/ZPqXPQLVXtO18JbS5/UpYqHpfKszv6OuxWaauv6cDhYsNHPWt91Spe2X
+m27bDTUSXzlcPP5am+hcxSUBgMwM2Bepnb0IpdJu+n94RhZMU7QfXHGyL7A4q+5kdUPf54y16Ir
mJSXFi/7vSn66rxu9OWR59b7ssVzPFlWnDq+qaREJn15yWKlPyvSM/jkMbFCruOx7JqK4NqdQ7S6
6dz92Zh4l08hw1fXe4Ti0dAAdkQF4bwGPaHiR6+PMkj7OBoar2umU5LWYFGM8shoAPFioLgGVJfa
iw9Vkp9yKHhHza38ixmh61zirRH5lFWQsqPcMtGxqbCj2/Rj5hLl+t2Rn0dRpDtww4CZCGPmD+02
Gvi60npFu5R6AbZZ7u9+Go3LZIOi8FKD8t+MB/nQ7bLyc4wjXGwM/Zm9YzgSymd3ppU+C6rHiYnu
uhUacgsa7imld7Xpa3qLXK5bZEbhDutVxKynIXxgtFbbbCqZIsvFjkaTya7x5vjJwyVvKPpDadWX
yMvKwKOoTvkI8xjw6jTjb50lbmlvy10noy0wU/MkUvFZRviyWMmCGT/LccTpUW92GYTnYKoQpUvz
IzkbWufYZgMxoGbQcAk2uLZKDP8Kc+cpA4IA1h2J9bubCgzFErmY+cQ/yOOfumg8AEin0qPCdt9g
0mJSXGR67PcjfLRAqBEHPIwVYRz5mg47FMLbznJCxBi7cTgjxslc7k3Ftko42fjE5luhpA9lNen2
lrOxBzqvAODQfBY/C+mfWj+75hhU0tLg5/vzV2cQqETvanOUT7WfUaMDjbitVFxvUBuvKPJu+WaC
G+ny6cXNrpznSzcZ8iC6+QvWaMhLZvDP04TqtQILm9VWdTUl9udCS40nSPnbHCUrxBaTK03ljWvY
TOWuOWBoR6QlMZByqZVmWvp71KnpDn59HekH4COX35PBd45mHk4ga7Pt3M6PhtIuE3Jem7rVvlDo
/7KrQ/ovlfGtV5R9lzC2GH7oZNeYuOjqM3Ij3yKios+q4merGuNpu80pOBMOJln0hUQgtR7aCRVn
nFq/qLnCxiJkxZuRty6q/Nk1owfYaLset9GHcbnQ9WTXVxxSxzJyN7Zrvonam/eifS18/AeyXLzQ
+nl1bLz84s5GjLnNHvBAxe/TDVF89qrHOvJCGgtazpJBvzIOxUJtMDHTNB6ylNUM1c4QSNLea8av
XZqIk2ZMz56X7Q0Xo7OKOYtVrbnWvYMCRzccgRyB6oXKvu9w9Im1NDxmjvvZNGkIJL0f7vRo2M2G
++BSilMKcFyWVw0i8KADc4R9wdZ3k9ZtZrPBMYuuiR4O/XZybSTxAKK4w+Ds8FDsA91o8Yuk1QMK
0d+a1m8gLL8sNKjNYhFr0+hpp+b3KL7FXRSeJpDEVA2hvREebCicUMByUOl33Cngu69GbpmBoYad
yAfoIM1cc7IQ72/Ds6c1d6ex38e3gi7hBnTMgzbpzjWP4q9F+kaminOR0+K5IhndbbZdaHHborpN
ySKc5VO1srX9mKvqWdkMEDF/qR3dI1/CBzyyi0uX3GkucqcN4MJn91tqDBhWTRZKdIsbnMQ+CkvO
cyVdBCXKaY9MYMIKDMoi0i206Cmz4HnrOejnN+a3Mk2RmZXWi92aPxOo5bt6wEE8nsvXIl+MXPCL
3CRGfIE5hO3tOBIqU00sJuN5phyOxUYUcs9Vnf0cJj6ytVju5aV8lnZnB36KALKLzLmb+94+TqeY
iQLbiUVxtHJcKlINWnt0TgJ4sILCyEDUA8hg2LvFIhrPgmXTHkqq4wxzZusJ7bOuhxARbfMrxnnf
C1mNVN1i8EVM6Sp2H1Eqfo9SOw1wSLdgM8JR8VJcsg1MWfKYCCqNsJFUHjZoIiP2UFN8VqjLFjtT
IrU7UDf2p9TYuRbIPK10GtTTgYizsKWbLNF+Kk0dnDDcVgaqZGmCtYQYcbzzGhu0bH8g/njjZt/G
jc5lLEaXsoJJch1rgTCfrPzSG9xpdfpSk59tQCuXB1AD1UZFxqvI2uRAznyaveqKdMbJTpBhEqbE
SaFsAKLM7WHIQA1OT8rEuyJb3BSsWLEb9KhkxYkAXVhZ79h+H+mscfxi+D6IVmzC2O9OiDw8xM+g
95kNL65T0AGqUVYXPrvo46p+AIu/Ueh/6RICu5a0X2kiQKa0zKeU4uApLbVL7UBUAVvjBRaA4ixr
n8YYkzcW+By8Ryn2865ykhIskqltueubJsYaRhQWltpoWdfg+PvMf2vDkjMzV+5DBBOmX24oRY0o
1BogjzB06op0AHghiCd3o1xKvRDzwo1jgj1TIzno1ClyIOhGwD63QxF2O9JyRiG20Jm4U918q0ss
We0E6NFwErAGn5NS0A7KBDkEQWJkvSVTe5FTqZ+Ya5Apz3FnpEfki2jn/RIHo8j1IMPIE1nRpWQE
eigfUpyKdHyc0h902Op90oJzonqPSxPky6aE7OYI+blfnEr1kYZdwS2Nk8RU7JDiQY24kN3WVeOz
LcpFUTrde/U4gg6hAxlX+jYH1cDdFTOpohCzdybwnFia0Dc6R43YZyJEPG8irtQJ1+sxh2ZnfKsz
xI4zE5O1ujceEhqcQ1b8sN9SJ7Mezar/rnWgbBuntE9OHQfzgJgukAT8bgpVomvnuZvOU+/MMQL8
m0AfABefNqK7MDJnHAwMNpkNup2X+z9RY7+ImVZwOjRUe7xHerlIsS+lw7K3y8yDjmHHCKAT435s
xBIGp2b6X577eIs2G1ikkY5BzSiUgRGOLM9Fa0UY5ywPE70EUUAVAY2RIayCKc95iZWtRPDZY0H8
eD+ITPrfOaZq68fX9/zLwz+7W94OncwlOOX2MJZdIAL4ZMzGTBdv+cJls372498/B/Hxff+y67+9
/c/3TUOFeqCBduEYpkOwfnBYqjnRsvPBSUE2rF9tuLFxzBe+ZB6ZL/psJQcR6cXejto3imLTsWsr
eahLlCcLoutdlbpvLtSKvv8KM4bV0EoC5EjLRyEwOqsLLJKH6R4jAVLEQlw9s8NIykSan2SJtsvg
Ew39/WFR5+pceyQ4bdfdwyVVIX76a5N6LoiQ9X9QBz5Wv8tLsenXC06Zh0oX6TlHGjzs7VOZX/7+
+ro/UVCx/rOXbPm29U3rxjXTf+7pz5M2ANTYLYmcWYM/3vdxWH/29fH/v3vPv3vO1lrvJBTWLRTQ
HTXV54FS40bYk7Vd/42XcQrn6a9X10frc+ur67/rZt3Bx7//7rP/bld5Vw7EbVyLZmmO0GijrkTf
IOLXMsCX///tk1aFofe/vF4uH8JG+p8fWv9fP+nWZD940uD9MpybjiFNv5qHYSmmvx6uL60bB6cZ
DY35j49/HMLHc5Y+WP+LQvv/QqGBAPMgCv73KLSHH82U/SjQJfizvwW69teH/gKhCecfOrjtRUAK
/jMVJuBkf4HQhP8PaCSoNSObtmgQgXf7JwbN/wdkSMDRxJzgzQwbeNo/MWjiHxBB4EkCbbPBtunW
/wSDZvyd9ugvWjyLAj1MfGhtfwdpFnqXNnks52O1oHsgvYLAsKlHC5z+JkAG5QiNUcKVCOrad9At
GcJzJoW38Wrc+yb3l4/Oq83cj3BH+h+IU8bfQawcnLCEB3ifn+nZf6eHIe8ZYy2CIaymOkoaNrJ4
Pe5BTjs8IeaCSk3evE42LOW8Pxi5QPPOtdR/ohFwFf4fjB4H4UEwwuHBAVdt/p1G0CLERgkgHo+0
9JKDDl6XhglT8lRxUkQInZxGY2Q9Ynfx+2daEpI7PTUF7asuOcQspCbhG19KKpZm2toB+WkeVHp2
z9o7CK4w8BXHrFEQ/0+8Acf5r4duuIAOEZ32TEba31m1XTd5IHOAsYCExAa0+9qTQ++AzB6zMALj
MLoOSI7kIuJU3yKX7mzxgKWo9T3R+ZWtlt2ArPfBeq5niee4ngLxcltg96aNaj3lKwvPh97Qn0cz
Bgzng5bpw++cJOuY5u1FFHxNGyefWr8fjlXvJICh5CHSO2B7nTkFZu0lxwSq5mY+GqKxN/kIkAl6
A5Eaag9gwQHnetVnE0hPENqG3LvzYvSeDrtJABPzowwIBPZkmM94hXwYk2YX6ks1IdSwpe7x4vLM
FGvBEIQ2OEu7q75EkXbTaBfu5pL3ZLnLlSkwPpKOB0zKPMqGH5+FNK7HrLoL3Nba0am3os8PaU6y
1c6O3Dp4ibhdjC26s5zJ5d0NrB83vVU+UgTAghJsjyPYNFWD7aqNurUho0slrJ1BZRG7eJwrrexb
VIgEZ186RVlIK643o3c/KtPTkPeA2TwnPphhd48G+1vpzeamXgZ4aNI9QddWB1Zl9aRt1X1IyI5y
eUHT6S3Tbbm1Uk+SU0c+4mpPfBwFdBswTG3WYPigUI9zUgSuBbkpSV/pR9IRFRrGmBgu2qVF2cGU
G4oUtxqWIparGV6BqXsofFpfoQ/qX90NCPqx92Tb2qau1XRoiZ82PsavToU/r2wj0B+V+dsVlJpa
LWS/ngGuB/jHepdqvf6OKATJHV/C7RB5znNta0g2iOGrctO7U8SPVQEYwpf3BoqBVVsiCHP/GSIU
sMQY7IewFQszmJdIP07sZDM10WXAbihRKXAjK/06OvK+vpIbXKZ+GPajY39BH1lBbQBGM8MKU3LG
mBkPpz7uqRS5Gj2uQb3YOr7YU2q/goTb1W6Y7RciAfV/NKFkEbQ1505U3Nb1HL+LKrpCfX7BjGDj
ag61kY613vXoWpYNXWTPB+tiwlXGV3bQwDgIJo8GDtZGxvVjaDAQi4HateHiZWeDNM0KHd0BzDKH
0mBarrzt+guiBAfcspi+2APafpHPSE0bhxuzR0Jque5zb78PLmKRzXC10uF5mPMs0EDJDhGXjpwn
mBVpQsW01GhKfh6AKYQkNRppTDGADwzxMC4suieeVd0UQhJL5rD1nfChT9jD5FGrAZ6y68plYPTk
X/5MoV9EOV3upsy2zjB/T/vFZ1ZfnGbj/mlOcGNVI++P4KNQfDGFU+3DGpUFX5ue+jl7RXkGoYjB
+om8KOYX0yT39JteGpJmZo7fUddUuyrT8OcehtdichRAUIeW64zdPdg6dCwEv85i9CY+crEobb3g
FkPRO+ODeTEdG43aTa18LqlXk+8t03ipOximwtPf69h6Be1QXtGUA7nSM5S4zCKO0NJeFpoahn6g
heZTpL2iP/fWOfDhEVy8NnUP09UIqL3R9+peO4OZzUuByqzXpuoYH6Wf3adZhypGWQjT5lqZ0H86
bpIhSX1KTnxBDOpoY1QGyD77Z7MgvGRGcA+lZdNNS+1w5HZOn3okhYK0Zfm1Jbf2ekUoLukw0OLd
PGq/nTH+3IzMEROusZ7NUY9ZmgfJkZod9PGIX0c9nPwcYMyYsXfUrw85zqNxwTUqobmV1TpMXcZx
y0mpSixsRbMdy5cZjpA9LT4f8m5YdbVbv4gohTt6PDsdoEvSmwQ8V/KqvPoJ6IUD+oHLztpAJ2aI
Ps+mSoJi5tbolbMx/B8pTKSyjr6tQ2QemM0yPXpXJVZwGSWXZI72ntHjh5p8pmLrbURV3P2swbXW
kO+mzgJUKRaPLsWIxKAaHFCxeXIcqP897qwqohw4LhfQctGSaLay9J9CCZDWBl0AsHGLWvOwpYy6
bQ3zLbJ0fUPRfZGYB5McYlCIIm/Jb+CE0rfjRYoxm8H+qjJqYu0YntaBGU4s3kkk37Uw1rcaduOT
BZ+0nNXPNgmpkSDtWffdl3UUWT7TCszMH1aMO31DyShklQBP7iOxzQBXmMHAEc+vk2n0QVfHcuOW
gN66mQHbMLablJlMc8s7EH2QlJHcN737fWEo+iaTSr5M0WUzb/MckiqdknNROx7HwGtVDggqqt/I
M31ktzLE+RME4fHo9XKm4hl5iVUxn8IoO+oxoSiSV3f55qmswPrLp9wq7hXLKmS3aZP24XNP1xE0
iQaXDMwNawNTso5UNpM8Fx4VRYw5QJJHEetOCs7I0OYnwy4of6XpLzRTGMRV/aI4tyF1+kB0kpKm
w7+tGaF11t3duNo2Nm0HfVR6kOCwuq7YBoq1286Pf6cxaCSHq5ghKR84ubWnrP7S8+u3PWiiNQ7Q
Rsb9qLNMck02c24y3xePoJO7IBRwsKzxa1uzqFBY5YZX8l1W3ffKFsBAtMApUYMu+wAlBGypU/le
jM8w2uoAWPddGxlck6iW0Pnal2MJio6ZxXcPOUpy4D6YyMw5PxVYX8ZELdvlnFkAavsE+7Il9NCq
nay1icYEq9CsE0gjwPiG1V/iA+hfZs554JwmpnkQzDabSnFy/4QgBrXenl5M4TOPIZlNqOU126ly
fWhOT5UV4thg7eOY2zwawPG086vvnkduaCz1Hi0JthsNt42NYUEgRoqHULOOthtvlUL1tWkYSB2o
J5QRkGSVD431ONXaL5ISWJkZt0oXtvKQeealsn3uQXv8GmUNd+QyrSIJrYh9ODtNWd1x/2ASRdM6
MB9dhSScFaOfspwL1emUDfKQyQcx36UGClCH+MpyOIR0PCMc1AfrLQtUdANlr0aXiHtZi9iZLaZf
kUchxrWZSKEt5wGBmBO0jvbbtymLym48yhkoKL075sNAn6lDmQaib5GtvZZD9i48llbHZ/yUCX0S
zX8n39g7lR9vG5bgqTC/4UWDyQzoKlTHVKxgX+vNdJiXOH4ECpe32XOlZTMNXH4kCIRjjDSyMpmV
NUe4GAVTiJ/so59zPmXMBNoDtl4q/08lHSn0ghkwhcrfVNd9NmuYkDWtpa0lOK+p83WRoOytGXn7
72qZ2NPUuCReCRxiRGSoG17ht1Gj7t/DjFsHzTLK37hYcgsi0mK2Ty2B3ibM4ndv+f68p20nEXjT
h2GXufmta7J7mha3SvuZjdTrzHCRWVvX0fLWRrF+FJin2C4I6y4DUluyDmlNe85TiuSQRswd5JnL
lIhAt0d9HxmMVWXlgC9KQkRZ3tfh51Nu3Cptm5f9zp3rH/kc7bgpH8Qyqa7xXDnmtzUMSszv2YCZ
8DoZp4b3vMYg6ySeKhZXI9U/hVbLx6RB3CMbSJ0IhHIpu069+E3OCof4x8YqvGeg0rexUPe0Iqsx
IXmOj2P8YlXGNpoJM2j1KxaBxapQybc19gVfb+5CatOepV0AfmCBuij4MR9gqptk7+hBcncTcGdK
fvdJbzZGTwjp6uE56ZJ3avr3OGyYL938Ux3aC+YD6a6zMTU3bw73ZTex/nlk2mmqKHZLlN6XEHVe
pv9ZQgdZAJkLoyvA1hFAj/E97JkCmqY/xsq5y5yF1J7cL5kvPxUp57pPsrug80RbIaAhRe5uBPrg
PXeJ/0wRnzmydS/t5NzX1XHWSFxNt3ukD3auCcFJKODopM7NtrN7oohqSjH/IkDZiiWKz/LwGQYu
wSC/fRziqx/1t36JG/zcJv4E4wjw6J0okTSEdc+xZbyZ+EEIevMeWV6pfBAE1NdGuXhUEPxHifPD
LH53CZPEXLqYI5g3eag0+Xsd+8IdkkNCb2qzviOjF0asHPQdUUzRqS85vnaiWNYXSd+mSL4t8QIG
Fs+ZR9LdJ8TDliuxUOfceMP8kEC42Dhj/7Ns75LOM/CNZRqPP0n4D1zJaN43TnyLDO+IxtF1iJl7
6q64m4pjbcz0kKD6BjLQRwtbvcGIN6bEWLrI70uKhAzAMqF9GWZmu3UcL+swVBmoVhxW3hG2y/wG
beE6GJ8mHXdjLyVEmszuN6HmHbZ/t1dQ78EbvrcW0mZ9P+2mZslzhxiadIS/KSnfOdHGz0MsbbS3
rpWeJw9VJS8rWt8uvX3tztpR0+rvVuK8tLr3A6rJIw2zW+Zyf5V0PnGsz34VDj0vaMFy/yR1ppi6
f05meFYyHvqDfdKWM4NCIYtNaeoB7e552JpOuxtnGLAmNVwIMgHsSLldg8qlBmAo0vXSQb4HdNaf
pLOM9i60X8I8AkKjSl6lE34T5XTtrIqmoEZogUTWi8sCSftGG8m/WCRnNDrKvEwONVC3sjYnICLG
tav8bquH0H9qQ/OPcWQ9FZn/3ocgP+UAXUM6cu//NMu6PYQ9dw3d4P3Y6+AwuwKChbxGHpGYmrOT
uajW+c3Mze64NCuLEWY+xHa94SIt41yI/lQvDBgdSMoGdYIvK0LdWeDkraiACI5ZGW5LsD4bvchx
Lh+Bf4AVAj6+QvmlRS16uBVZXOq7PvdgzKEL7y68yo9NtcBa9QIJ9M1gzsamAn65ZWrgySEK7Fw4
R+ik8d6u+5cVyb4eRGgSrBxXSOz6ZEfXhDsV7oK50EWzPnmCZOnu9QVutIKfhdO2tM1Et5XzBHii
0+rivG50w9wlmRcfP5768xZAGL5ERJHuyvqSpmI+qJsJGTBIdFmP/7qb9S0fb/7YWb/0TFYY7Prc
+u/66OM5f93zx5Mf7/lvn/vbXhPApJueSs1fPy9ff2S/Nmk+vmc9PCUWQGYrwUf+3yML9exMf7uk
aqg16rLuXLa+nf/rSfF/lcD8T1ZZT5BPUaeyXA0Dej230QduEFwLmoXYavVDqC4rR2D9PxLup67y
YEMsfFk/VCZ94PFQt0UH3+DetQIiSg2sJuyiKhhVCOArBgHQYRINrIlW5Znjds7rk+umrml5W1Gq
bZzI0s5UwSKyOInYmxrpNWapd14fMZ0KIIw6bNrWODqGurVVaO9BL5tnerXmOaYgcw6n/pM5+ZiB
uWSYqqnfJKFvFZJwnKLeD9TYkX2JfOcaQD+NDPLOoKcH7tsCsDGpSK6Bow7x3il97JagGh7cQkrs
k+FLQgB8yTTX/9VNu3SyzrgY1dsI0aAgCoENmBg9OW7u7uw0eehLUvmT78w6NjghHTMTfaoQ1WsT
P5+9DweqjR8dhXNsDOiXNdqkQeJZ3PQJAYQi6+yd51T2n6q+pCuoikfNy1RQNP5jqJc7kbxEekTD
CME0tCwQehwgVCoD0i8Iwf2kxQ/SHa4JqG/onO6bCuWtsmx3g0hRB8dnJqXJKHfKiDa1MxOHh9HT
iG6w1UW3WUMQUCs7Ovfml86T8jJkUMy62iv2+PP+Nif7zSuEDQpTE9Sd8l++6gBL1O0bXL5+7Mfd
WGc2EWJ1KJP25qTdo6oMouB8vKJvSrriMvHWzoA1mu2daBM8FO2w7RVG4oU1jNuh+5UZU/9ZKWXt
LBvLoCoXO5RtgD4xILxMHMvQyE6jA3kVPS9YFlb5NOaiZqomApwiccybBHWYCrX8fBF9cRXUP0+A
TStFsTWb+POYuy5Bi7QvutN4OCXCb4zsrgNJhkLY4IHnReUEWOk3M0bCpeitij5BtEk8UFozAqQB
in7UfPPpsYeychTphCQGxo419qJQ0aD1edH3usYOyVb9xffbkta0NZ1QZtuqCoFCqreb0Orvht2E
VGD67eDDgKUMjV75xRx6g7rtcKWD66Fc48FzBmVYWSjJ5i5JZhW2vzgC8hUj9A/SqpD3jLZFj/9C
nYSQQobYQ0X1AFcUaxe8MaK4aTmMdJcnWITCX4ZbY5aPchbXvgVKSFdvEdmkHqcHqe3tgNU6J78W
W6vHdL5T1Rup4TGqzLvN0niQRGKolMAZD0F8hJIaIgSys6yTHeXUGAS+cYlhbz321K4ZQAglNjpN
8zrZm3p/dNx5K4bS3juqxY7AMe6ek0WbJrKf9CHcF0prGfdGDhBveHXb+EYZ4cUNvUNnMVm4cX0D
m/6QG+I5DCmJNB7K4EbypLRheobN9pPElZKKm146rfxqxB2ybqK7VVAAnAXkmtlVH5RJ750Kv8Yd
Lj2i7R5v5gkrBEqoj6IFSiiHnrulGdBSGU9kKj8pDf2M5/ShN6yLBlyZpfbRfbTjtNs3EX0SY0hY
jBHMUOFVg2y9cxH5L0btk8rlD6PDJUWpiGEbUrQxHotxwXa5lKsiFyZsAUMYNFB/bGrxdRpF9mQ6
HhigRYFmVqe6rH/nfr7rl5x3NqerLKgi5PO4A+uNQAAKC9s5dG8NDdoj7Mr9ZMbPbZU/+OmYbibI
ZpT6jKeh7x+mdOjOaPAegGU2UHdmblSkE5zUO3kq2s0hQgbdMCe7rooD1dvBTG3hFMO2CSV2DUWW
xg/mMJ3SUUtObS5vQysr5k54UCXgzcsnQErOFy0hO0vdfh/GWDS3aOl3EW5h7eQC7HNeRpi2sMxh
jPQ7rYNIZg6v0+TfiOS2fg8qBIW0Cc7rYU7Uj3B+ACX2jG3bganuOQFntgB9khKdW5p7AbZXX6Eu
BnHtHFvXOvs9sBZzxNJXgxBEQCLLCOcYq/5SgVKsaAWF0xFJxD0SHnQ4yBEXT8c4MQNwKphKutvZ
FDc9JMWRLGKeM37KVPxm2f0uCcvHCe1GrwNRCVQf9EtQG9lWQgmsvewwYNiq291bGo/UJurSBGXv
X+FV/LSXWoZGhZHSOp0SWB1yR5fscVbmQ1VWz61r3LEQfqK3BdaoPYV9/tOnQwg9+FkzYFJce0+L
r21p7TSUcocoZJXOr21Vslp+N8JsNwrtllTNE0a6DzGEsUlj2vDL8gFknd2bP2OTMNism2OhG69D
ZH4SYIeilkuPEC5lLaeGnEtYjlLm46jqi0whL1fd0e7b83LO8/9D2Hnttq5kafiFpgDmcKssS7Zl
W443hL1tM+dcTz9fcXcD3dNAz8XB8XagKJGsWutPqyFuXhpv+lRd9Cw8G/F4bzjgB7YL0C5L46a0
uk2c5Q+ulp2bcLhxcQSPyk/JsBLs2QkFOTCVlchNm7mYFngCBp7LTE6rOELN0zQvQjNPOXhEYVkv
6tKoQ8XueKhZ2TyQMaO5Tbw3NFdrOnbSwZrhPfCcP1PtXpkL5JOWNE3uc8bl6KfqfeYZGgmP9XTm
00dfNvHSvhdugsyG8YpINcvcYygRKYocMXBPtEBmgLmMt2DwK9Ic0I+iVZi6o5g+phkBoQl0mnn1
ljCODdHxn+Apj/PjHGb0jFpibUA8rcBCxEscbCT9R5HDULAsdfssq2lVT1IUcjPywTPS+MWJ3YfW
yz8LGd505cUD1MnahiDM+kMkjJgwI/HZspJ1+HFgmXJrI3UyjmDub01BQvNtNxnnUaCRahKiAfU6
fZzs+QdM7JVSZYMh908Tn7yE27BguyILwDuSPUsgSX6aciKUiF3V/PYkZR3sHD0d6Gy9hxmAwx3t
iA57PPSNZW6LNKkR77sXxOvaGr8bVq8qPwf4K0FH7JMDvKYkPYKHebROXeIRMZ7dUVeHm9lp5caO
g496qn+qqV07XeuvGz1EFqpv61zYp2nWDklVsBoUnWKZqk3nTV9tWn85Lbt+YXETaikUqw2oXJ0Z
FL/VQbk9MqwiBkdM7fiLiSvfkyC3bm0jWAUFburUDt9Hwb02StSmKGnW+My3oyC5Nyd9AXdqh4fR
jdoVl+Mo3OTZnOmP6tzY55NFexEV1UZMtFR5k71Yo+meHB3kOBGPINwPjjDNdYKOz3YmMFoj5crP
4w0u1MeZIkkhL+kG/QOAMu0g4cWl0hknQjslU2rtWf3+6HrwYoci3nfI43rmbO3Al6ZVM/UfJQRq
NHFJ40tZyndtKoh7KdjT8S6eMQ/ubcGOjTZalOXrYHCPjEn+2vsApylxhbsiRg/sALexud4auIkI
a+7f5yja9VoGqVUqCR7CB6SB4jnMLD6TrH4Ww3zrxNFzrnVMMnan1SzJferG/pQY9n50cObOBjEo
4CauFlZQePEWGmSRYv76PrjKxobrWpUeNnjbv4y592yByZnplyWpr6n1HBdUas7phVG4PyRTvR8D
62AZ1fuA7q1b257+VUuYV/6b0UVQr6/70YCBQ4xrD08a7Dt6WpWkYa/geEHFUOqtSLAChlU5MykB
GdbKY+82/vGzeDLWFuV9w1hKdjnI53yNmB3vHqUEh1dHi0mbrisdD85nQ9bbP//UiCpWI8Qi6ld8
uKsJnwYvV+L+V4foC3jOIFjPbr+dORyVvPqnYeLnip8lk3g5bljPWBZJs+aXA16jjzyksHrKSshZ
TWZByHO/jtOrRw5HCTAHduYX6U5nQ6oiZ4Nkc2eS8LV8rX7GfxXyVJ87h5lq2Iv4HYpUve63TQJg
oX2Nh6YUK9OMlv9X0Lt0Fchx9o3gZhRo2fh79SsVc4PV1+px9DlOUvi3zUDaaElqKGM671mH1jqI
3dBpv+rECiaDQlEC88bjA34wsDmcjfwFWdo+/xxyHwin4MHZV5bNLAQDZR4h51F1E5X4LHgNu62z
rcR0bZJPqV68avrt8gYgrs10OsIlT3WxUYdT56VeVqi3g4h6ee8co7b3Id2W+uvI0+4bmGwdZ676
cTMGa/XxqLenPsJ/vlWfszImqjlws1rSTOC1wP+EEMgi2mLY1Ql3G99rYcBmN9+or9XvlPD9mvOl
0bZYJWgGv9qmf3+debV7LQ7WAYdL/WDl4UPUwbFAKNDl7dS3Qn5cth4JG7zPLt7Ing4F+4ClZ3/U
oTQBdo1/yQF0n5vmayyLizqk+h2/vMvkvfoNdU5F+RPd/fOkQr6pTjgs7aN6KV7idiTqoKB5Tlp9
eTl1OAfnKIcxG1wmyfzoS/zsSNH7ZOsU5ZmEFg07yspT038NgMUGv3pnwuoxnBDnYVNvBgOmIzTj
X8JYryZPVTIKfSVxN+2jUBNs9/NlIfCrLvllu72Kids1t2vG9eTXMGG+qpZrhx7G3BgN6OBE414C
i9YKbkUv6m6TIJj2yBF+K789TBNstiy1eFekwcoZ7fpgNwSD1sm5Dj8TAD02G+OBbuErH6Ycwt29
X2QQVs2NOuR3bJKAZYoUseqrhekXGsJtCbadSxr5tjgSJx8ZeXQ0w+IJy9k1kB5qnU6nbxpH4Ibs
pi2HB/Vf7tfGtlIyMSUFQ5F+MZjRsht2utvCYLGJrMeIUdzBUO5ikrh8khEae37tgoZwFhuIGrNS
epBUbLaJ3MBs3GdTJu9mgbrZqZt1RsNAhAlE4cdsd09pSD0kbUB2x4BtMkkJYVAxbZx2dCd0+LPa
sJpETbKpAY2ditrTC7XrAneT68xvlrG7EZsmz8+MUYerUgwMgF1GCgN8TGweZmHFB78pIxw/rH4m
oPCcz5euT3GhZ+VtyPDblaMoM61DQdEW6R+ridstof4n3xg5/+IH/S9krZm9o5/YaqKjYoLcP46N
ftByCCQj1tK1FmzrrnotKr1gWnqabIIK9bdp7aQO0dJ5PUkYvfZEgDgsmZF9BCWaXFkXRElCUpRh
EB8w+nqrhZykdj4U2CbREQN0G+j6Vl1g7mXQwcRmbMOMuyEBfN6bTlnsDITjWpVZx6rRTo0PGDGP
sbkeFZlpG+V5gfCzY15ymovyqkQqttKqEf3fsIsn8pa1ACxbVzT0qKN7y8qnMKBIXW50z40YolE4
20b37a01Bf0up5NBfx/vixbSr8grXAGKd+7VLV8J16Eft5OdXZ+d2TaPs+Cq9pgXRlzt8CHeocB9
d0us6QZaxSbuBjekeJHB9Cf2pL6NfXzUSuZTT+gvnFTEW4LiovVghcVRo762CzXBxEJEQlDH3Tet
oOorXXSMPKzI3JQcrChuExmPmzZk1kzMfTFqzks2ec26GgFO+8zeDT51i4zvg5IBMPHMX7qJvWYy
Lk9iH11NpcwYWaOTGAOOYGoLSoZ9YdfXvABqjkZXrIw5uDEtIyNk6Zj1XNv41Q5Kb1WDbjjk+e6I
oyr24/SHirNkQNXMzKiiPHVMKGTwwJumQ05EY3amD8SKPsl0148FTuvyD3w3WVmIArcR5s4+qC99
G511J/n1slvfpzSqs8Yi9hfUWT0LQc+9LfLpGa0L6WoOa4COMcLAorjRte7s6yRkgBNOEeqtvLBX
jM1EZbHQqYpQXFRSecn5UOStWxl/OKN5q1PvuxkSkW6kPOoSqsGWWwnYJvIj8iAUe2w5I1TXQKGX
xTe9R5AsdNFCGjQZvBzlxwcJfZC/Srmg/qVZ5cWW9mOOghCyB+KGB7ivjLuuN1/shAauEHsNyjEd
yvPg1Fu2g52WOHA+Y5/uAhdGoOyLFUboNLhMWg+AS7AaIQqgByZVmXqRESYae9xrVpUf+Mef0ggd
kFJ5sXVQPUKWyY6AopgHOHe4zTJsM0Gu/Sj+bBHmyIF1mBc9EYGgrcCKb0NiltTlcQkWJG//TO8B
iqT63CkEfzMH71Qn6Yeh5xez4l4o/OhdjMQBtJDaRp9gJRldnudpG3W9tiHXj3aZyJJz29GBatNr
FLbvkYKB7AElTxxhgyKrnWpoSq+6BCMqeIfNhPkKG3tKfF/Ilh0irGSuzzcCMRNSlVz5EIhMhEQE
U4F7G6cZD2OPU9PCyHzOhbcjOuBspcMjmfox0CE3iDPwJmJ1kayAWA09b7ZlXbZbrzSfqtavbyDZ
NnHZT7gxUXqUmFyOvmPdm6X9kWBorPr2S0vgkEmLwIyodet44BL4Fv1FuGYazl+akRTZmyggVSfq
CW9F09Op8SjkzHhKp6Vopr6he7B6b+fCSeWQc03YvqSTT3IQn1zjwmm73W+ReNe/4qmx/SyqXzE+
xOURm8MpJaF8u1B+WezcSkO/0ZSss1VKT6aWbrpYBzepBgQ1bYNohDAaxdg5imSfIG+28xz/KlLQ
8aqX1hifUt0HrKHfGGbuXoBgguMr54H7hhQ+sdJIeNot3BlZsquq9N+aUb6NEwtQmcB91oTJbWwd
n/zAZKJ/Eaj/I4b0X2NHl+jffw0dVZMLSK4wkFYz/g3dOYLnP5+PcRESUqr/T2PwoKGB7Qi7RUMx
9wspCvOLW7rYsIM+ScShh7wFRrTIysJNtl60C4RSVNtCwLoreZTWsfBNbOxKq1TH3A1lU16EUjK6
IWVR4Cs3Kf/CRqxu9+yDz4QkodAhL65zbmeTDkerbpKsp38j4g1ACxivJm2IBvRRhnxu//2N2/8p
J//7tk3X1nnvvooM/pc3joyrzCvCMw60aYeMhWOS+i0OMg0Xuka11tym1W85T96GgX72qvZ0c8WR
0FyUCQ8EnRyqAMqVEv3drGQ+EUoAXG/JL0XIZ92qAkz6X149IDjxsMTx6S27KADbOkVQMGRsa0aU
Pw1NwIOABDkQ8a8qmyJ1n5LIxJpgcj3+au2VwKEogIKCer5QZb2TXUI8GyscUXG0RNFwJC0oPqTR
qfqpY3nfiMz6fz408/9G1Kq7hTdqmI7HRF3iav/9QyPYOXUHYbYHEZsI4KrgKuEomSvKWqa43Kl5
6gxosUVMucgjYF1wqADHqa2FhuXslr7DGiSeh0LchbWxW8Qxi6xJShYP15lL2rjslHYtn5zDTRNp
0QMw6ftfNZtlPg84x3eSFkmJG8IxPsi0eSBIm001OmJ1DSNAafUE/vd7xv3Pe8a0WTRwYXgoGf/D
ghD2dWr4cdgeNK01dnG2EYEXrt2IbSIXIfzWEKPcZq3QDEaRt57KMeFeFiaXMs6VCFypyYM5uLcr
eTZrl+A4+yAdlrp8OLYVEsulYJjq+WFCaVCqTSW08o/Z45MpGDpbZDkvqAO3oIFg/RGMlhrhiHz5
VzpkJxGSOdqKrNIYmDO22xG/4hR6KKmSCYUHaUuuxvAZOS86pGS0lFuqOjoeeXWO2tuwG/t7O1Ze
MN6XF5I5pWfQQCbwUUwLTmAl6s/0QwvQHoUzobXtRrqtgx+A3RW6qqIgT/Fvq7vCSHwMliUAmHWs
UWJt/vsVMTRX3XL/voARrYZpxcSYwawo7f/MDrDJf68I6G0OSUkK2UCxuu+8ZNoY5JnnxXjnSIdx
2h0xrUXd3zhOTbbJEP2yJ1c9wmajC59npamrlM6qqItT5Oe3DAB1sBDzRyIuXhuD5r+Av/q7KLX6
0WIsLa7XZIt98lMb5bcbhx9oz3ZjG18NP/v1UhaOXDwBfLChNgYcCqqytHG0dVu6t4nVf8gcB/Jc
B1wP571WOk6mPsZbMUTxNpozAhfFc9BFTAqr+vHed6dtJ7uTqPGqp4PBKOLCPhX6aJ9s5K5pauaH
Bpok4tDnISdx0R8avlOQ9jgamziv71uwugOzvYkao0AIKGII8+3Rzm6qEbiR5MUtSxvmjfJDafDd
2gHsZMFTyrBFzmZ2KNBt81ut+A1Rvoumx2my38wPd53H2mRbVIGLkmr5uUEhZzbiQRvCXyz/eOCw
NRrt91JQhnl1cQQMZlP0TDNTT4YSbjWufZVBc1Z9cVjFb27SHP0yeGal/FCtKV20uZ4VNhRl3RtR
DW+BVm1Su0fSOwRYR/xmDwx5JlIZJF9QI0iyeBhC9K6EQVT8a4uhGDs0jL/WMD3UeX4ytMihSURD
H5tU4dL/nouQOL7ssChVu+iTQNUvYahjRfQQ2NrdAkuEneeMaLTEdki5UwiVJVWvLwkAoRON6+Lc
OO41FSh4lapLVZxt1hpKDJKtEZWfvSw6emR4BYwIMKmBe9V3FAMPnZYTrQsZf4jRkJJZfnUjoA4l
oLMiaKeUpCsM6ugn21zu4J7Q3lvVtSePUNbtsPZUK0wluyUiV9u1vfnAEO23QK1CruTFta5+iWvy
A9QDHjVVtLGL6SFKBhQAVYgBpjYuVcLsYzLSMW0DPIQwerHXvHrheCFxhMWGvofwsWRv05MTm0Ap
l1P+6aSDbHVXe5zq8rGKy8usfBMdVHJHe+y3bP5akDHLxwquAvB8E+iE+Zi1/7ft7gTAyaADBUjK
e13JH0vBHzKpkdjlcx9+gvQLsdy2UXTS9YbdA84oM71T5aDwTwghOTV8yJhQEUkUxRvZZluSMkYU
QhDXMOPPfVrqpx55mi2YMzqm8SUxxuM8e+OhNAgM9lzG3Y1yCHYY0oAsmGZZFgP7iUYOkSWji01v
eRSpQ8ZpoEEAeuMZa/CXnc7GU8rUeAZAnkWEF0xiYuncZy8itpEGXMMYAOIUo/ckKmTTuFUHvFUA
yHaxtSui1liPhjls6dC9TYqxou+zvdMJG/q/zzelPymUtKNTtSDuuopUQ0SaxcElNGgRBnXYemam
MnElttOScOh4pLBV9S4VJCjK2Nk0k2aScCtvDVDzfUTKTmQWxTHvZuNG+mRrFaTRYIG5iF7HxssM
pnUu0720yCsyk7dqrgkttAkWGu32d1IpRrYAYygN3bxBkmbeuG77j6+gDfU0yG+EoT2QAmLskK8d
Ks0kI8dREVClvPG7l5HMGfAlpCjjXJOAsnxJbGTWk6hANtqEXrEWJ4Mp6kgepkMdSHGKicm5aeTv
8o9WfWf5CkcdJGhjIbMt5mTLPm4jAPRuJeL1g2W5/inoZbL3ChPvtZ+ep3BiwpzMN76ekwMApXIK
2/K2p/85lKO8C103OZAHh6c965Gb43w+ZWSVr8shJnektO1TNBgXRHT2fjnL5SxMlzlOhdn+lgEa
loAsA8QPMZSKh4c3oA1dl6Np73Nv2BvhHB2dLIPfqdNzFiT+2o55OY0UvkLTCCbPAM51yMOtqaPj
bVEInrz8pe6R1xl2eEzdxjlVqggJdBWyMTHRA7PZA+7z7jDa3t7VgVRS6k6IlumFaSQ7Gc9Elhnf
5kgET9Ibzcmqu+ZEYMCfGnH6Lp/K/hRVU0+oex7uSmfeptOgH12rgMwBJTyNBoFiSQhtyFr8FITe
SxoPMSY7DTlLgOkod9ZMJmIai5mcxvnB7ua7ouVxiXz9YghaCxAT9IOiTQ7TU1hI/caLbyQn0Muw
ABhiIhYip2Hf6tlN2M/dXstJeMZYJtsbW7gMNAjM1SAhUdbJrF8KFE43COwTYi7Id13jXAAjVAl7
tIUpJpMbAlO4JEbibpZjhEh5mS1qTmvDJRMji6O7GIU4xQoQKM0YOYKUZmQZ3CwK4LTFiVKWHcos
UaybNgRWd6PDYuEquw4EOB1+Qwe9DoK187JqFarsQ179TYL0s5XL56W6yIe53MCT7UcDOi/s2rch
RO3oQfeh5M4+PMZepZJQHU35GewSoD2xOlCe7SKNzqYpJhdOwtAyjrFJv+YwPC3y7MLIVHATutsJ
EL80MK2NjrhDH7VbznIRTCuISAb5ZYqIrWG0RKTf6VaNyIR6XfY+9Fd7XeqkZmb7GMN8HyXIrYiB
bdak9CzVvA7gvbYL+aC2z0VDjvkFVX/D2s+7YJZz8igD0N+8TT9GJQ3WkJ1TpjdXcqI+lB5Wqc8d
EwU6xiaoxGnTYgmIMUEGpUo5ADUfw3nDrk8p7XCkakSaQ8JPG1BddpgQzRQeriJBus5uEnDFFblo
0L1In9Ma0Znoa1orvrOYZGRYaauPRds/RHTubkzsKRhBno57vR+vkoDbY5GTrBKb0W2TjeWOaLfF
s7UIhJlXmq8bjV50QGe/dWucZQgpf80qRFPSgnPmJv1tPUlClJ38Ru9wvial8qD6xmES9V2j+dfQ
lnCVxoXuFm+IM15tlLt5Fv/KOuNZhYLqxTWdwM0cB+9AM38wPqxedVq9Neb6UrvWoZgdjCb2YWmg
XaU27lv3HrXE/ahmCAwtKq7ObY7ZgqYpP6Avjk3QXDQ1VygPidtXmYg9Yz78aiMz8ylTgGal3DXk
BvgrrfZPY9RTtJhn20A3Rac/tDhf+H88glXObhGQiDURw12nu5qBUKDGN2ZgphAyuKjC4GeIGNa7
3BEyMsEiKSMJxKruKKLH1QK2TAH9iTtkry4TRRKy/7GmHUP4FXzF6bjRkhEnESfdElmMXMWaqJ6K
kLqIydUbs5cSi27+0QqxazPxurxAaAcIelgfzGLqVqRDX5Vpx2J9YLWtX1XtueAHAdP0uprEZ1Wf
t3XzlEJdY5Kh9s0BbZKEtj4S5TluRLX2Rvcxm02iPDtyWVBBBw1K57bxr1oYI6pVU4BItlz5WoVx
JrmzDYe8KE5N6+3raDPZM5xeNR09tMHwC+hgLg8TfA10CPyiDvq81mb3G3ALPf+oTGB5qa6Q8+MN
frkdnNg/d8qKGisrEpOkODULnm5pEQWH8N3o1hvCbxHelnjOQaufNTP4rYRM0U2m+xL7zmYis50q
TV7GgnMN5iSEPXIJ0xrK+wy+ldUHq8uUbWMRfukFn6GqUtmwt87sfsix/jioqCYtz391A7OAem47
PXpwvPwwdNVPGqRHXQEgOcgvvl7tmM7N9wBySt4ojmnq34pU301C/hGn6KMcKug+clkGN7KpjrnJ
nJLOsTQaDULBeXT8wLI3QpAFPZiYG/va2tsRal1zSn4XRMRD6RCKgAnAAIEbC9J9+baISP8d9Ccv
9T69iQjW2Nqqeika+q02EHyG1opPQLn9yvCjsC0ckj3RYq08paph/7uWhVzosUw+/Cn99MLohzG7
NWh0hZO6LzaBGxS7Sd/NEZ08InH0hcSu4NYqJ5MwxM7cVwR9gW7RA7VMsloPtbtTphXVj6uWxJ5p
r1H68yJptK7Rz8zlTKug/PWJ+ckUOwyDyuGx9EdVxK4dRgRMleTruIN/XYxTiwNDVzdVPYvnwkCa
hJ16AeAW3NpQVbPbYkrpRtw3BCqgKw2x/FL45QpntsYiXZs8qERxx4d+0rHZp4ytVrfi4s8hoYgb
AfWX7g5IaVXXYTGFIWZsica0CJu6l8p+0IWF9/mBvFui0PZ5aZBZjPbkGLe6Cn7yYHHi7Caeo4Kt
5bm3SI0a7BNJlkfdMuy12brZLnEc+jGE/5h0xd0gnceuKoI1IxzheLoB1Nv8M6tVNqUHHbsmWIkG
4Tn9Gn4yh8gooAxLJSQiaWXIiLu1zI3RcRUXR6wWz+xEhb/FTjtlDF7QCxr9fKTbW07BSlhxx6B+
t8heXamHW0zWfTsV7K6sSElOs1hbuPZdAFqtpThIR4vov/miz4y4sXBdMGi9OJqV5q5U5mCIWeNm
MYiO4cGye1qjboPVUxT3C8G5NLkGs2Yq0z33IoVnB31v8vLd7MQuLOVdO/KgLq7bwIWvtOuJTMWv
3p+uvminTWdhUIunwjomGsOAU+e7xAax63L3XBUIaGcXIL+aNfNYMomsjMAeNAOnL8l8KqZj7sV8
a1gvJEdr65y45d2C+DDWBs9f6xVnsOkb18d7MLGENvP4W6YC/aeb8tCVyTrLLkmMSsijaiqVxXDx
LC/OE6YAHVnRrr5Vvy+U2zyz13nd/C59/Zxo8mHIJfneHhVH66dKpVBsaj95XxxvOEXZV6P+i9Di
+wnd9li6166eXhiUvHVT5zoGw21T2ntP9a89UAWqMTxbKtchIABwmyuXl6KbnRqzLCe/0LhCI69h
FCHZX2UK5BMTmuXUKxwH/t+dL6maS9vDHsNm7pQDcXm6UnPeWUzRYC4J0qX02Qp5K2VSH/0eDV3Q
rTJV3hG+zLAPRRXlipFZSA1FFPXDF5OKSxBwrd4zijiz6N07bi4zuTCl4LvoeS6FiHaDwyXxc9IO
FHLsuWhdNfLqli3ZS8MvkZRIlfmU/1LSejOukEQ5yhPVS3EOhP20ML3LNURqAVefADo3kPlN1Rx7
F26ida8QTewsqkZiqpPitbDLob8+ThMRp4qMF5r4GazhrQvGB+AwCAcSSDfRIXZ4PCoAjOVuEE1c
bZfnYsEQBAQLlA8HBJ9kMob7qGpmRJvpZmEuFgKrsz8Dr3tavEQkYTNfClGjLRNCkz0mzGDAeWH2
FpKGINoV1MNgj5yrBWhIPp29hmrk8CkQVK3y/pjPgHuA5wMgkRgDBWdM8hyqG7Lq6Z1VLd2b5CnQ
gx5FU1x8T3l7WXj1jMW3pWaKQ4HiAbU3hdB0MNWO5yH5xMqdXVQ9ZpbTJie6RvkFyYZQ2JeqtHRK
z+VTTiLrdaTu9CYAn8XipT+7kvy2MNXgJVvBLpauQqodpoWROhv+Kq4vjtCnyPquGpL9ciwC2uVO
VjCpxDleafx/C4ElmpmSNx5Xfr0Yi9W8U7XqA9sxjJBYMYUBTahOFrx5CnUEp3ASinVBf0aeINUe
DG61S/Ae1swL2ykKE6kZnJfHZcmbC/bmt5bmVtb+M9YHFgSwDBT1xm2aRW/LM1Tr+rgj6xvDCiN4
wnLeegTkIwDOPpQlzpmYCZx54WUx0pLR+NfN64rvDJACF5O/x1tCmaGeTG/IPgCONEkfvKwUPYS2
Pk/kgecfU2KoD+NloThkTihB5TAF47n/sWfmGU8We0/g3uHL+ShoqckW5Mq3kLx1kf2abvER5+Ml
9mfslqG+8N+Wu6tNtMeLf1J4bKpGxc6Zt8V5VmECuZsWu2raW/gBSou+Qd2sc0xt3yl0SpUtcGTx
ZmY4zOIqVPVcrKIQzBz7q/IoLrIR28x3mZUAGdeQ2sincGuKg+mWawdXEMPSCFwF6eQh58GC9rmx
J+uBYaMVwg/GWVmYncfKYjh1+bsIBpDYw5kW3WY0mU310TRCR1GeX2LZU6CEzgdemIP6yFjp3jR/
3ql2JlbeWqvNL5FLdazIb7XqJRWjARK6VMLxzdU4Zd8Kgxx7asjFwc3+8RKSpUOSA/e1l2IN1vD6
qDq9Avrt8YnKwD6OjkcCpXoL0cAIY7+Qq7okwt2OnhYGg3RRWk0vuC65Fik2a/ZI1L9deCjJBEgr
rV+ntvHBeCRIcZ6rmNRadDfycRIQZ7XBx70EBtGGVAZ+1bAVDmJgPC0WbnNaiJqQu/pxzpyajpfm
r+ey+MxNmHp7NQiMxNwWS7GCE+pSFCQfetGv+kTVq0VmQ0emHB2tof3FpHPL2MCeVSvbTs8FCLK0
i2y3wPwajSnB0E3+3WfxraqcZEqJRm27y5IYV3HBvQOt8qLpwDABHtGc1NaVIV/rHgOuC9DhqELC
Niyd/A7mMqg1o1W+9CRB0JTinyQ41zwFzbQDFt9yujR6kOl/bfFUNlPv0jqT5xsQR71uHGDScpLz
mmojxVJBtxvmG5V8AUwEvaMcDnnT/WgQHmSS+2tjYCHJf5GOAu6S69vrPngKHZilDLd2N2zQkjHn
lWgv1BjDH+YZ7NXtvqyJxO3zcn2yW/gQR8P1n7lQSpRgS5mpRR5SfvuPV2KB6PNzYkXR2vOK4AZO
cz3WwtkoDHyJLPBie0cfdbdEFejKFB+R2rwpbcxSOTXk8vxEpouBA5h3lWe5uW1keFa1l+XCh1ah
vJtGcojbuEHF5z7PdctsFu95ARMWHEO0c4gSyHhawjGabEZtm5KYrvxAQ8oy6vkRPbTp3kRZ+WBG
3DmSzYbhn+GuvUqLrTtNcWblHgORq9+ZUQ7MycZ6Wtv2UwQDThCyPEwd90BRsLFrPuMOy/TQq5gX
pmDdip5AWWjKT2/8WVzqQc00Op1hEbIHq/FoUu0qPkc4dT1vYCuQ+Lr80WA4AsKAjo4IGL5aZwMP
URkAQ0asQ2ZQs13HjOLMCSXv4dGKjWLfGeOFDkJtdWP10rEkK2QlL8Fj9OpQ0xm5PqI/xMO/SwPd
yfaJ+SAvAwMk1wbXJ02zeL9kLAXQJQLWdiSMeGJAEe054tuRBsN10h8mjBznTKMEdAirdpXUVwH1
qMve5zj/NCKWCNi5YT1KjbUOyZbhIs4QmHTiemtVCLnGzDnFgTYjqbMecqX4yMbhrm4MCV8T31ke
GqxGooPLlXiK+RVawaABJjVV24GtJST5eZVJ0Dcmb+kbjXHqi+SiY9z5yrHDs0ORsmYmBzol+eNS
2KLNwfVSuIzd+Mu6yvwtr3Fj2A0pQI3L8SbGOvOEIuxKne0iHooctHSMcGGVYUA2g6azt8kmbhhO
q9WHz6Rr133MKbvNh2lAyNpIctdqJ1ec2JK8EzsQILXNQQVju4WlbRcAhUtdU5W8LuEqcVrfEtH/
pPbNGg06wH1/IqEKG7lq4RPYIVfnMW/D7E/Zvy5L6LKeFclH7NAUmBVaSus18+N9EIMPOMNUr6am
uXXhXne0+R8isrcMS3yI6p/B6z+rGl7dS7hmmUHJFqOqW08uBkwzPbeWEiex0CxRIRTj1Yo0P/DX
D9XdFaF/8OJxNSDUMZnyutLCfS3PxhCpeIAWvAb98s6q/JMQwT7X068llCMXrHC5gqbxEKwYCIhd
KPCufkcFFphUYB7LuUK/XEIBFk3HKCOGVMRvKA4B96bVAnNWUD1r/IR7f3DjwxIMtSi9xnpFhGwN
nsfToci/1EFE64XpD5InKqOgD1ZWnf4swUK2w47CZOkNOzDZ5dZP0mbPKsBIbZtaSTK1XzbfXtne
IqL8Xug61H77ua1epUcdROpORbaLym2AiFOaoaFDbdnC7Ebq4Wu68opF87gQwLoLYwdAs7J8n/GA
032A3G+LKYOlljEMcRc8qfZpmijvVdo3lCRg3uCqBCuqw1xJ/Horv3VS31jLQvws4LDhKDsxAckG
US8wJAhZba67zjxbhscQpUpzgIIoRCcDP4epqN8NiN/Wy00KMTqs7cEh4JypfxDxj32EelZ9+tzc
6HogIPOuOgMTnpVWCffCYan9lt6tFHdxHmylB6eZOTHB+4jt07JB+Igw2ySgCYluvJ+YZdolzqtu
sCSjNv2KlKQ20put3xpQpNQhZuM9evS0N/FQvXZq3qoaKeA73R1aM4TwKkpMdWmTikTC72etrPhd
Yb4Dc5+2gFhyp+D1sr22Fprrpb3pVNLYQqP2vfFtW0Wx6W3GXE44ClWchOpsFDoaswMygU9nFCaD
K1X3mfFjV9lnlRTEQhqSDN793Gu3USmRCpj0Z5Zd35DWyTJauJ/qgUhypGkGvhpVRS8CuLSl0mKa
0ztzIBoaily90UhVAF1/Lw5OkxfbYPJICdHbhyW/K5Vs17G3Qzfv0QEy/Yc10tg6SMNbNf3cGQKx
K2aM0waU1brqMW4azlWh47J0vwvRfKpEK9UzQnw842k51Fl9UZkiZWyfJaAHIDI142TBnvpPxJa+
4SLEh8lKznLHunIhkvi6ZB9m6vR9cZ40oW3rFA9xq9LoSBLJ94GJTLc9AWJ+LiiLPrFyRK2kEW2e
S3B+jKcxMsDYJGoWqbpMK055ePTUM1mWgQmBggiGVosxTC//y955NbeNpev6v8w9+gALwAJwqmZf
MJNKFmXR4QZFyxJyzvj151loz4xDl3vvfX2qbJYCRaQVvvCGVF+66guEUiWey8zFa4lYihxsqT1R
oziZRC+plb2Yqn6q7rJbzndZ6Z6cknbdLF+yoYImA0RXz94mpXnkWF9FND6qx2PaMsHtdzuSFtMM
kIxDnoZGkYmeTeUQH/JMreoMhY8NnTae+rUgRBthaawqFVmp27xExKqcvuTXo8OkX9SK1Lsn1OFA
ixMyLxlgi7wCzOPkZlILhdrB4RwlLcp73RgDkihxyJgw0oLBy1Kobe2MfJis4TO85E92w8Kr1ZKA
G50a7sSsQm1Xle/RunyQI3w1hfKcOxDXdeWel52kB+WD3JFOKE9/Py6JRBiinzBE2GVzdrL8AM02
lqjuLsm7T2qtWfZ+25/vTYBHW3Ci1rRTUmwdcJyVCKI3Hx0MTFqiG6NE2zDKy49t8TSZ9vtFQUoF
vdKcP6e5dwMDT8kPYqo7B8GH9l5vwk+lZn4tH61dYhX2pi55oCqqWDYbzYUNOk07IJEu9g1YSvFU
xX2DWMLK6vtjnA9HaFIPQPQv+PGOK9j17/PhHGZ0kqFEvK+EMGkk4nhKYLPEt1puaevMX0WN/VzU
1fBnNc4wKAbYNsxGEZh/oiC/Odd/g0FiZf8y/t+XopxquNPtT9/+F9AP/i1u9/9+z49/8V930Utd
NMVb+9t37V8LZUrf/PwmdTb//mSO/u3sNtf2+sM327yN2umxe62n82vTpe2/XOXVO/+7v/ymQPx+
Kl//+Y/rV0i5m6hp6+il/VGc2LbM7xBX6gjf/lJdwj//cXdtmutL2DWv9DH/4i+/yRpL7w/kgl1q
bBZKxFJpF/9L1dj8w2b9BGTpmMISvOPfssaW+MNFvNhxpSttFHVNfvVN1tgy/hCm63k6kFQleIxM
8r9uwg8PM3gtvn3/Pcb1Z1VjF4SM7gFCNGxURX8RvvXMCamOUisPej3cF5aOZzEqhmFp7jS3YJi5
0Mi/u0n/zSMKXbdM4Gom0IefQLVpbuXWPBKgYwKNXsEKV4hnIeF0kA0Mftj9DSzzZwicukAO5Jm6
BTrRcpXy73dQ1gBBVbopSXkw0h0ShQDpnelSzslVVvPl91f2F4cCJSwsHbEyrk5YPx4KyWCDSGou
D6rakKTJm8KsRriWU6/8/ZF+livmojiS7VqGwxj45am1EtpzaLP1YW3hbT2X5QKTEHCxY/R3989g
zJffYwjVsaThsU96Ntrbhrrq729giYxLgafFAet56HimfnGrelO68gZiALDISsfNzT0adQuJd6p2
9EXuzQArPJHf/f6qfwbYLmcihCd4moa03J/urwM4DHerAYNjT9vpOOTITlGlx4uhTRdA++fGcl59
xEV+f9jlCn+5A6aUlJwFuF77pzugGXZhYhjNENISegut8gQD6Tycq3Y8050GEhHcxvl8id2KdFOL
rrVV02lAhi+yaqqQrnwfy+T9/+a0LBNVdPxHJSy1Hx+MrItOpHCKD63VUBJK7YN0OFprDjSB3PYr
sRyEO34Qk1SpEnhbpI9TkilTm/7JtRGOJk4eZHD9/Yn95WMCCszyRGzA8vLjec1djHYb+PEDaIMa
KWsBC7XDu2giLBwsZgRNVke0n0pRVH+zthg/g5CXIfLdsdXvvxusrotLrgb6/kBk/4AYD/EHNfJV
MMIkqsfLqLN/6/F4GKT8EkXPee23fzNa/moRQHD+31f/01MZkiyEBcgZzCEZA5znCwaJ10VAO2ZJ
+P2tFrrx6932XMt1GZcoBgmxQIC/u+LCz2w3gzx/KPRyBwTjBneJt0FXnW6d2oyFiA7U1z6ly4hW
6WoK0QJP3eFs1+ah9XpQD/p04/I3UzrdeD5jx9Q8TCW9XdnolzLAlT7p79EhP1tmdy5iZKGLDyqs
8qL4Kg0QvE0/XmZlbFnclsG+kxkeiAWfo97fYeex6gmFBwyBJvNpmuDSFlQQGhcrIHzEJQM0QdZs
ZcPYWZndfT5j4kS9lLFiUwHqwc8xocZ+OFuWPPaCTqkRHtBjyEDnUWjVvfxuqf5rFn2laroOzfgu
qtATCky8IcZjgWw8jBngn0n+rnXGgV4JMLUs60xV9MM+KDhMvrlr4vnSVvrBar4mXXxNHf0mMdGX
7r0d6TtoxKHfCi9+Uymiyp7VeBLKpxghHZOo8dG0mxdXLcXqzugJHPNQNLtyoIY0ihfNQbNOV+Dq
MFIs0zvkiPzVwHUZozyASXmfth24S2hl3M9l8WjleIPKDml+jQfaOGVXg2NaNTdIsOINHi3fYZrO
RkTsrXfXQePi3LkDq9VSBGxDegSMg6HFLLswaA1nDo+lGFHdzQpwYixg6vb7NjF/kmxFob23ESMH
2529oQ6582oQDU5wJ0B0AZHLkLEM9Ru/L19wG1hZI5eqDSw96FJd+qi/j73X0S1hgrjDBfP6iytm
RAY81sXSO1Wh8QAEYFj5Fmfiu/PjaMJCYhP23P7sQSTOMiCDSc/fe423fUyU+iliz1fP5hbkOFHn
0deqH28sPb2qQ+QzkTIYVdLkbqeOF03V5wYYh6elVyhlN9jbVyuCn/uxRIIn0S9oOuIYr70lBfo5
cXbtHdAh5nipMOBbURpzi+DRLHA7plV9jlGIBULBmArslkZq94gRFB9uNuBxEP2hweBnpIi3fY7k
meeGN5ZM8XoivJg5o3UetruqjLQ1FneKaAwycqoeZNC/uhGHEyYPq5betK+S++I1M7bGO9tBGqnN
5Yl5dbucvQMydzUa/Vntu3HVwDK4KrIUUgvXARDpMFm3XkshdqSNh1azuYJCeVFDeVCbs6nLe8Cq
NYpc2SE2eDYRu/0e6VOkw/qLWcflriGsPybx9GxEeX0L0BOJhzTseIF9SGPYr8tdpfsj48MU4Lvi
h2U4AhZ6i9XExfa2WsGn+WiK4NFpc9wHHA69LCVKDHOQYCtT5gomPwzYoBkuuA7SfNcUfcdHclaD
bxEUPjV4L7y2PXEENsBMTi/ZT9NTMxMTLstWr7b6UHUzR4YQlpfrEcdLsFPTBQJmsQG9or/Q2ehR
QdFnslm6vOd1lyA6X5S4ekEtptccIPmRPDt1ctUq61BF7Wcb0NLEHOgZLkYAukUDfKwDAZYdW5Y3
EAKPLqRByvnmfnmD1+2RaWaSOf2FzA7rMY3TQoiMW25yKIOj+OxDm1oz71H41tbuhCoJBSPgeg4W
4o4Fcbkeb/Q60jbQ+u90iHkrD/fg/aAfbK/fjrVD/deMMJnGUwT/giDa2fUI+6IrNtMoLoDhmF2y
KPmgaiUxzaYcy0z/E5VnIMNTtoa3peK2KSo/3fh3sx3Yt2AW6GdRe99SfHMLazghYw5WJBxOplkd
nZZVtCnVNllAuNNAdO2krr1nbsHQkUoNjqxWtM0dCBuEQ8M8Wwel9UQlEMjrWHpbvCexmEcP1s6t
bOul3DhsWrexxrxKEVGHhD9dFuDdMiCX4EV28ZvaDvQsfYNdgq07t4Ylrm0RL5xa/St+XE9xmEMN
MB4H37uZaMlQQC8Q4Xfxtlge0dSiV5LtxwwpOzX4u2xAEfhkqhqYFjGg8GG+GkYyIdVHkaehbjtV
MGtthnU49sUWQZXXjtrP1i4k5BRvOg7gZg3PzHcRJaNVimA0RRSffkpQP1cddyRoop0LqqL1NGdT
V8YX2TX2xp8T8E9e0lIjpLMhY3g1wDxxfgm0fUWBlwdI+9IWGsgGSKV4lKPMMcoQQntwcgZOHuQ4
K4zfbnoA/Ki2Y7RcFuVGTDP0JMQbIFlNm8pwW9DC3jHKcaELwYTQoA9xzGYS1rK4y0tcO92esN2d
Xiu3RRqZdWtiz6TE9Sp1inNZxU3qE0Q/UjNcd+5YYlPKwXoW8yrGjRdflC2MJRrb6tkVKXOon2GI
Whf4nQ/41RabNquRdfPEFc1mwPl6pAFArkD103ELUx674xhX/vBeWLTqc8SXLItC5hITIS//4sU2
SZIHG2rSUJpNALeVKXiYwg4D2qrkF+GAR2SGPGGnYlm/C+N19zrqMExw0Sgg+qxiqzjnrbzkI1Mg
9LunOQewodZyW97Puh2tbQRY18FgfnRy5DSWJcju4OnHRrYNS0APjqCZVL6UjX2hOv2ajkxb09Wf
ncHRN3MeY6AwIxlZRB41Oiw8OJk53aAsdFuRHtADyE4kmu3GtALkZSh2t12Hqqqw8VvPkeMqIxTs
W4zyYti/FvviZp4wdlcdPkcYzHACg465DNFqtG+7PApX+ZNo3f4JP0PWdgr0YnZfpmx4NByMmePA
XYeJPAU0hz7jF6E7u6bVhvdxYd32vVkeSL6jTTxEH92m128yLx5uNde+SaLU35tFfCOqfl8ho3AX
VCMC/0ivrlsRWBsrDae1osiDIKAOBeV6n2tbPTIuHmghSdlxLcb0OWIrRZECQATwpqmq2QT1dK9X
c7VlQEeo/ufYh2duAexG0zcyqqbNJKYt1hrHOjTvoAk+5YNE+ufzkpNbDHvgd9u2c5TknYGvxYim
hXmbR7Tdalu8AxqSb4yieEgkBAhbcw8lmvd0fPNtmIYZDr/uxYim4oiA3KZK2nkdZN073aD/Zjv4
6IgmuLGy6qbCmH7XSdBJsp36LSgG5Geq9qs2yHvc2rv1KNpdhJrMfiyzGxvYFpMiOXuo/tvZxQX+
DbyB+QlTnOhVb1CUBNIBjkpuMx9KK6Jnb7bz0o5sH3o3GDsgrnhKFA+1aSByZeXrSKuLNUazuku8
1Y/WR0ujbzYFrOSYqBBoBSQmldky9SXzf/KsQ58loEaLcO+YHNBDDgmOqa10ftgCetFBP8MeaB07
jMtpa3s1zMPJg+UwYRapR90mqBN8tduCmqGETILCl30IAbMMzlTdhsA1kT/t2JHGXTc1/d716gf6
6wmtn3La5K21MdrE2TbOZBPH9p+aiJk2z0OPNllNGOWmm9zFmNkTsG5cXB8dJ6wPSkNGdduqZijx
IEIFY8C0r9AQNarZYTZt6E8bWeowHuhgQR/1tobmf6EXw3BSOBlLHV227b610YK0JUiGGu1Wr0/3
y06XmwVJJqxxRDmhkIyBdZxrWDkBdQKWM2/v5/lZVJbYz5DjIzcwD50HYphdYQ/gAi1GEd55wHNA
LzynfpXtpr75klaav5sCULSYniCe1XrKggjJcRjpot+hA0tQ1EbB3oJo67byvesk0Y7sTe78qL+T
U/PsIZOGn2NfrcJISSMgaacLYoO5cw/uGBAg5oTpRmeiosYgAAlI8G6Ift93HuKbCH24nnGBSocM
0ESYrhEm25GyXSjTq9ow/6wuQYEIinUSEf/EFIRXzHXQYNYHyJ4gaEEbSRUUJM7c02vXbgqtYn8X
xFlSJzNDsR6FKxbBKPQgMhG2JqG5DcpJyWV+SFs4GT7ZTNy35a4GUzR6OHvrDvIHxsiZmjygQYM+
Jsf1ck9m031f5MU71qQPhRvcL6FuG5NmImU0rhoslAQ609gqtGcDRSXx2k5cN2jAq1fuVaQMMeiS
p4heCJrgMtf7faTX+SrSPtmsHSyC/mpEVWA7m5CD+Y9lCIrLNd2hmqZnD9gV8SX/QUsR8PByflQO
eJ9kVbcThHZ1TqChXBPwVo8OoObdur4N3a1FYrorI+xjLJr/vdXx+UQXNERZNnB28GGe+w5UPQyC
QHPwGGOVbHWq1tKpuxC68EK6yHn2m/gLekPIbNQa1MXkKizu/zA3ZJzkacjoxaeKJ9YqU5GUjGQv
cm5ukb5z+vEexvhT5sp7pLjeSgtobtxue7e6L3w1xez5YrNPr8uoAnJZNkgSVE/o/mbbAQGLUkfR
VatSPKldJPJwj7gxexDrjpXtAiyEtn4EXsECjk9+6WAqAwFtqYYGLqmpqe4sqs2I3S0hVZs/ArLF
eZbkCwwUeo4NDmwzG6pKS2XrfRYtQvARzxRozzJCg65JVniY38RZunFLH+U50NPLaXcu6umFEax7
g2wBgudBmPoDAihYKLsKIKr4FkI6T1HqKQ8BILBZfzYzD19rPEQDczibw3QT1QTHncONJ7InQUNw
k0ak5yH12PXnpCLuydLgFGTFnSywQLCRyoXkc1meQaf6uIhR4zqhzkGtq3mhcguVH+vh9MECttJh
ZIl+WAS0z/eMlWOCoFmyZDMF9+Jo97pNqCV1itUz8xBPAwaXOgnRFBtPpba5zO5UMMV9AietktUy
xqDdfnZi+EdaMZ1yIW5lxZxo7OkR/POt40w3adI+CMoQkzGfaNkhDZfzDvXRqv5hBz1KXs8W3gVl
NyHnzhjJzfCdR0nPFPJQdO7nUpnGlcZ4a6AQRbszupoqRR8CQjL/w1J+W07eUHtOaTFeRUahImaT
QtbsrZX5Zij4Sy3JqPNirEzlWeW70IYbBnwSyXsfOs3KGKHZGY+jEeG1a453cHy6tWY/aD3AY6yo
1ILR0URLMUbUWW2cEcx7ZNYMUm6PVpHouGlzS6BBEEyu17lEVtXTUk2uAla62v6suZLimSC9TKzp
Ru3LgG8xc8lf6545rZL6viBk7wy6Fagm3FoAUVqEfddYME9oouAjHZretiUTZgQr2IYZ0Z3eGzra
LmrWzqo6RsPxK+Jq9noZ865ZwRdcJtrOHU+YKHxORhIQtdCiPBX1X+uqR1Sn26mnGs7dQRb2dUzD
a2y8QN7A5UEm4MBzlhntYQI5ikfQtJkjLluVIPqG2ROM49l23idd+IK685xTValxtGdXP/odSwa4
RtZl/3Gcx4/qMqWmasosimUr722XYqaDVv5SuOwaQTaJFGcePwtmRyUpVAzQ47ZocYa4TtMbMFsa
v34LPsb3TSA4xnypNNipZXqucGqYB5zFQqY/Mvsk92F+hJysrRe4pAGUDLrwKdYpevX5x0nGM5Ag
8g5V8LEDUFUWVQ05cNZhox1p9ewNgkRHDe3lBe0filOrSEGyKj3C72gKDzKV96NqUTcVDSYaFls5
jO8cmU7bpbAQvk9tZBKw7mvW1cDACyIS8NbLcDJjgBtAPAUWAyoS6DrDIDKjzp5Q9chQ8lkqHqaH
Amrd3fep2PXUTqStcmtGpUDgDTDlHswQ2fpSPsO2wjMTNP/8uwGYy9SwqnvcnFhwmVziWA9fKB5u
qxoXmM4HrWAQ+GVG9rHtjbtlPrS4l9SyJrNHa38LYnqDbvtXe8aWJ6kmjpy0u2DEVNH9YEpxcNuZ
Ib5MP3AApo9cwZJq++BgkOM6GdQY+4KcbRohvyJg5Kv0nv2+r4I3GbBw2+m87QbSItBax3rozumA
4F0pEPKl+L+aDCuATjJiyKISSaqwS6YVqFJZOrIy5CWkqzZzN67aH2m4rJYaaaax60YU3XIbDViy
1ThkNZAB0VsOq78vUQhuQx6InTIkq1mwkFK5y+iihzjZk55qMG2HgspguK8AIQK/QE+tmqKnRlYo
DGHdC9+lTlINXVywo2bxGKJfhgQkVGu/uccseWVXLK99/NwGsLP6hiUmtfHjqHvjfsk981lCKXPD
Tdpwi1one67b6XaIQURNfqet0zbDY852ro6RETHcB6Z1b43Z21Kl0TQuusYppSpR/5XIiaPloa/t
kK0N5sGfmx2hIi6GFcPWJjX2bATC4pjwFEaaE4I28FRJLvMtBk3svroJKW8N3AtFSiRIVUGsLIF2
1ib3LvHAaGHqNcB7elfEmbNTS8minlZ69JBCI/9gjfKtGxHhdHGGKqgiwLUEqvwum9hC4pmK0lx8
bOb2odRIvf0iIYlKbRZUtjdkltGSgtW/5MyI3VNyVntbIgmjW0e+VigFg9ghOFKlKWEzMXG6gW1X
PFBlWNGsxoiz6TZ14O3QHYt5C6glq8uuSq3FnXaog3d3y1xuNEGOWs4PSzS3XCih17QpbYu1mSSP
ymzmqYdutnyope37QESPAUjlxi2/eDQY92l1Z0z6J2xFqDfQBPADlDQiWDtmaPqUHFAWAua0lhbR
9VAdizxADIJRPybnKkGUWMNBZMMI2Tf59AmeG8GdE93P3uPgAHMvQ7+9MVPy0FYKnDnuGvZSltIa
QFienWIu7WSNR90tSQrq6atvOh80DNZ2pOd7O0DkzPKmDhBl9rGsIE2XINnRKVXopUkBorMcaFP1
grmi3GEVikrjEQ7NpzlwHfRayXX9tgFNGJTHPHEQm5Vxv0HADEp4JO5Gve+eJj17zpIefKGN25aC
T2rebrbHMyZa2tahfLeOdAziMDIEu1Vo9QV5yHm0T4WP3E8xmzCozTRGT8+6QVJu042i2+l9dd8n
6bDS0r7cJQI9JQm5GQxpp6yI02aXGoQNcTc+NAgT3QoQoWEPChjHAIpKvt8fgnh4X3emPGYR7CLC
bdKjKzAX/GPdZxt+l52B8mpK7XNbeKpGGsSHucSps9STD+DsIG0Dero1EFMBNJa/w6AzMJA518+y
6trdwkHPGtmeEvWCMl0F2gxeiFCmHOrFN3jpPiElYZwYC/Lbi104pzaeCP91T6PQAddh10/lY1rh
ArK8SDQBTzYzZwiC4tgEJR+f5g9okwXbqdcwK4XJGRro4dch9WKpRB2MKmipELLa+YAMN7KA1Nyk
6Uuja+LUZfqnvKShALzd2GYomqyKwchOy0uU+J+8evK2wqzs0+iG378sP4uhPm/DKvkS4VAypcV0
5G5aJxw2rdPy1U/fmmFn7gMbQ+ACdR3L6sat9BC21PJYP/3npRyClIJiGW/7yqeEU41RA3oIOruP
ibLWdwfkthDlDquhylYOq4AZ3SaB+QSfD8Fyr9uN5jhu9TC6XdQslpdOSVLUjZpXFPy3//lF7HOg
NKGiYWimcVpeKPeLP7/qlJwO6CR+4wyqNqkLi9kaVe88Tae5V+rnJjH0c4Fszy7JKQ2GvjyGwMVv
ExE9m7Kubq0W5dFBi7KDhivViad0LtpgneE8+KTL+pZfj/fSwGbBTNL46KVIjLhRHq3xiUXoP6/N
R9vQxGMU6uVWxogCeR7Qx9awm51FRKDoER6Me/hcDCj1LYX2CpJksF6+Gwfb2FLh1zDJwBOg6zid
YJjK82xm5Rm9Z4fSOHWK5Wc41hJ+dPKdpT2MeNQ9wlaiKAaIDNyjpRfpQ7QZSQ2VHlXYU92frcRi
I0I1pOk0SflbfWnn4VdjDEA6KhGQXGmCLF/16il89zNdNrs+sD5CvQ6hVPrdZhDOJ03HC2f0kuoG
pYngJkP2BBDZqVcvy1djHz5ROJtXTckO7jT6eApk+hbTaN8mtA1Py4+WFz3xvn1b1ghOYnSdQpvI
MH6izyCoSZ7sEDUC4zHpGeWiaCGGpNb99Oi1fk+3iRd3ml7YjqyVdGb/Cc3NYqifbKCBfl1MB/wC
tkLNYkfNznby9D2sgNsqawKGHyQALW93VNzh/Br8RASC+N/Wt+1473R1ovQgkYGukVaIWGo2YaXi
03o7tQYyYmqKw39Aa7YtcY2LdASnIuQC4+7UJxKzEYwa2lOqFprCL/ZR0nl7EzFfAyVEP0QaFqqO
Tk65T0dxH7rxllaiOPjtrnQSdwc2G4lJA8Uj2XvoY/BRUrfhbWTuQxe3IfqHxryO5hHb1FkDrijz
lwql4NO0tzqdU7Dq7oS9Zse6hggOISFf6q6FoY0bxFtKEeM69yOIpLNunZavlhccrb99G9ml2GWe
y87ZHbEdgd+WV/0plBYHGcJvXy0/s4NnXBvmI9VjzEH9kfJ4GM3wgqEgrwTkwi1gdwut5+YzRJMb
O3LYoqf+XRlGH9OwagAD15uwrKeDEbTPInF48uMqnCYd8qyZUngYgls/ck8CfbM1JrflbenZFOlk
cLRIeXDugDVY6l9819rHzk0T64ewGD97VXmZ7fZDMhIxGhicD8SlZL4iPk2CED6YzGc7hjLfRXXM
ShI+6Dk1DIQLqHtYn3VRUyfom68VQXlbp90e4HC5fTMRGI4MZNKGwbWP4STk1nCAkcGhcaVTbooE
jp/nNB9jO/vSSPcLiQmqhNDj7C74ggfpdbJqYP/NOQ9slvXZph8y7gItPKoL0MWwx8XXZUqMIVrA
iucUTwS3cNwJjAScW6QmKbKsyz7YRSzIqGKxtqF5b5jOfRqy2tXyc5San+qZD6kxu3ZHtrmhQ9Iy
pNRo2NmHABszehrue+EFX+D6fIEgQN3rMUok8M+ACM62Sb9nlLRhS97O5mmuBM04Qb9XZvXOnpXQ
xNSKWyzgPrIK3SV6iO6TQXsKvO1edN07UZWQ9sduOsxpu8pqzdpimAexPmKDm6EX0IvrV/UjCpbD
lmi2vp0lFXBaUW+wB8Y/qzyW1uFhid4xlxGqRCCN3/dOjcopPWVrBCZPv873WoG35SHz60dD76HV
kj4tFb3YC95UKQjRHRIqnQqLm2EFLnw8HZR0iz1cag9PT1tXaHLKEK1PAmmubRIdoZG3WDGae41T
v4O1tDVlco08/ckkWKR2SM6M69w6wpLV7akLAMknagRK0FEWSqP0KipXWx2syjv9Hm9jKYjZD1Aw
TycrANbk0RU0DesnfFEzz4HVNZSvlDZhPpGrlIYebg3E2Ed6JE6ZfSHSwwGlStnOMuoTqtTk0VDr
QLp7YYzuGFE3BQr0bDOVGSy3MqDMaGGuZw7HQLm3EvKosnBzP8aSLrNNctn55NuAwId+epMmg6CL
iQl15xAVNohwqj1FLI1dU31CXeA64u+21gZVOkh3CJJPhPzxJuu0W7Dx29/fFEMBun65KWBIDcey
Ff7xZ1xegFSTS0nkUGfGpQNOVCekrOqUIpxLDedmHg6BhzP2CC3698cWf3FsQ5eCgxoAoDCe+hHw
1Vi9nVHqTw+l6nhnPvkXBzLCi02ZQRP2fSGmswQtMo3GxXXE0UOUXWVhtEXPvodPTQ0UnDiClnKL
xo13HC1KPr8/S/kLKAxtUN2xPdfVPdOkafjjWeY1GvY4wzJsXM4ybEkQ3aYZVizDJJMwbQC4GNgg
SAh2EN6vCjJWDcmbAnNEEU8xQ00WRIa7K8iIwRpcTZXLuSkVHqfIrxAcrwg7vTEmdpYgKAviEEHA
iOD23QJBDHSVt6tyYFtZ99XHeEIyeAxIChecBmkCrOhCbpwUTeyeRF4kabmP2XCDebxBJZ+DmSFu
KD2tuLFO78bYQiUKqnlm92cMjF5RsXn45Mn0rBI26jxXWQ/ntG4UE+ODUEXGSFZHOye+RTJwpvVY
m9NTOoaH399rw/wFHMvNtg0B28FBHfIXwGo5RoXmUvqAo59AfNKtLRhVsl+FN6nVSmY1ChWVlUdq
NP0KOTQIBfBS743e2mEDWrAdUFF2HQyntLRs0FaLhkPTa/tU7dzTQD1nzlIHLmJA/aT2+rPl0wAu
jeJ2brxs1+vzWzZrPYsbCtqymlAzUM8kpGJhBuE6C69BowGEM6hXw8y5qoZiHlEkiwfWfvxCcFDG
RdzMiLoEBVEzFofSofpGmaGAJ7WWbKHbuH03hDSmEnzCIG2nH52ZjJie9jUTSDtAglqXEytP7Tvo
nThEher3YcrL0m/ttNc0HsodNQfNaCHk5u0LBB/VZcgyQaQAAQY5hVDPr52gHZmZ+h5/BVpeiGHm
QY+vm+mo1kiE4l2uPxPoUa+i4mNRmktEfatR5ALDwFXbXnteau2lVtxbTnIMS+21EEq/CAGjTeHb
n4yecM+3ZhojCQmWDq6sCZp1TbsXz+dhr2UC8+a4Kne0S2JkmcpjeRVmPJ0GYFPrJLUvNr+kQ3AK
iuGLNYR4YOQ73+ru8KU9lgokgD0SQ8CTB3Q3PwfKGFOdanUMivBVG8Yz6of9wyRTRIiUpF3fjRfT
twFrwLlJhrY+QQh6/pvh+hc7ioEAkqHDBLA9zH5/XBqCDoyJpTXJwVSXrHYDh58Rw3lftfYmd2KS
VtheIHIi9PJU8041zAqFpLMUjKpq07/B7/6K+PZMhHaEzTxCzFiIn04JS7VBlpERHVIcj8osfkf4
fFSl73SAv1pPR18hzoqhvyjoFbzqq69XH0zX/pt78xeLu+mBtxZQJCwgkT9Dz7uoQz4/L6JDq6yL
xo5ZBbc3xjERZEu7Bin+UpOq9bP9Imv6LwGQ80bVN6TCj4GnWDcYmaJg5b7Xu+i9sMJpSyXMR2F8
/BskrvcLTN6zdNYcEPKeYZjWzzhcAmyLNvgQHsYk9jco8aA9Gm30vonh/gjVzCatn1NkeGweGwqG
N6Hwh5OjW/VW8IcUqG+nJBq2XeRmW/ATzlqoalSENKxrWtGGOquJqDHAvKLzLhB0ATzoQ0bymGNM
U/ZecxyS8Tmb4gJVCVCxIkPiz0+sjafZ3sUjFxL6WdRPWpLW26UmHmgRu089H0Ribqj0edt+oLCW
fijtNjmkVY6NTheFO6bFugVZ+SwzgWWxdy/Dab7z+nkVTfQtNBOteauUp7hm2pgIzcEqM5Du9LQP
ddmkiPL0FFc9/eOUAtbVzIOqOS5Q0Zyamutp70MauBitr0IRvuslC/Kc50/IfbNqmtmEdY529HT7
HWK4b3ahd3tpHvw4rQ94DVDQLsYYZ+c6XMu5uq28sjynExqKMmG1yqZ2PNRR9NoOUfFn9PH/qVF/
R40i8AXX/n/+xTv6lRoF4OwV6S1WnteFsXX8+s9/iD//6hstyvX+QGMU7pNtLWwOaEz/4kV5zsJw
0uE+6ZRjbMmxcuR0w3/+w/L+MCkfIDBuwwIRTLf/8KLMP+AUm/htmrpre3zy/4QXxWF+jGp1DxCV
LhxiQs5PF0vU+x2wHks2L2st5mmua0WIAEHp9ExcHHQob0wNgdyNLFvz1R/x8IQP4+CrvqrBpjnv
q1hkAQZH5mB/RY6r0J4tX1buZaDg0rwFEzyk6+yYvfa1j12S1nhu6tNszpiWjIgFJAjqQ8mpgGo7
WrwpaFY0T7XtTHSK7Ka5RILW8JZlMOwOY9VWCXbf7JM7z017/8UOuzFQ8pCBuCnDPn1INNcssWvT
sHXqC43qvKV3Y3jbeV5V3FR5RCqi431XPqDhjgsO+58tSCR7n0ZqDEFyo3dp/pm8SNOQUQwSlHLp
QBRrjw0NlzTlBKjvwfcZr2IaIWo3jTaNOB4gYr1C3reVuKCQNdHk7xp5O6Voy4UPXQ70T9sObeo1
DUeLUUM+hmj/IUATp3ZkXIEPJcERuCQsDr1JdWdFSJzQRQqzod77oXW2Bgm31JwrOieFg9nF/6Pu
TJbcVrIt+yv1A0hzR49psAHBLhiNQs0EJl1JABy9o8fX1yJvZtl9ee3lG1RNakILhkIhigTc/Zyz
99rWYjbGXgOO+EFGBQJ/ww6K9NIjR8UvUHhEYxww1hdlWK4pZHDOkEH8tSo7ZJwi7rD+d45VgtDO
5HIMptlSW6zAzj2CxSNMdFhTj8iiyW+tN34waH666Zx+SoKJ7C2yILqwy9su3yqtm2zfO5RLuMut
/hs+gwHtQTDF1/Ke3Gsy6X+vpJPS4XKqZNcqeolwYUXtI2adCX2zTful4tS4PElm6C1nxZoBc9fG
3qfBa+JpX41NP78EWIDkJgWop7amuQh51KBDS/y3Vp4TP9mZdgPvGfHhbZ07J9tlRFmT7gg4xN0y
oWaIhGClZtAzYClbkNmMoKFQP/kI2CarQ5UIUoG9t8+DikNmUJL1l2mPA+uYJRkU+cS1WJ9NQEMb
u2kw820rd+RANgTdxNZsesx9lD+1RLcVheHsYtGVyTVBxWAeVNbdNxTT7cS1aSAUKrsxVThhxG4v
Rd8lycWYk9n7IBIBYujSUmAdY1YUy94MiTus+S4TDZ8KgpC8A2c/0T8HCkoYmTlmR6zmxpcGhMnb
6FnWq4ROuzPizNl0uT3dhLckZ+4A7McQjp4lPreU/2eR/SyYAL6Tdj6FU2WmoWNO2Y92dBP0YqZz
Khkgse/YMb67sgrNZu53HohxEAGIsZ8woGvUiL11srVsL1nSCjgGlfVs5KuxDTJjfi8Y+IeI9Wqi
AFviJlOBai6eUE9IWnBxa5eRBpbw5rZJvNW9s2xKJdUhGSwzEnHifAjI+CDeg8y5dqv1yy4nhCtd
oa+2MdovHA3jl2mkh1pJWb0Q1pfwfnQp4WJj94LHYfgxFrKJBpFZbynyxewpJ7by4hczP1i0bkjP
Rn4p4QUcLMSfkbtwqxSMC/ZWkNWH3FeMg0ogN4cuS/KDwUhkpw03OSPiR+LU1lKxAXf+s15V9a2a
SYFvhyC5ua72wkErkL0c2ff08/3dusz6wCi3O9hDU70wi3e3GMT0xeJSDEeDARhMKOc2Qif/bmbw
sdqhbrCbNP3Nx2m2R2qx7AtPjc+rSoqIOLiCtYHToUNMw004vQnyJLXLa07beZsqJX6XQlVveii7
q2SGEzy5d5Mtc4zSjCgNjc+iWbtLj52TYdiyuCOGoby5pVbhvQRjjEBwmQGlWqVHBDBK/XJE9U4k
qr0+GaPV7SxBVpapuM0HiUFwZQa2d2NLopSIUTn1S7Mc4gTgj0n5HuaEWO78zrmHArWWYq7reZuJ
Nt8fgzQVV4hguRVD+oYmwL3q2emuZG3Wu5jP52BmjRPFJRGHZgMkkVg0A96jZR3bTN4njADGfPrh
F0OZBbvVUoV+D1E3LgOPiG4kqnqCTgSuLDsLSql9idFo55lWE04+3QAUsDjXPVdffd2bWwYkKfq2
Yrmkg48WzxQcu9Z5BnxBmmRQcxbFiwaZtOQec23X3BbcSsRT2t6lKNHm+t2gwtlXzokDfXvp81GE
JhKUF3Kh9JX3gAgsi6RA0sDrOqQVh3y5kbijFmiCQeyb4aLB4eMfa/aiVBlgKjvdG4msotZEaSPd
uL96CxGWTrEMxzTHKJ8WDkps1s3dnHgWUotREioyxpdBJuN+sdDPsCGgBeWO3tvJGoek3NbkuIn8
0i/a/ElTVl8d1THb8hwm+X5dhj6TtE2Tk89rlCj7oNzPQO/Bqircj+hvrXZneQOf+LKMUWpM9ArL
4Z53j/6XUY4A4KuCzx4w/U/kIZjPBpaZLRumF06BYtLc9zZNKvJeub1ZRPsl3hU9u0XjpMu+xS3+
O7VFcpIE4+2N1dCvPpzsJ+EMcqemDqUuMju0WKu1zVf45+Xiuk8lAvAjkGC9VSOZGT6tjZ0xlONV
snIQfQfxHPxAvFlnooYVUBxgbR4GAYFJ1DFSfFU1bpRDluC6IyFJHceu6S73unRbSmvYphmZL3MQ
W1urXrkchhE5zlpM6ymp3eK+4YLY8IJ5W7oItxzprtGgpnjnYmfYeH2htl6g9G6W3BmlXS3MXJAw
z8R/EQWm9b5XqkIQOtEmU1QAKa0SNpCpPoFgoreewBicG8lVWqpkW8zwN3ICmbKnyenVTo2CPVQL
CAnLMLwaBu1Rp1yh/cnajfol6/eGw1Anbtd4k2iWmc4KjIMXEB/gBJifssodmAncp0L2knffa920
WyVGO6wg3MJmmofJ2xhtk77Q7GmiwvdTpJR+pz83Q73urWltrjb9lgJQBMXuVqHHId8nxwV4mTO7
B+rETAEjm3R95zDLeVrPPm8S1q6WmvV9JrUh3XO+1P3W1s10YVMv6o0lUw5xro1786lszQFSpx3I
FvyTHhcnbkjghGsqzoPn2z+SdbRNCuLH0f7/dRX0/xP6AXs5nf3/vr65/pr+19da5/+lvPnzL/2z
vPHkP3yakD5vqyQ/y6ca+Vd54wX/8FzBlmIH9n1nMfmjf5U3zj/oXSKMEC7VAVMrKp9/YR/E/015
83ejtOPSpHAsyxG0pV333zrSckSAKgSaiUUkxTOC3P713qVQQ8q8qsSaImPIZMi+hiT+DVcmYZYE
K/0vb9rtzxHBX+ET8m/NL14FKnbB28R78QBg/NWuPSK5WAkPI0S1CNp948RvHLeJpFjk1WEUv19K
fdGutxlTMkETaeywYv5e5iYNU0ipaMRJk/7PL8n8GxDDAal9N1ILek7B31r1GPZMr/FFFZlLQ3OY
sobyZ5XIOr2fZa/EjTv9QHRfH1pW8sN2IFsOjutuJUxnjqmvceWBeq2mIbQcB2FiAUjWC1Y0dAKw
syeMKWysFo0agocdImlnW3v6gI/2MJmS6Vgy/w9dtL/jCwB8CXhuHI4hGEj739p5rSG6ue40yZ4B
plgLOe7OT2u9a0gFthqcJeY9nLTLZ/MgG5sDCZh6a+My9z/7c/WeITF9rkz/c2yKYPef3+1/L7LB
cbjkwtG/gtDBTXK/3v96AfRdr/TE4DHqk+k1nlwwn6KIauEuYSICUNlBionCar86wcBU32GIZqIM
K6i7Nlacr8+l8ZwIFDn/w+v624XpSm5CXpWNyJkP6j7Q+UvxrwRWRrPTwcHOieaqvI3FEWyDKY/Q
ZQJoe6fHSU/vfZWVIqlk+mjuZsMa59bT6pCVV+Im/s8vybl/TP9lyuY5wnq0ZQl+DEz//pL/8pKW
TgpQ/fN4sBQUWkfFxsnVtABN37iwCeu3Ir7kppW8tBOj2kq6u8XBy7Dabsa5DjmoiJv5Wtk1OG4Y
CdtxLhhmWElU1av4rKfkCYe6vqwI3YHYGt7Gye13jv4StqA42gMpPFLpi5yfle840WzU5KWj4qO7
Z+wWf7Z2NAx+EBtKR88I5n1X12e7Q+VICzByrPpr2pPsO9+hT4WSCJa6q8WEfl/XerkiOWNI+TtT
oMDomHAY8ppxi1OKTNQB5ZIbaKKuqUVxiE2wJEz//T+/vab99/vEc+AksVzbXMiIlv7tDa4QXSSq
7IeD+ZBGlqRcJzH9kSA4mcrSkWpxv+WtP97meL7CGV9PIAWqG77Um0FD5cntyTyspJGcglH/0qW3
YDDlDVqGn1Na83+nbIOov8anNPb+aFqVhVm2BLy/5pZVCY6hZzRf4z7fpKkfAAE0uxDlt3ecTPuW
++Z7sBBkmHaeuBqah8dX+Z0o17vDbQzcFtfe4iKkkOnz46FIg6uM/TqaahnvBrc+eV31ysc4XIt+
ng9d78j3kcPWSxo/U9kPtwr9bCjyVb6vZFLnnU6fAXAzzV2EsePiWbddsnXNGvFiX6qwEY7eSOI3
cYl17T5N6opRi4psirZLHzT5xXR+LABWGf5KSAIMNPcrQK+I/t1WuLh4ubkz5A2aJtbS2Yynk606
57Luzy612bVv4c5KZInIhJKXUn3GdYzazUbVkcp1OT2UweRjAkRYrvBIbr7TGtuxwd0gzSo4T2mr
I/suJCzEDLC/bmTExq62vSgBL9tLfZL+PaI6zboziF9SstblaKT2TCBZsy/KwTpgivlejeMnv6l9
pFp8Rm6R6k2bWnLrTQCRLUt8ddJAHhPcN8BIHedM+RdZJSGOhFjRHgAay64aBa2X4ZH3T2VfWnju
8uwlNsbsRagAQYpoyVWv29AwWvk2VF7Myoyjz53tvTQpr52G/2PrV8t1MrhaTHuB01wsZ9NTHsnt
dvuCh1NFtaURXDX9twxh67mbZbVdAtpvg2fD8nDm44J7lFYZu7wyknLncyjkHykU5n8eOgj5h3hK
r/nqxfuA0JZNWkuWWX9+VVNVHQ1HZs+zQO+iRrvBsEDiWuWScjam1nqrq0zcYtw+WaayqF2G77Mm
lHMojfk29uVHkOendegtTt6z9WqL1njOJpvzBs8sW7xX68ybLOvgeVkY5DRdgKKTUiEJvOfHg4OJ
MKLVmYJ24XtMOpBm3b/KHf4f/TjRVLh/L6U4gHUI07o065V8NH7ECigpHb8i/wIz1p7iGihb0iUv
+v5QlKsfcZNgw74/xXTHH1jpfLG1Gz6+ZYsqTTaTPHZWSaoF0IfQNPPkLa9SL0xyW2xYYIzXx4NQ
DpDdZb2K+0+kvhgOxX36bzVwlC339njomVYdF3v54/Gs1D7BWqx0sAtZm7uxocuWFm+Ph3mMv/qr
V9F+sABeDv3dnq8EHqXe3mlw3MeVOSXNO7gEDi5owqO8HRvsejaa6qgGK8AbSxO1nLrpzSIQS9bJ
R1OV3iGltQzBFzdizWAG/y3zVRF0ZCR1GMOH1aw3c9w2X/2Wys/9OWV5xrCXi5jpFoYQ5wPZZbCh
LvYiaacZ7HCbMCmM3QWTqhsz4MIzv/mlNd5GxsHD8jG4PbCMAWp7qg+uAjvIOPmAvg9GO+WeImj3
ROBXNHNf7IzOZqg9FZFTOCRVT72zy0r80ToOnjJPE2how41OvHXaLP7dhNyS216UZD0kk5jxEuQy
Ek32G5tduQ+ayWblQodSTKwT2vSJuwgfqvMUpXCp5/glLcpvvTWke5vF91CSnoGZxL/SOU/JNGU0
K8YyFI0CMbOYn1Tv4n9YuvbmptULVpV3hHjubkoCn2jDND4GdG5phATpjiiyS5HisXy8m4W9GtGK
hpfxsBU1tCSfMvXZQYt6E727ZdKd/Lk+rQwW3heuZd198ZGHv7BTXUtrnU5BhhpW+vOb98g9cE4z
dUi4FnyXozuB8tbcHKdp/mZ3Nn20rLsOJvkVw8QiQSLz1l6DYNM1E5J/hS0OeM1BQgEY+QVfk2J9
g7Vrnx+eXBqYdZhXOHggA+0EbcxjS86z7PQmSGV54vO7+Uk2nfrEu3nNSugmrO1du+BlJlXn4BRk
WRrSpy2MN7fCk4veKcbc4RMnsZawUOcMYZyRVvNGG/KHMCrNeZX5o8KQMFVDfVIj3fg569PzbEka
SCQL2snOktV6lcN4qmplfF7XwxKUNpLZFBlqVjBVz5orjttqT0FWhB7Tjj0Rl8d1ouWdj5+zGuCm
P8fvgrjve07BW07Alj2kAuyEND6SISH4aKYZNYzednGS9ea3L9pR8hjT/Nx7zdzwz5srITM+G+u4
nvxZo2/AvMNGIItngZ3zGBTrJSP0JonTKcrb0jk2PhCAJmFnXRrsa+n9HFAa+7lHC+4mtnNcu9Hb
iKRS9R8CPBP8iEYdrKG5tIVZX0XwCybCeMTU9YVDjRPljv6VKaxbrXCZyPbBM85i7+gsq97hSCQE
kd7DYfCs+dW1V4mwwGY79jF3rgg/Q9HP+oaBlrZ+5drfGas2XzMv/RjzyTlanfbxlTHOJuUc8Qk6
vcgeEg1C6IjxqcGtXzh3UEQeida9tiM6uCxBtYETz+jKQ5W7N3A7dWgE24bmWsSIdmGShC/XY3CB
8DDW0ePFG33SvTRDcKmTxjiKNsueCDwQm37IxCUoyVpMSrlPg/dxbDXLwJhFVj+z+/t2enAy9bVN
F4O+IvT/u23V0P2zrVKSfogZIcWP2NlADfEen8GmHUbrEFjtc6HJgp2xAHRGE9VjMx7G+RfZsPUF
tS6Q71j/ZqxBYAD9tEg5DZmPbSRVa+z9BOt5UdNuZVOrdjYf3iaQtNPdBGlJmnvetutYCocYBdQI
Vz9d+C/kWVluc6M2IlNxNd1/Rx/HFUoY2YZcQZE1EM0YrAqhkpn0UPUJnGckQv8S+TrrSgARxj2j
XtnFcWOci7EvtqvG00zoGYqAxtz2aCOV+4twlfWWogLOPC9CmOOHGiNTYS/+ccBii2vLx/5GrwIz
LIh9LPXvAxFsRuvjANftaZq2HjE5WEMw+CYQ6eeh/hyvSIZ6shDMgclltsak5LZksdwhWKwbeg/S
Un0aFvGbGYZLrpanYOSVvLjF+j6OxrpZAXPvpUF/PCWBFofz2JyIGbTw/XHr9kwHIQ2oq9t5nE2t
Uh2MdM6xM/N0GEZoGyafuDv6Jzim5CI5+fw2lGWUG8gX2sm9+FU6kXjqACZYXBTEpTK3npmXX2Qa
34xJjb8sr4voPVx83cwbvME5GRGVezL9wDkF3XBPxTKPM2Xc4zvZNLkn36TB1q4Wc9ciazRXHD/b
PP7W0Jz0yCDUvrNXiiqbznpImu0gcnQqZT+dmB0mSAwpk2xt8tSIfxIFW+ynqRH7zCm/aQqyE/Tq
5Pz46vHg4dHZTsIb4GbjBHpqBZnNAY7slgCs4+NHuiw/Mv81wnkNfnu9mW1HsVwNR6EJMVzzz4eq
4NNrsY1ss7s3waP8Amf8pLaOwLngY2EQdy+DIRiGGPWL3d5gKrk3YrFI+4qbV1GYzqGlg8NwA4PE
43sDIA66pKMfdo1lcJS+h3IsqX6tie7y+769PZ7F0pRH10cC/XiaHBh14mJIesKN3DLb0egkIuRu
5shd03pB/QLIoCDbMF2XAe94r6LWWlK4SnK+ClIBB5G0bwn/BtvGq4ePGWRFWx5sm5ejmbad/SD/
hAvJO8ue7Fl78ra2aJK9SFL52t9NKakrN3bHC4z7wCYrRFCBmcmO1hREruF++/jVzmy8A+VGffZZ
f9GuOSi2DeNZdoE4LqsQx2mtVxIq7s+9BvmoZ9MMZmByp9CsJ2Pxme2UxbIhSHo9Qoh4tQafFrs1
k8SbztNx5GA3TPN6fDzUhT/gK/0/zxHggyJL5nVn8j6zZS7ur0x2y86VB9drySRonZcChuPR4yY6
cS4HopqnNPibYMvfUCcPPQADjfZqxmuyNzPniyHgP4C0q7acG6K5chXdfb/YDUl5Nofii67dH7Fm
pGAgqhGBuo8LsvNYi4wPNnkRk7oGa3bVmnKkN9854YETG64zCWZ3vym/mxnA02QV555dwHeAQqhl
/kZSKegPU302AHzIVVgbpbJ3t6L00lZkcUZD4GVvuh5Rui6DP5zV/u6t3mHyx09GhTd/XL+WwgVm
UCGZTd7h9GSMQ1QdVrNBBegTBjB1y0Z204E00BcOJ5/T+w5T2FO41PtOmO22aSHhqIjhoKnTWw7E
P+yBjQloMLD7mGTHE2atgmmwYYN88rpth+FCdOJ7PbxyzidBsYWTznx/fpLak5GyYiSN43wY8VqH
xWjIQ+FyT7UyO2Wi1hvhD79sw2Ps5+Tf5xxZgfD8z2bt9hHw9DnmhO4nhRvRatssI25+ekpH775c
Ph7I20XM5B4kDCbmkdgQhi5sseeBexI7nO4vbjYTW6XzjVlL4gqqxt8gwN5P5JYQsWwY2wbFqHKN
V8NKu33djky/6uLHHAwc4u/tnZK4kdz/EGaAgNP1s6e2m4Otu6wB+RAJqIaMKEK2TkSQlEN1KX/H
vNXEjVbb1WDfNiQHgT5vv+dfLdWUN4bn7QaMULm/d5CrZu1/snA8swylT41lBoybEoy+k9ceyAv6
PTkkcMTKMfdyDpwPNARXgDZRnfUBHVBXHqsitamvUusTdrgveriH5TWUwHYQQ9UPJnU2ySDr2sZ7
yb376avSpBHVzWc+kotRxB/IFXHw6hZSCl6MAnNA2E1QoNyxQP7H1BvTgPVK0Z6fbKDwSKlJJ0LM
ll6NIiAL1dTXPi8eRKWPkeWnyqja1TL6u6Zh+/LjRm/xcOlNrOP00BcG+BTxGqzXAfNN2HlN85Jl
dAz1TKZB7t4FJMy+Gwb/o4SlAbbzPBaNSbH0SchenMWERodL+J6r0vImmv+MHm60XRA/r9uNNDBY
wEL8VtE4epp8eD3mzERIS9YvRzxbhfRuKQ3qynBvvopGexHfG0Huxpp49kkVwXJQovrWcpYK89EH
kedeyKPNSBuShMfJlISeMXD2QH/6XUFQJ+YCI8PESpe6fa7b7I2oP2B9sX/mUyP2Bw3QKYZRsPNz
WsqqLrfesLonO+fuj7w5b/cSJQipjewbiWF+CtDCRBwUzjV0rG1OnMWeqKgXn7n4p1pVe0g/H16A
mLDCBIHJZWhpVMNJWjMF9mnKX0AGsm7NSX3E2OtI8rczkjfRG0ETGrimMUS3z2PdXXOjbDYpguks
XzjTZiKOKYvaw9S14AkrWPX0JqY+n3ElrYgXm9k6yqFm3yTDZg8185Pv+M3x3rpe8bHyZSczXPMA
q5+yvvnmDyTNzwLUTbA3yD2EDdj58tgQ1HBMQSMzKra3RfvDX4sfimYE4TfxXD2NpuMfH88rDDgz
XKAI6FZ9bMy5Pur7w+Pp48GWK9FD/+0fx43715+emFTusYe9+WYVymbaoFf56uWo1jq7wCjlGva+
XKr8MLZlcGB8uGnpTGEG8snnhQSM2Q6UWeq1x8fDqBaiPH+m1OCWgC1p9Oe4GLKoMACmuc9Dw7Rm
yMaXCktYHij/WJVWsSma8vtSziTZWR2xp4RPHFfzuSuDgUrT8HdejiFLuum0x0C8vsZtWT2RaVju
5QQ5MtSAbN4yb/ykhW+FeP+ro8AMdZxJ3SPcxTxh596SIxpM3tugGasEo/9ZzGX9HsRL/b56DRzm
+Skbp8io3fw4Wf5yTRdYOY5ndERNNXgrUEu1Y3GMRSoOSY/XeuoGOhlLFa0oTOho96UJx5D4UR8s
IM1V+21m4Wqa/Ego+08+bMzeo+FEJIX6QI1UjwNu+WICWb1O6WqFReA2FIobla3sxqiSqQAXezvW
Pm1d2Ih07HDfoye4+HVdndqhCgOu5K0hqoCfIn3PIm58I7qd6a/5F7cs9SmuaDaQdFNtO+Zl57yo
rpasjY8m8B95dH5UIHF7CRBr3ccP/R9kloYewaOQ+uw3OFxof0VcHeI0rT7qKj5BDDG+DzHdO6Dw
43Uu0+LKFk2hhJ6l4TD+PWno8WBcq73Z/jom6YtLevivEgfciFfWZI15LmJrPCMEgP4plkNrd+6P
srJQ/PcOn6ugkY5m6DWYGeiMsBLh7EhvWyddHpkGPD+vtNfDEAdruFYsHYtVWOwtfUdrbkXzOClQ
cnNIi6M7dhVe3j4d3GvSJgX9wFpuDRczk6ex1S1dQNgqpFGr7Q4UlG4E1RZ3uVc95wgh3mm2HRMa
CpxRguXkUMEtVp2+6T6+83abjdcyjhvK3rv2WL6eZqwbB20P/c5eqne4Tg3eearg5J7JrfyxDm3R
b1wCg7cDJ/OXObksyvEuStfsQ4b7h/a7JXLQPfX9lRx4Oc/4Fh2BGtMigtsLpB1Nakam2IzeZdLl
xVdVRgwj7gkP7iXTScAC43IZpRpezNL9nkM3SxEtEiW2zDd1582ZKZsU6iXYRMPr0LEZd4nw0VSv
P7u2HA92bOORoLn6xNyq2sP6Sg5ap3ulk/TJwz1+sXzijdU0UCWAtpzIJj4Mw/I1TXuO6JMm//ze
lsIGFzI2cl+l+N5aNuaLumYL6/0vLkx9zKOpdSyyFa500+wHE/RbPANbyZP1TuOtDuYyvfFpLZFb
BdRA+bhCAxhg9tzj3ANvMMM8EetecoGxRGDiUwGcZrrDXc3Pp5b+/KDbjoyRWhDHhJf3Z9qcznmW
X72hfK6cTr+kazXQgU76i3EXptlsaRoKdOgsX5dgugZVIM5J3u8c3t7jklVfitWfTqPrnpSpYOks
0+ekMuob6tezl2LpsSY4PmJmZJMv7jM4GKLCcJ+gJ+yeV1rbicfExsbXuV/RYp36DMSKm9NJd362
1rwjuUuREY/czFL2gpKEDJwYpGyArJLzMa7AyfJC7CDJdp76P8S0pKfVcLItJO36MB6QQmdkBs/D
BevzI6HW2xnrZWp9J4RHhYipadLdo3PQlaW7jXtyY4OkOmhvqqIxH4EC+q08LDlvh23bBBj53lf9
aWFRduL+eTFHfVzG/A32XUaIZGOecvQnbkta17zg8M3Tpr7ExgacnXkMTPhSgL726ULhmdLQm4ZB
hHiJyJYbmuYzqz2ncLRgq4Xcr1+jJcuOA5YF2EXMmjkkdWiTdCyeUQtyxGXydEs7lkNL98YZTBq/
1Exuk0MzgOzPi2/H8jB0Q76XFCG7hKkEwn7ePw627imt/eE01MGnaQ7asDU1FmPckp88e9my8PCX
kHNiyx0CYgmEMk9zrH6NVuHum0IZQJ1eMSUOX8ZFfBl6dlivWqswlXzEdmHLsMHvGiUDAMyU+fxS
MhqTyrXC2hsb0BhivLozM+CGg5/q7fOaNF4UzPWHLVV6drp7jl0FMaZo0B8tGN65CI38xedXEHpE
og2OpTgUKaBPPM4z7k3q/1PXp7jzgsU91ZwZcdd423w0+5AKt704Br7yOaVr6tTykqXuB4EMw4G1
6oNRBZCGqm67/Xw/WkjNwBduEv0lk6vP9PEBB8tE0hvmhx27Aw59ePg0TmIZjmy9R5s0t2Nj52No
Z8tZctw4W/eHzGRFRjp0iidOhI2AgTIwljoS73aBTyHfp7Low1gZGSGLd2p3eUpwMm+6yfgNRBHv
1hA375btj+he89Dxvwpncd474n7eV5r+ADG/ZmLsL2Rm6LMzxAdvwsIsV0XMGMIs+nTZO0pJ59q2
yGZHv88BEZblqSQd6ZQmBaGWGqBHK8FmIMulQCzvMkeOfKkg5xp9+jBv0a7/Ar5b7IfUsTHyF34U
9B9lQpp8JlW8cb28g1XDxk671eRLTUTlMcubZhfTsnhClzwfeYGwwDqmAmQjyz3qOJp+nlqIEDQS
MnzoC2mMtkAohw7894iFvkZL8eRk7C+ridKTHbGZrqnjy70qGMSPFW57C09hhfdrYaLNiKmA3nMh
v2wNWJLzznvWre6e+/vDY9kpuIPRoeQHb35maMlZve396uqZjKntWXYXZ342sbUffMUKryDnMD+T
+XN6/8rLjF95TdFd9RNqykIyGw0IhNQF34uri1uP3dlWRehzjD1pd3YwIOVFlKqSSiFNmbJ6VKCB
RWBCwTZpC2L97Fixcycu3KxZHaZSXHJoCUFXlaeACPcIttp4YN1b0b0DgFtYm8OiXr+nnkW6oV8G
b4PMLlWvAQJZiNJSxPw7scrb0FH4g+dv0KDk86bLAP7YujaO97xA0hHTbT4Fp6ZyqvvU3PsIKmKk
ygYrlZW8616esmleTokzmMh9vQGCHdDc1NbhEtfTzkjNU8rc6Osski3COvdJcyS9SuhWF3tG5dg6
486mgXIcOeqR8yt/5FO7X7OS6QGH0Mqn+4eRWjPbNOnsAMHEz122XfBOilYIGX8zcXY9zwX9hLEE
miJ1+9wKoLWOJrHUbL7Po/gFb+gPB1LmIQ665R1i1InWwnvWWNmBdGK8Cvfr4XFlxKIhtUv0O/J6
a5B9ZRwVCVxnLm6u+C7/ZGsk5j7tDLBItn6pqEwXvGXwtRYYsrTKmEN9G9NebiT7xhPDeH1OlHxn
AC62RcU8Z6R229PZouxj3EnEY/eKSd+O2ppOhZpxy466nj+QYv5CkM23ikKEnDPNT+vAqbVazTV8
LMJWzVQp8znTOXP/x4Qs5YKIU4TLiHFxqZhsamUa4UA23WXtvI+0rvv3SgT2JbXMj7x9IcA7ecO2
m70HmuDEtMpkmKoAmUAg9NGeGrDLiDfYvu4PFrKmP7+CdPvPp+kCCdDLSCAsnZ4tIVNBZNmBt27y
oWiPj4eqmj5LOGTbGQmGHWTNEU8Fk3tRiH99mTPWjqblQrO5Pj4enHulFtzLrsdXGArv0bA9DXBu
efWkIA0dfcxOQLJLL8Yv/fgadjHAC21BjzaNIoqzuDxWd6DQ4yHwM3y5bnuSfSuizhp+5n3ZoiJe
+AWonv83d+fVHCe0Zu1fxBSwSfu2gU7qlmRFWzeU5EDOmV8/D/jMkY/nzMzNd/VVudodaUQT9n7f
tZ5VnDulLs7bPdIoLc7h1mtim1EGG60rz7/vTuvdONRZUZuzUdSauUdfuTprXLTOy3qzPfy8MUnM
IO+OXm1spuV5W8C2wN+L+udzjSG9xQ4BPDABW9wszQLfnMaX7W3p9ty2AKg4rNK2Cn8tMK0QZ+HV
eqmpkZ5La+SHIMetPv9+vD4ZRqCPR0QZxJ0KxNRZUeAzZ5JP7648b/c+HwaRwkCVKOi/nt82/1/P
fT78/LygzYOz+p9LzkJMyPQHe4b2/IDR56+4PVaUil8ibsMzO79K4xID+MZqwelpCbczcwQZ5BSM
oyMpHT5ub1CMD6m31WmyJ9zjUsv/sVwbVPuKGuR7AjJi6AzzynZPAyznq0n3/fOp7Xlnfdt2r5VO
e5jt8vS5uO3538ssJwp/RoV+bqPfbJCcZEXgbPe2m+0FgCvKLkt7AwfsI16O+dRVERVcJMu+VDii
MiA9Z8ZF5OKJ7LT9zNG2u33+rFm6H9aDajuSwDfW5+1mWO8Z1ox5bYkjXwnH6YwTdDrrlOcp6vHw
82Z7Lo8WZoYQ35MUtMyuy3IQ/OsfEiYcJNvNbBOkEKbNhFzEKZ5lMiB1Qi+QmTSQ0bkAwELXFOEa
SJu9bVXVDiU3hQEVfGtuH4Q0UWw5T1hbG1LXrUOSFxOXaGtPZgW5cNGzBhxapJRgx8mfaeXvKJ1D
pg81ZAfzgQGafuOYTPG1VHNnZng7WofPWazf5Xri7OGT/gCTjclAa5+tki/Mu7WzyDGtFOWrM4vT
ULQGxJ8oPLRCXA12N2i6CPXCGvWROb3otXnX6QneGSPcR8tabI6DS5Ba0dlmBXfA8+f2g1ocvXIa
ozsEYGkV8MuwQDQZu7btZr/DDZTPZN5YVO6iLAPvykj7FFjiGhhGsxM9vAZ6wz3ev9ZK7gA43xgz
0EOqdUNX0yPt4eq1/auRwVuZg0MfPGskx3vw/L9X5msH0NItOwlgLf3O2ZqAg5G/J4wPieKg16rn
78tC997I+blpzDpwx3dhZT7rI8Gh6kFt8wTwTvfd6eizzNImjQkTNdazdMGcQAcn0pkscBmPiZGO
zB5Aek8kqhKofk8N6BoG8RuEMWDTfaaRB0qqD2ILvIn+kDO3DIL72KGfGGJwiQoj2NmVDW3cE5nR
u3RzKMg4jr4HmXkyOmWNWdTh6pUYBsH3PmZkiGiCLdcyEzsH+nBSwh5sTztHmGnwShdS+1ZaB10y
zRI5Q/yqCfYtjNa4uy1INfLLPIUd2Fc7h3GN15EZxJw2a53EY/hFI5CsZUNokMhzoBt13dOxoiqp
6/FVNuJx7nQJgLbrAe+kD5Sorvzt7a6aYxTFMfMqO2brNdCIE3PRd5VVvHB0/tI6r1txzElLg5sB
/skI2bk0DZjVYtDDENFhGYiftnr1gwlEyyGra43Hvp14jA9B/1HgwqXeVa9zJwpq0vFHXOHwRxPt
oZAk83aF5otce5ht80dgBZ5JWEiqFG7TsY37hmDfQM9xKBZ5cGgm42gg8nJVlDt7VanTfRd107Oe
9fp+UhQsYmOtH4qoUL2mLodjEk7SNaLOeJrAveajWtwsAHJ2DjlATwvwmy901aEjMm3YngpTuWuA
6T+oxUyS6GRKv62Xb3qgm9d86eyTnaxgIQM0wRLq9ik0J5uY1QgrThCoe/qKCDrN4GlCXXySTBJ3
IPc4QEVsUzwwCXAoDR1oLiNOAyeaYRXLY0S8QNnAcVfmgBGPym4j0fiha0GvJGijuYPdDk/TNCe3
A7knXCiGp+2mg8s2tYSWlJc4YElJLeBZCckcKxifbBwcuEdCLoXLT8At/VmPx/g+FooDmGQvqkDn
XAUK27aX9TBR4ocwIrPdEBfi4oEemcNNvZj0CLpeIdbpgaQA+2HS4v2cLcO92uvklzTfIzWXvASD
dppFcWcZXcNEXRtPjpYKzhoNYhuCoTwN35efy+ZQGq241ZjZDWXR3SD8fme8k+7BkFLBRGjBcNEY
L3bykleJw+h/bPygBSyuj08IPXC9DStM2pEMnfCBLpl6rS3HuJr6bFwLzMG7CV3D3lJmiyM5AbuM
tZmyv+0SSqpdDM34Ug/kJ+AlnHzKVWv216uYBusqOoeQ3iE/LnjVPOjGk4cRvPKauFvV6nmE36j7
OWf6I8oKSHiU56GB5s/WeDPDZHk0ob6RJP+aQ++9BHKuromiPWyqmxpCYRmXYEOW5jhYfP3/rizW
/huiCGCUaWMlhsNmqThh/1W4vQx6ImObPI5Uc1ICEWh6dzDld2gGnx1Ei49T3jZeQwiSuYo7JrIt
/o9V0Fcs1b9oxx2C8fDFw8UBNqeKv+TsMoi6PkHQf8wV5E5Br9/Z8DI9ZYxiwsKcb5nO+BxBQLWX
5RDdGjJ0pQ5IV6kgP7S1yFHGhdHNKjYFm53fDU74BMtrOTFdVW9XFehWjfrfN9yWl/n3WtuqinsC
Hb6B6v1fNxxuhkwkJSmXqewsPzM15xQOwa0mFmTvZWYczMEpvWnQTiAjogPTpvTbIo6aAX5znC9B
a8j3ya80J/qwdPWlpJhD8cf8iUDFNDh/MQSmGnPfljDpAK0v/wcsbPXx/LetLnVcBI60+DM2wfm/
KPbJhxk1Il6SsGDobiilF3ctf4TZ0GSb1ROqDJhoYTvsl8z+SoISpwfjmsCj90u9NHy0/ZfR+TDT
pMGz6HyVawWkTmDOFuN9MlXVYarK0W3zyMSDCei4y/4R//n/2tz1/1/6Ly1TzCj/swXsGgMF4B80
539xgf3+3H9BLpz/0NTV2IQgXbPwgZHe+I/wX6n9h0WrXiDO+6f9S2D/UlVBXq3Jt0tdYk76h/1L
qP+h2dLWpESPpFs29pD/om/c/z5mfmc2//vUX13X/raTSNOUcl0zSwjQNeZfzpvYjmszrWjGZDSd
jnLs3nqD3Im846JcTMHZwUoplWE5EOHgYLQsTuE0EwbT0ThrdB1xGtJMBqf3KcDnG/L77mSA5t1S
qvdsKhFTaiQ05Wh0y3Apz2me0iMNx18D+fFIzKs7SmilC0yCUHtYtzuRuHM4M8Npeh9Z2K1IvqoI
OFIdRjHkAkh3jZ0dRtogu078avRsIYiSNB/qkDfmfR/Oi69W7RthjhSR+9rezyiePfwiUf89jBC1
do7xaBXT4DakOXpguCgoklo5qgHJg0N3mPoKF77aoHZwYpLrVwV6kkJDXJSi2CcEMkglyOgsm+n9
xFjZNZahPcRTjOU/U+ezlofflUaTZ3KqxFPXUcjBdfwtEkl8u51U7QCSRqchQLenYL5AfBj9ZhhU
Tj35ycipl/tFW+l+kyiK30qShaQdqsd0WvnclAkOsm4j3xSU+AL4iPGcdVdUbddZdi1eneE64+M9
lml1yIN4vM+i5ZEzKCPtJE0fHfWDhDMU+sXws0GISvX+22hA68nlMrmKFvSHOak1rx49RJfLfixb
e0ehnEqyRR4LfEzUDvOTVhXzQbYNC4JYWMNEXyM6Ay9hPOIgNL5fbH7QChfKoZzS8rTUhNLR17lg
SYVcxoKFowg/Lpt38qXc7d1zF92a5SJvpvghD7IbJzDqs1IxElJZYJLXJsUtmXojDVCMDEmJgl6R
x7lJz4HUm4MDhIxal3aecYXd2EiC9mMXfx8iM0ElzA3Rdv+4aaM4/ePh9ur2vu0t/+7h9gK9NPUw
mcZle6TQuHFzOjVuk/SEhfz1Hdvyqu2V7e6SG3Jfh9bDX6thJMxYCAN6rQmUPH+uxeeqQC2diW6o
6fesf8H/uHrbZ7dXjVQgxFCZNm6f+Hxhexgm4VD+fuWP9fv9ToVkGStDaBqmoCI/3/jH3c+VIA4E
jgad04nqM8k3pUqEDjetpncevTW6o1zdLmMI6twYctracwqXW5oAJMLpqcgvVjqkf9wos5FebD3j
OeKJ3DAzGk+uz02jQcBDQOV1/LZ9Znu2d5Z1lqIvPqDkszm2rxi7S7/W9bCh5UYXeB4ukVJf46kk
GUyyK2lqrlyCblQu2z0R5bhEApUOlj51N5k9nUc5Lieqk6NPKW5XUC7fqejt8NBfMFYKktO4kWas
X5jPhzpqHeLpX2kpisP2ut7RJmMyQEyQgi1JQTSowuDZDzgOLmFokcm23usy0J0toa20p2QL3gXR
AW0kPTHJw2VwFqhsw8/naEf6oqcwM63vmJvgeyMjzAupOG6y1E2BGsG/3GlRWu6Ndbsv4GsJg6oc
ko2IuKF4GiTUKKrWRHubOeple9d2o1oZw+71Q8KJcHON6VdgbCUnz+x9RJ9BQYOKFePlgjIixrhV
9NrCQMEjVB9zmladFgoYe8X3NKBOBi0k3xeqVl1zO30pqg7bTM18pq2Bx8xljrevJ8tDLOV0sS17
usxJ5BwkCg6GZtOlXG+mRGfuqzWSrC/eoTf3oEzETc6Z/jya0W10j13IwojRacSQlRgR4xK5fRFd
kvVmmBJxbpGIqhOI7wx1qtOSYljYLHCIIRJY5KVdRfFmYTS9QHtQR2ONOWFINhYKXhlEJhc1aJZL
m+TpaamCc7Tw1Pb8Mob1TjWcZL89TNadfrv3URtnIZ0SuNFpVJwIPDBMIlHzExQ0dLpdWuGhNag/
VB2lFJXkIi0ecFrQgmE6wpqEi5Ich9VC3D0CkabXnBuXGQ3yiby/o1F2qEpMYh78Ypuio6bDRoxy
bt2xGqFMe2ttUDVOkF1ro8RD3ZKc3Bpzs98eQhhEHwSLkeylOb92sim90YY4CebGtdqA3nyCASrM
MQFkjD5th9TQdMAAHbZglZIqO/Xp3LqoLiUAulC7s838gPQ9e42VAq5pkNzpFklNeuYU55U+S6Fz
KyOvRWz4GricgmRENDwy2EX37NedAKGcrO/BQkcpe733+8nPx9sHk624vL3+19u3hzo/z16K/m77
anjn9q6KY8v96wN/LPr33SLPnttAj/bl55ps37d9/ZLnK+F5DCo3tOLa/WMl/nh/U5A5p4dF6Iao
+Khf1TQkthtnraZ+Pkz1pDn/9dz2aj8YEe0dinbOQVc06J+Bau2L0L4VyN+UOZt8knE54KwPQFsf
XRDWHlrLD2ux37SpGa59ggQpHeLskCxfzbWDz3Y9ZZPFAWRQEDGkqdPnMA6Grg3HJkhtDz3H2l+m
qtEZmT8tMSHAWTaf8kp7BeZzskDmxCSI4RNxdnpEapdpVw+DVRwjZlCdNk5IZgf+ZsjdSuVrlKu8
1CRrsio1cvSIfkXDOfoWXg30RSVJkPR1T3lmXuiJdkcaLa0dlJ6mnWXS4rCAp4WyDMyYMVhe27H4
0jJ3SJ3JNgj1ryMeGA8AiY1fz88bGo22DnS77ton0p/SIniNIHXuuC53BDJBoxqNegJq49wSiLdP
gde6Ua685RXNzj42pRtOzrFGc+C1poaopl1iz6F8jUOTSy0nQsJVLYgipYbGUT0pjYO6ZGgleST4
3egkkQJZBqcUCxJDFJhaQT2dopiupo5Zz9NrICoiTMhmcsQpMocZ3po6+RphLEDHa3COLVF4tZxq
jyCiV4DykxtkJgl6wv6i8Ds0cZscAxJFdjnqGI4RYtVGGNzM1wkTG0hrns1DH1IeScWP2Cyjfa4+
WtqUrBTG66zAadXz9qsVtoFnBcZALiY5WrOU5yDLm1O1dr5iRZEuKO6nSrdhtS0EQXcLMaLLEN5E
atPuR3ZPxmLW/QxR9lKkzVvxYveZ5S2AgUelxJGr9l9bK0g9Odkfo63CsZwqL+2ACVTAzIUEZ+dg
1/b0UWFQMZFxpaZrQGH1pqtJ5MkrPtR7qrPUvHH8nbQZ7vmIRBHgmJsxRcdKgKMr+Bn1FMKwF5Oh
KFySLCnfMc1ni4lrsyr+1BttGbJrx+6IMUWFDy+ZNECzYu5R0iuozkapNs8ooSMJGq0rf1F/02Bj
9lCfMVmMxTuiOOQ3anlsTEJe5ry7oIG/wBaLrgW+MQhXXN0IOSScG2RyTO9cNPJGxBSUdYjItSbe
pmWev1ii3TVR2lxjFG6qY6FrwP+3w3GIxLhS7xpleMz7sz3A3JNc4Fwo9M3ODCS/FD1u4iieiYLp
/dqYkBAmJKUFIjvEJPNA8mgg/BC0Q1deQSJLZTkNpwuCRJKaLAkRg/+lg1U4fNZq+8VIaLeCCzsO
jSqOPSEHCOjis00fwCzsK7Xy2sPA0Ohd5pcagUAz62gOx7agwqg5BFTnYdIfezEetdTvBRUrNQNS
LtTjkATzC1LkZ0vE79NauJ+yNPRyXByHrL9FKAakuuO0YsbklRVOhGXcIvVpnk0sFop8hgLwkqQt
6cZVJv2wqdMDhF0rYdviiHQZhR2I2RNukK8iflyIN0l6Z2moh2qs8W6sFotbFYo7GYQ0NnHCYRl+
DfqMumM7fcWPhHJ47G7p8zuXfsK52hV3puoQMZFh4tTGTj9ak1Tep6jJ9ki7d8GCSQidJs2oCviF
WSM8InwQ8BqGdTNMwYmDOtYjfAp6ReiZLtk+/Tz7s0iUg6S4vFdVisXki+p+EbTXdYgDOcq1zCwj
8hgOf9m1FvqZiJTyEKiPOi9eXymEcnsxdoImVYa91pW4acbwIbCkc1P2qxbTZn9ULMeF5kOGLnoE
RK7OvcJIvpjs1J3enXAF3iqOPJqcQyB9xQykZMSQl6F8oVdnIu3kyVF/6QGO8tjOkQeEIf7LFGFM
0Sd3GgYyJuFsWl07FG2GFMCuCk/h10hM7KI0S38QHJ50H44gN9uYLDq18fTGjBVkACpFFwlVTBR4
qa1Du4BoIBm7RlCyB4vh2oAw1iHGeQoldU9pVXHVetwz0hpOhCCv2sPxIVrsb8XQmG5sOKtKjTPe
1rPt6uSrVjQIE4Ls7DB+WsIalEpo0GE0OqwAOXHQEoKa2Tj2flCMH2F/dpYgeGzZ6LvwPreQuwZz
6BCua/yKKGHsdPR6QDR6eHjWmTPViHjuG73EU5NF0S0ovzddaYiq0HwmyMixsvpbU3BRMrruF75G
tCls6B3nVfQl63Q00sdrpEQDp5z4qcHd7zN4uBfDCMxNzb8HGldAKRA3NcgUaxND24j/EKWEbyfm
l1AqGGGIt85GFCpD75WSyLyeBAA3bxFxagVsRPABwsnv1Nh5AIB1DdWHcOyvqjfB6MU0G6IwgBWd
cTpRjW+hnr2MJj+DpdEKpWifZOGLuQzWobBGmHrFQ8XMszax0hRmRR8IukJI9kmiaQSq2EHiz4X1
ZuR955aDxOfToqGJvutJSYqBMRK3Xsc3AVZaRMoSz1mJlURQz7fuW2jvPZYTkjHwixmzVu3vK6eE
b1dbj4WjfkmL1UMdoSLGS/wjK8LjGFPH7SYAzvDBHgzlp4N6tW9D+YDKEzkUsyHkSAeBnLEyh69N
wsDCme9HtE6nKQ/fi57dS0nppuYRpjumOJS5d3oFMqGMh92sN7CEq/jnWBvfaLGlpJ5yGk/o6vtQ
W032lBtSmkhtDHV+RMU+SkfBVz+khYdVJNlVZvlOVN7kltaqhk6ib3Zsvoti02lT2NIFGuGCok34
XOXLj2ipUp/Iyn7fU69FK6od0egdA325K0t+14hcrJBpgxub01tX5CTJOXNybDvKCNNDXHeuFhbf
aT0hlDk4dcVSleOMa6OrYYuYncI5cUDskTS3g4OHoY2GxctTAzaqAWoAgEu8U9PyraBGU6jpwzwW
b4qJcxjXgjcPc3OAaUeIRBg+Q3Gc3W3IpaereqDhAq0lzE6zde67mEj8Y+mc7To8GJqzL0bzCu0Q
0GutgJo1B4jLVk07LN7LlHZooWIFL9PYb9rltSzwPA0WU6BJbYlCqqA5OPMOm7C4GWzI/GAeXWOU
xAg2iIVAG0ivbQLgBdPdPP4yRdfsp5xOIx4NY++QtuTT83nt+5B08sZ4LHr1Bb+hgEfPFD7prxo2
XBSIZ1Oo4+ktTRdiF62GzdygBjKcG30a0QmucXezUX8lywIgnWn/xD/3M8RlR/uVFERycWCptmXi
RyAj9llwW0pjvJtzSh2KRC5YGsw+Iyc+Gc7JqBzn6IQpwwgnIYPZGrtL8yVpF9WDfKF5mVMu9/1i
QDAZCU+rnRlRO/12CHHPR6GWb5Xlh0uGV3tMyGhAcUCzbnJzkO6FtM1DSakDnVlWAWHpAsbX0EBs
I7wbBVC/iq5M3liPcW/80sEwEKNJ71fv6LBxKh5cmajthXFdmWofEYMm3CepX9kNQUa1DY+BSel+
FxvTcu1DEPIc/eeYnnEAxjGak+kw9vZrGuBpTfV88PqFHl8qkKinXg7751wuDSrnfIxpJJLjroTP
aFDFzlycBidJFnm2lX9TzPmxQwnHlbZWgeg13yiGWyfyo5MOUqX+vacy45n6Ep86xF/jXJM1M0tP
a4Tj4mfKwEnjLcSOGfUYX3suikoIyrciR3WYXRsQ/Q6wC9k2VX3RHfPYJ0G5C3FdzJO1mlfxkNI5
YT+s7wc9ekC3kHsOim8XZf6TGl4srRjOAD/xyOC1zHUwhDmBSa4texV4omTygmE8gGUEh6F/bYPW
17px/SmY4ZBheGu3VAKx5d9ZOVyNBVxoGpr3yL5uzLy74jYuqY/3V7YTgvfgTo8MYLed8zpPremB
5MK/MT6klfFS4+vnKEGSWSjpQ6ahJIiq2fQzX4tJg4neUBuB3rCzwUuT+lACLaa0cZin8SFOAudY
KdEViS5BK31ieeR+5sm5dQ5zqu9V0Ran3tbHvYBzs7Ma81RrQ3Lb98Vt1q6ZcJwtqmpmNicCZPdU
+SN8hPpX+tyJC5Q28tEJQDtaURpRKhhKk3AnFf1HZSk2uvEIpAfF/6phlLyYGMGrUzOxODuqbpD+
OmQDVdYuhEA/ULt+taKuOk+rrQprREFp/YfIHvuaVEsRhs6hc9KHWK9if25sx8+5OHhV+DOv+vFS
r7EI6LT6pJrIvQFp4FQOky/yPP0RHQ+/YpFj7Y+PE74ixcIkRzWRElZ3dKiT+8x6LDdlTGzkBgE8
Fk22Hrl9gLIXw76Au0vWPaA5AkuCOxxz1xSzB6KiHMLqND7pyXCPs8Nxg1lJ3AxmvS3D1rNUOKlp
eyrxkUrSCYAA4O6gTx3NN04ZdTvAtZgiNf2ysv/BIaBImdtGYwatmwzzKZGGUF0OTCvRpoS/AnXI
iKu0Pc7kMTDUHum8zXADVMe57okZMqBxHQauhXS8UcfWkgD4HhVl0hLV20ZMevC7azf50JzoNdCm
UEGIh0D3Eevv6zl50kgP4hLePUx2jLhq7di3vUUtDlv+jnUdbAefUcDlvbfPQ98W6E9mBsGFE+4I
1FU1Otm2DuAglObs27GR+/NYcQmsEsTvZuASd6S7PVdLYEgqkfbmT1vV4xsyDL/FCfG36Di6yEhA
TptvSFo5fyAUJoycNAHbfp/DKkMD2DMOtgFWwAaT1JuJVsYCNQNrVo0M1swCPSoQqIqXEVyD9dQE
BaGyPdqPqlP1vcmpH0vqtzCcGKoUzksYND3bGIU6jlcwWT2TZ7WAs91X9SFsoy+VRjM7i2keqZBC
l/pNULLW2pcmQ8xu9G15XWJl5if6ms5kgoWN8tFQpNDUSVD3rmufGQlBgXsnr+0HJTORzEbmuSum
ijIg2fJpavyUS/gytx3NdIAGtJNwf+pifC+rNt9HavJCrmCYdOG1iQpiezL8kwtjc79oXgpc+1xP
KOSAktp3Rr03M0KJw6nQdmmeOF69qMFhGPMnkGW9P+GQ3ulq8doKasDLpPtLuvxgKriYuuoXNI2q
OfsS8YtR4064zt+LkSF0p1KDmACZ9dICBJD8SifjbsiHp0YZbd+2aHloHVY1jsqECdfgi/c2IFJZ
qS3i+GDCegvpjq4xx08ZM7OTZsiHftHPhT0dYke/NiqScfp/FSN55qrxC0UjkDyG+kJVlNhgo8Ok
z0FKPdIjhUVxCwh1ZDbGN8Bv0o9lAHeHmwFLFY4Z5H+B3MdEJCe9Ajs9MsBzL0dce/2uU0CvyY49
U9JSPaj2uB8T42W0QpM9tGVWFi2/FvDmfqeg56xJDay/B+FwENH46GBD6cOJAOd+OoATOTdO/TWY
wCbjL5ZuJOTqA5W/8t6e9lVtvkHM04CXwQlqCcd2aZ7csVt0PqZCY4fYExRWTupPu14dnVm5B8gp
8QJ9ZMQhNk71JAY13sfoaHZ9pVGKTr9AJnwaM3yHWtvm1Ozt11pPaUICatvlmm+rIXPg5UMzSs2f
6uYmWsVhqLUG6quGvgvUws8MK7nMUb/D3MxMZyzvKnYRjmtpu9kYRlSPcf0LUflRpQmXi22Lro6q
LTUWIDJA744o8AlpzoNzaM8n0SDcLVWwtcYPOM1PTdbfZeDQV6/DO5r4YqfNDmIz4dpJ114pT3pK
2GZHJX8c2o+kBslRC/GWQ0OrMLN4WoxPXGCyP1nTD8aYyaNt0W00Ifks8OqAB1MFrIhnzUd/iBI/
NU0mbTFM5ZAqGGLRoV27oj8XQkhgXxLlZ+PbqtuWyktxr0saz5GhzF7UjKwaZ+zKGZxbwuy1o4lD
4pCp4kcawmTWmuxHl9ICj+o+8GzTosnYBzSuGF7iYlRIA1R6+Aac0DylwyEK3AWxDoJ5fBlXQJUN
PDnGh9roHConPHAA7bTVV4f4PT4BNNo7sRHD4o7ZNer5ee7QXdKvz/Zz45y6uE7OxpB4UIvoQZVO
fYh61rgkJBefiBZfDOXaJgNdlSZHp9le5oLiYWOn5cGmdHwWA9WXVryWwQghpjDpP1jNbczw1cxo
j/eK4XbKeK/Emn3kiKFq0KWkBiRcM8emwYnW9R72wT2hlwQKCdkdSk3ed5n6zTKBo2lRuR8GAEXC
QvYq511GcBXYMWfaFWoPtW045ORDMbO6LupJx+V7N9byFkVfQFmQvOCKWthApeAwAwBzRdZeQQKE
7iST2p9Na9iXEQgzs7gdih/xTESOOZ5g1Xf8TdK1h17ncmJ8jy0IMlH5KLL7EbQMRXKF8WwAHadS
wK0qaD7d2pwLV6HKoCgPDpmTrcE8VGtJik+hz0wQOlQVOmAZHQpFFuxQI4P6TFxjw3qy7QaPUtcf
mjlrvGpYbLeOM/XYI46W08UKKHcOvVl6otK+FM58Y662n2qyh1OcTWBi6sKrDEqPJggTVa2oRg8M
0afYF3HxZUn1d3pT+g4KTzlP0DiNknloTBV6NJHNqx9NJMMHzs2/7CigiCJp9CdEMe4zJkp+o51i
0kXu47y8lJgi0hXrRxLOuQ2U/KQtaXPUxXBP57+li0N+RpLgt1EDi0JORqF6qHHth4W8qtPwGhF+
7JMqzgZOe8dH1GdRSY+Q51OD0NmpdVUlRjiLT0tLSXVW3gK73SOlGr7as3WAQTDex3jKXQPa5X5W
y9nFERWDQbD7Q+lEy3lU8GXRHugPXMUpf7bTu82eQEPi2KnRwP7RondACe1a+sUUo7YL5/K5/6fZ
oV+N32Y+0njczA/b4+1es3ohPp/bPuKEipPutvdsjz/f/flcTBfbXUyS3rcP472PkR0vgNYVR3/8
YzG/v/XfLhI+BCnUcwupc1u1belcDWlCf37R70/aSXHTlfiXafgypwyC45A6IQPe9U/8XL/fyyk6
7YKhRe7/WGzT9DfMmeLD30veHv9+4/aXtI75Ho3B4G+Ljig9sSn++S2fX7VtuO1hlBeRaxfB7G4P
P7co8rXiEANWwyHwjImNYoOkVhkn1VumN4oXqVbpIa4BANvDth0yhZnLwBVz0nVmknACO13TvHxg
UsyY+cutJSzVcyZdgktJDpZqaF4I5oURW/+ccYZLCBQwtPA7U36MviUuci6xo59YM6f5PNuNkva9
3qEB78G+zStVq8AB0NfHWaBnMYmYGMixKFQEJmQOmH16q6pry2RGfT8rNtGg4UUr5puhTr6vLYxm
xl+cAFCrxPKetpjGenzEo24cJFqSHUMM29wrhXIrcoA62aJxfQLSjtGkS1wKFAhzg3tVcEJNbBQC
wozZ66HmOgv6VQ7YYpF3VsgpssB/u5QmQj15bmpSumJhAOSyDnilkh1kE3jvy+BaFu7ciqC9scs/
lobNW9LiEpXthyqsCCna567Qm12Y0q6xV2CEyKYTF7ajUjkHCmnaLrLmd0Etbx6Vr+h0FDfUpwvS
HFdQs90NjgqlNW4OFdkofhSJvdnO35DlMHPo9qDpQwReyd6Y2sCPR9KzVKN6yTPrRzmKyRvq+cdo
5x0TRIMTN8DIXRJyDdQwEfjD8jUK9acyY3hbcSbzhqFKvfK1V6mCTgvOSc3XdRUfthKbx3ENvwEe
LHdOQwMdMgIQNWhkNVhGj2DiIIg1r5mpDBiiwI3TcTZFmE+Ija1pp2405G5R+q/1qK+opfRpDBhX
WFXi0uz5tmT6jkKaTTuq+Zi9sM8+Zi5q+PxyZ98VACdiC8lyo3uxYT7WlDjrqQGKZNOVJwDgltOY
LyfEC2anKG6SkwxskRurLsGXqg1MemRL6U+t9TIKMJgOku9Cyep9N+95lTaTJJtV9uVdt8gXAoTO
Ztq951MMAYuupRH139Spt4g7yAy0PLa93zRPVgW/9g/14T8kfn+y1PVVsPenWpZ2kW4KYTiGYKiE
ro/X/1CbRgEZAHFPcWqeabrkgyLPdkpnIday+0xF3REbwZP5n+ydyZLrSHZtf+WZ5kgDHP3gTUiC
XZDR37gRdwK7TSR6OAAHHM3Xa4FZpVSlSirTXBMYyegQJJrj5+y9dtPakVHVMC76NIZgR1e4GiRK
X/ukOnFghgILIcH4C+AnfHKmGUyJXz0UHAjSVy9cCpJ/seP/RR+97ji6aMFo1bU9+v7/uONLVneA
hxruOGNQnAzPRa5BO28z+UzOBtSwO5UHzPTLFGxGmsGsDuW/2od/8ubR//Bsa5VCItf+yz5kLby8
Ka2Awgz9/NCU4lRg6D5R+Vm4MnzjKKHf72NWB0ZLyTCYZ+9hSevm43/+EO2/SoZ5L5CKrsEAwiTd
wfsLq72Q8+x0hZ+chiaGUBl0zmnoGc+bXARHlb/rJZEHWXqvN2s43B0COWi26MY5NdgErjrs2wsF
/aarg/GaIJjhflVyR7fSMXISLtMoQq1rTIZ8DGQy6EciPAwlANYwD+8MZtJ1GePDIn/LC7Q+TvCI
i1D6YF7YZOumL5f3//nf/ifH7pqyBnrbt7DI/BcM/AA8M+11mpw8S4D7JMM+ysNijqzE3zeugH6x
dBfdjqwt9XJ0RXOqppr5fgm1tJ0udYUdozJH52i5lT7FK4QWZgl+kSbWh3JJxXEQ48sQS3t/2/P/
k0e/zs3n//+375jgalQIzOx/9n+ROf+rBECFcrn7qzZ6/aG/a6PD30jRDh1feOuV609htPub76N9
9jgN/0MZ7Zi/eRZRvqbwWcGj5uT3/F0Z7SGadgQJBxbmBlRWzv9OGS3+4tcAWIVRg8sAWaw2to2/
Rkp3FsiAoU3Ss8CSFTgJvaG6h1OCv7ZMRX+eyZo9uEV8uD27bVA+RZ1p5kdzLpqTtn7dLMK3TSBn
tXAbxspqstrfmv1yDwJ0x0FKw6svvSMysm+9Gae0VHBmWwyEU7v69BRCSC6NV7OlrNc07Od1PtCh
WeTH8wsdiR38jp32BushruDr0PVuLwCqwRWPkCdZ5EWzxY0tGJYXEjUYsS/L3QBJmWBMLzzFhkkb
NKhGlC47pMUwGwhF2NG/R0cmpuKhKCLsuud1QvMVDkLdziP43hJ6Fz9cxz+IkPN2iYwvS8hqLYN2
p2jtEcGJpoa5PyCKGao/5HL8h0APhRszNY0bHU0GeJ4+Ce1jetKdFW/GFr1W0I57YeDbts1im6m4
35chyXM6mQ6WgE6fpN8ttHv4NsgBmhrz0xavABnICYK4ESljLohWZxzETRIHZ8CoTzptEpVrM7bR
X2gHIgKP8eAHYt7DE25sBN95kv/u5f5zgXj01KNhyLRTRL3to59OHoMGg6yV0272mnNSIE11EMVY
YtCHYIlUsKQPCd3nLDJ9ucoHbmmKDRi9Mb6OMfVMKpI4YuTy6Bu+xdIb/2VYKFQgjNAzi/abLthj
PF7YVOMC11s+QKYYNW7u/FzJ59walu8K/1w7fk5hFp+q2GTp6PW7cQbYRSgiQwJZvrgjZN0ADIDE
brpre3orYQLDmIv2FIFxhzdI7Nq+6ju9yUg6JpOqBBf+NMNKPZYN6oTCd17DquvOcW+cHB3g228M
0tT8O7+VFjQF+1MvFZ0xdJe7EfvY1nCNx0yzm6wcmNMcJpP/rivp5foAX/bhALMHBTBKJsevQawx
CFySeiaKYM6iorOelsViYJ2L9JW0iaiea7UVrY0yqjQpzfreeDAFb2ZBCCStiI9pcBkSEBoK/ZPu
gwUtYpzRFikAddSNm8Qo5UG3Uwqsg15C+TSnZcgemPPDwvwGFYX7hU4Gey/cs5kDvZY2CAhNw94Q
1ra37e7ZS3IovTg8057zLED+d2LYPz835MkNgfOrjK3qW6pOqnXvBqc6g9LljoqWGVoby/vgNVnq
D6seLGAlmXNMsxh7g3xO8HLu8dbBG65NZPPDfBJ4QoU9Hyhoqr3LYOVAnBw4Lz69FIdqb0J/JfuE
XssMJJEJmM6I48zK5l5CPoMLkhIkp4zDKLe6W2kyj/bk7YXr7T1nYHVLb4iyeB10iNQ8wMA9Nr5g
XLBGPTYm7WqvYLpKIdzgFtYDudvCDk8uvM6rAO+PkktGuMQze7yv5i893LGD23TV1giOojKSF5tv
v+ZBzqIr+PB1cFLj0O4sw7/IynmcKg5kAsf0XUP+g8mcL1tkc/AAeW0vWaMp3XkMIsEMT0n2JQPC
RoIjfKqkUk+xRfPfW7ZJQs2CoKTfmrWut+VgkOxX0bmo3EfKgOVBK/Vu6PRr7hRoqh1JuLNq5amL
gz1CxB2j+x/oBejRYzJE+ByJZJkjrFioXkPze0LDi1FAXGXEe7KQi+jM/56W+jyQ6xnjgr4HwMa1
ac0ecguWBd3kA/abl3QnTCTlMWqhbYsVdqPkRg91u3UcRi09uutt6Y/I0bIjIUX+Hjz93bJ4D3YW
N8zugMsUg/qBV1buZRh+Zq3zPrR5dxI1wn2GXw/WbAP8mpZ2lwrgH6SkrM3xfFdzadvNmQeXZaD3
Ms/fSQ6g4dosx1j76mhWUkeo/692Yt/RgcHcaqGqzmiitfXY74OiOosOhRcG9scOp4kdH3PflIeG
qSqidFZFTTLfs0Lrlze4b/02ViaGgiX4NYJJl4JbBE6RSzq2j62ftMdclr/gbP7M6yC/izXdZmnU
GlDUV78vgqibcUC7AVbOmdwDx12+d1nH+dLRplAWkrWGdtKmEYW76bJyPBbm+Ps8SRmRpX0dVTjv
sx5CST61W10vxI+QJAEjlP6489JK6f7yxzcvK9/Jti9exgxwVehy13RQN2xLc/zsw0o/1bl+Zlgb
7IKQxUxth3dqYaXsWOa3rMNdV1zRPJxNOe0mVtId9Dd43dbZ8pJt35TNpoyTcEdYl7kJwbVveq1/
Vu7XpEqSFzOtj1IprirV/RyifTOX2aK1ab7Z6mmwuzLywH1sMpzhwLtn1ok/rGBB+YRtJgmQ4syZ
/WJiHr8XacqFmSDfnp7i3rdWlVWiOP1akg1k+41wEzA6gBy3IRmye5PV9pYy3Y5Sb/rCMOM9cxpw
ORnL6RGZIMfHNxkIjOlm/9GzWMToD1wW/t647ct8rwgL9rEvc/J7CpAmLCorBX80UwlCMM/ebZ/o
SdczftEURc/iQiPsyNndOQEzBpQh7X3GFBQZSZxdx7CM3FGfSH60H6U1Vqek5mP1IW0O9dpNz33o
3RibvELps+uQDehrhiVF47L2pNgo23UIqhhgca99cNv0DGKn35TIvs+mKFmEgQSdkrC5oGBoIZao
Y9sBZgZA4e19ab7RdXi3MwZbgK0j02boCP/QYzJh/4RZBkvXvTdUwyxGANFqrHIrkAqjH8QyPhjP
LHMeRw6jravuEL5yGmfK+BnmW9sZjdfQzB8SWycI6vt7E3tLvwA5IrYnSrNgdXIs70XDyesIpFJg
LekK1+p9TRLY19g1dlPAzcx3cT105kJ8MiydwSbngstm8iABPinSKmmxEqtCtufGlLBv+3LEQF+r
vfbWYbr6Fi8rH3n2s3PnWp8Z0Oc2JrswN9r84PrJvmWswVQ5ME8ukPrIrSRCyaDGX4c38ZHcKJTp
bvllYsK79h8IHxNmfM9kZImgwjOr95fiQnYo8g5qhW36blj2O3sJwRq/Nh0EI3lTLimvfnhwEt8+
DJoispM1y0YzjYrKzc+cXmsre6w2mLlOJjaXLWIc9NwVI/gxsC8OtrRNUGTcBZsEFkUGF6wZRfEk
G0HXhI6X6YX7Ar5/tVgJdaiHYI0ZvbLco9K2xdrOusdJLe7MKQbY4Tq/uiCURw8Z6YIT+Dq4rxyf
IpKw6DYzyMMdRoizoWEdV+Ngnbh5c2TY/a5dsfpBCOk7B0eszfQuxFKM2KalgDHEZ1IwGawsNHBM
WnfTLYWyGE9tMu2SWrubfHTmfYPdhntOupvwYkQ2AkcyIpdolorp4XrpLP0QAqN6sBvn2yQ4VjKn
g3BQ5ei1oEMG2Cxm/EKvNMXhLRBqi/mRpy1TH0JLOBvxIXEHCcPHfKA4ncnc6jk5doTe1tu8lC9m
59RI4rPlMprr9bskcaRxGn3wvY4w5lE+twQJ9KIgcpK8hLcqUefJa9zIbfuZ4ljhijNr7MYU7K6b
qu3c7tr2ySBCAJ+/n+7dAvhAxjJFeW1+59X+o8UaYxsbOKdtPvIq58pdESPHQSjfIMuuPOHswa6W
r43hwJ22DOfOAq8rdm2g5DEYcVf5nmswIywOKkYFGmJuwP1U/JhygjfLFM2pN5GEXIbizrF670Ih
8hCSWxxZIaRDL5yZ3ZeM1Ib26sGue1DtJZm8NiqUfaCtwvrDR0crPPUVAThVNfbQGdDNqTPlC0Gd
cWSlNmI71GA9yZ+XsViI+iy6AzENHga1jQjE8ySGD5WBy0j9j1lKGqNFioZKIrCWItnmCBNg4uIj
CHN7r5uUsXeWsqfXzljoQlv8I8FSwe1fOMyUipbkG3Ke+dwRjRuzgmHh8N4FTn5Qgtuq6PWBS+PP
rKucp5IsFUDoKEcX8qP6qdp2Te2dHbc5JucU28QhTfRP1w+CK/rGYRsDzABFF78Yuf5FknqLKzaD
V2M8g6nr31LXqw5Z+ksZk7kf2m66LEt+x9z2TsznxZnaTTF8hPRMaGY9mEuYXXHaofo08M2Crdh0
MP637fKu+dS+zzlSsamof09AFekrn/m89UwLXUWL/qf3OadTOIFCC7EvcZXQG93T0edQck++OaLE
70Ry6rzs2ARDAuQqZkqVBD8FgQib0RA0SD2ujK1WX5IGB4TbEIjNSZrWXbgTM8fREj776QBz1sg2
ebtwH/CDk3Ss+eAE6tkwcRSHU+h8r3I3krmMstyof4l8pX5bnNpN21Lh1qhHKs5k1sARuRrMKif8
edlD14vytccethlc/v/GMiCKTbrcGgLimmG7UVeb1Mq8L1vB2b1baF+j+rIIxiEsj9nQQ+PRZMqQ
arHcTw7AIgH5gC5SFbfVWfYPZLp+2NDSJ1MMF42AeJ+JnnoWRFAp67WwUjXJw3DtuCczBkBfnar5
SWh73GJDeKv8ztl7LO4nXAf7zp0RhzCCnHTj7eluT4ehSvDdeOIr9uMiSuMRFHIJIya0fqogKDlP
q99zdCVpl2dXS+sHwWKbKrMwaLQKddKxfg0Ly7vrnH7Zwfpk+k1QW0JdcKnFSDFWAeGxUYqdtEyu
TaM+kYF5EUKnCIU8ekTe7Nw2yqgILHM3kzi9C+umvbag5KHKvpEcn0Uh14H9RPji3oImQQrHpuuZ
Ouo2lBgsUPWXPgFd5CpkKvvaeQRCLMYNZyte0h7/hdL+mQkPziHfp9YxKLEAPG8S9o2PTX+qzPqi
psQ5+cnG7pI7Mwag2zcsYcyI5Cwj3ZWai0kTDthoRPHszM4dYWrtfiSPPqIHccP7oqCfanlnFuqM
ig8lRGGyOJdWi9yYSXNDmKHn1l+EzD4XKL27ygZpi02C3D5GEEH+XQg3p+PQXxKGTFA6OduQeFoo
bRvnHrotiWfx0Zt9b8VLb1v/JvXiX6gTxvRNa34llEWnTUJxPzdYEroHI3jN1iQYNH+oyCzS+jwh
zq1piDPXKb+CY8PzZQWZ3x7dNg1ixaFGFe8p9NDGU9tJ5AZGivtq3bRua53lurk95eINfHqlquOP
E38jmpejw+2oS+8hdRB36aToaMvwEe9PfLr9NXJcEZ+tG7JN1Znkoj93wuzNhDxuoaJpJY7esKO3
R//sqRpBetWGOvnrvpmVa56V/12aNRle65Pby5NAt1gQsWh2ZNtRgrD0nhcKp3WPb49snT2UlPn7
gRzo6o+vGgx9OewTwkN5k6pkQJi0PgJa62xJKgHhNOTBGSmDXqdvPmHZ6WPf48UkWsXZzYbZI0er
I4CkoPfXze1RSH/uj0cdH9PtO3oKABFBps123ogeh2q2P9Mz6UlSSgYcmHLcMVlACr6sQhF7/Tlg
QSxA+ZhQUwJY0MkaJqrJqUr/tpnQzcEb/I8XNXcUjhJGJKx1H42uGIGa+5oykkfhuvnztZpq/Vgj
2vLInoCgZv1tUxoag1yQvU4Ep+9L33pOWviGdP8kjnQm882gAcRMXXP+c2OtkESK7OaM9nDckZGi
ENt62ckK201IBGZznFcWXLniFn1qdA5odFNOBz62rtBpUnghS1yfGoVp7Rjprgo7OoR55Y3ngjPx
ZHkfDKHGs4ka/tCm0DRtSWzKurm9TiAWessi0zjqgsVF81+vFfBMJkqISvbcliECHAPmMz7aDyu/
jk4HVnVyS3Vssnw4G36Qo4oaF7jZcPD/3JT4wc+Fh0pDTvXT7XX+fn4mKC03l9GEa2GrM+NIdW5q
M6WLN9obSKvNISFj0gapgbkgxSOioO/9uanXP6qcHh3f7cVHe/0NFmKMc7b+whuNf5hLkxp6fd4Z
84D8zV/zJeSrdDnucifEWImdIyFyuPdH1KEmy6S6Bg1HWozcp/1biBqZqSjB8anlfNOEAwHXG+mL
LN5P0dKd9XP7NBbGNcZFGHR+ynh91YwXfU3EDTC2EZbwVrskDfryKUm7gza1ux9y66W1w6/gkMcI
iSipEOlBtujWZwAZjtX2VzhewCQ871duvAAwaSOY8uHWc4M3QtMudu4A4aVax0gyhvtqZu4wgZvl
PK5Im9vkorwvDQd5erIxV3sMDiMWDcfciUH7BmdDVHkk7fKNsBucS6C0C2xK/UCygGL2wyW1fJFN
YCPb7n+npBtOg0tVahRvWeG0Gy/neolqtpzdnQM6cOut7XImkhvsSnofBv7wkEt+bWAEUCkSDOIT
5oOqHWFfdTXovVET8OZBFrF/9fa4QavNesJDopIL48MxOS7k7PmcWjWxxBNI0BE9vBd6343yTVX+
QhKAZ2yIgYt6ERD+4xUE347+SYWkRAY5emCCj7yrT+pdkWuQtvoKcnU+t5LlGVYDsrVUOzwqQoiV
YX9psW7IgWK5Go2vEguKQcb8gWkeq8xaHyzoDJAXcLW5dSQ/yNQGns3suTxXdfc1c8sB3xMccwrB
EyP2j8Hmrup7wo9kPYlTMr7l/di90snaeGJk/odGPizHddlZwrt3yTWr873rc39rQ2uKfGt4125A
uUf2G+/TdwY25Q9PDx9IPzE++emPfvGzTbMYIWIFPgwIe2ikxvoHb/hXUeZRQNZK2Itm4xM0mGjx
C93pS4a8YnW6JUn8uMT+vJsG+p4haSU9mV0lbYnN5E3ZoUP7B6824AqORhzSVRjRfn+ox2Ns4nV2
NfA2W/ogVJwx33ZJh/5vSj4xobiQIyXKk3TtrumnpUVCaokCAfDAys5sfBJjy8vs5O3OVuEXVgjT
ZsaSPfbUCJn6Rq/g2zjlzg7anNziSmKxZHMrSTP5iFIvo8uhzKMNg1fM6RfdMXhX2DAQlTVyq+r0
rrIeu+dF8I8XDGwpwSFYBf3ea2aLBammEdpigJLj1baLPHIF2pLuyqnF0eU6sNsJ605c98MBInOE
bS4r3KiTPb2ZVuXsE91/i42h3BmuWbK25zBTeUrnIqfwkcaeOIiPhA+GdTgx5Enq7HPU09uBFSPw
wlNXt2j056XcInBmCFXFr8vMnsa4UPcWSQsby02vnFybdZRRoqiInGAut5ogUMgApOdmSFz8asif
nccGMf/OBviztrbItxI2+X7B99UMdVlJpizP3YdGNJhl8xgbGa2+GcMHKppvsxMY57hxGzSmRLOC
SMdnbT1ZsfmOZfQbje16EyeYlsbm1AQWIVaDQqwLn3zmn+1ghxkTS7sUNxaJBchsufceXKSXqz3s
NWWwwtLkF4bobBOnIDn0hMyTuxeGYNvbB6Xx03UqZKaaTLtRbcdlst5kNi77VKxcGqd69UZMhABK
1A4lyRD5wMz2VTyZRIXQf0ZszzVrtSTR6CZpuGoeiIQo6/ncpN6XsejFo3lUZJtKjrwYSfFJSpVs
C8P7Tobil3oqd4Xf4/JvkUsnhHS2rkNeYOHqXTbXR6jg4UaUCdE4WDOIwKFHNnIFH1K9D3rigW2X
tOdQILxhcSPsgb9Na5LF5X1avrk6c7de176Jlb1u2Pi6wgR1oJUtb+PKV+tjHK3z4p464d1Du6RF
K0D8dPOxXOWpWfhWNFm38pXEwUK4ST+kOsxzdtVFgpyZ8tMpm8hP5x8J8OhDjhVpU2rvlcLzq5na
Bm2s6eCH3P9l2iFI7BFfVck1yzoVmeHXgaANqFNgP/mWtzRu6Cb7Z5Oc+F3ZhNbBn/0XKDHElJkH
R8zoypnHsOBzG5bK8rss9deWycHKR0Hjpb9nchSsa61nTD813RHwicDbt5VMxos2B+Jqyk+agY72
8IEj2NPOyrKI6eMqGWenfH3t9oXbJlslidWKt8iT8o2+JraGhSrltmnJHqMAOldBldIWm7E7Zp5z
PxImZobdc1Wp8YAiHUTKudT4EzxJzXDbQKYhmGN9Osd9vMo3Mix2sQW6AS8l9PpGMFoZDH03x05y
QHG3DTAwkOyURBk9ScZ0Trxj/NluYkZ+CbF0Z99R07GMi2tVcuMJw+YhnbiNh7kVWFtIjtO5KZ1T
YZozFX42nadwRJNH43ZXSupXbpLqPMwUsWD5gEopebq93iLAOlQj+PsgeGpp30fLwHgyK57HuPfw
H1Xh2cbOfPb0loDMjLCjgU5hBZorZJR18gMKIU+1mEt6d4zI4ag3aFCbaDbL6s5egvJuwS985yQj
HRGWV8m8JjGNXh9iXMNjHHqrZEuoHH0LZae3bm6PbpsxL1lS3R4imZVn5MypWdzVSAzvphWXRBb9
ZzM4zXkOOLdLhwJuRpwe0S37lZhQO3rDa8+km3eEyPCUpV6z8Yz+2M0j/Y/1M/JjAJ5/PNLLeMB4
f2knn0RAvCbbpcuLHZKXmYZ9huuDxd82W/+UM9X0zpOaYDk4KMn4ZFaZcbAdrzrmsYt7gDLwz41N
dOJZiYxW7u3h7SszBsxYsF4AckEqQo/IVNfZfZ02H8UNuWJOLdzzrLsaRK/t/9NrvaeuGioHJyor
P2/pExIkNANVjm5r/dHbI+bR/Wmo30biK8i1muxzpRPOBPDGq57hRk6/bSCRABpfnAJ6b9zvQrui
N7OuIm689Nuj28bNCUawRgk8aVTZndDGIa/pU+NntYFyk0VhKCDb4LazsKOXZ08+fvs2oNu8lvUO
+JON8DuOsbXUv238bAj3Al4K9AFx7rPgk0zIdMdt/eQzmh/slDKcEq7OOHbkWob7ifJZtky0DVZN
BwM7QO6TgkEzND7If2/2Nn+i0m+PQqSURythCVtDatnM/HCEH+h3B/Tl+YYzv23CFWx+e2S3obu1
fY5RgHnBfsqG+8KO+z8EJB5kl7LwmiOc/sU3tyOyl2PvOVu9rhGrdbVI7g7rmYQ+7u2DSFY4Tnmj
wqvO97Ax0mdPKdIY4lOSNxLTTtDVaE5R8PaMgGhQVpNxWFzys5J8oZ8aNsc/BMJJI/VhmB1c1git
qyZ+jsOw3t/+znij3ow3fA+pas4+tsenPiA70vcHanWUYbbr9OysdnDVYSy5LYQMsA66kO83yz7S
U6QumUvdulL3bxj1G6q8XZnut6cOjn7g3P2pXxd5Go/MLrZNSACLw4XSXteCYdpm3DkGViAKShOp
ZIBLNU1he/jhifk5X3K1F+sqFFRicwY/AZrg9nxKiOfOuoz3Qsvhzi/b7NTQVrhJcKZ6SnEErLso
1+OzwyGFK0r/gZNP23d8RyQ7rHuK4o8FkS3IKFF8hBqED2OUlf/fEhywtOGepPY7aQL5Jqvx9ivn
WybA7eFtYxZYQNa/zajqb9EDQhHE+J+e6xV5XzvLkzEU39LEPngjSCylZw4zsR5dHCEWoSZkUsXT
enFZX+scr934TCF2t//Y8QfUzLf3ITfU+4Jde5dPcFHWtye91Ihxzn45eOdeqa0cYYf9cTKu74Ke
W1yhc8ucbl2Wd1XwgzC1L+XaHlHtnBy8tZWyPovn7JeeKsKdl1ieY8aH0JtjRUSGpj2w7tbtVLk9
vW2W9QvjkA47HdJzv+35NBvt3rbFJVTufeKUqEv4dP+IMXCJem3sfQGJaqPH4aSrqjh7Nqd8hZmQ
Dvo7dzByRb2qRNLcgcrZl23zYg+4PcJiuLdqsjD9JAb2hRJ9WlOJ4FxddWY+UkHQjOTKJUrCkjuN
ZjhroeshRx0OrZVyDhpnIXlXRaN/NvQ1NzKsnoNGvAOF//DK4L5trHDHihK5eIOvy3fdS5kvywEK
Jrdzsz+DUrhTfvPhDjbzDtd8BuxGGhVa8e2cojFQ1bckFNgAtKjIB8q2dRozcaWzqMniOrSZ82WY
72zg8BLBphTuuMvEcJ+P5TepSi62znUY18S8Qv6kHa+eCZISusQMNKXzcxmbx556jMQgtObE2fmt
0e/8AM9XV3pX2vRkQsY4mp4sPwaK6wAHmbzsYVqtilmDLSuYsVILFsYUqRQqAMWbTv7kjFxg1FGU
iYzYRGFiU1O56LaBQv7AtKC+m1vXI/q1PkGUGX5I89H1Y+dnGuPPZn3CXV5So+oq2QWj+ZY4xkNI
4yLKraI4YZr/3Qqp69tUP00t5BUljXB/u47QdB6OxIPvprozD6MXHG5XkbAjNnt7e1hMiSCF5YQM
AUXB3FsPVrkY+zCtw/NU+ebp/7SeLEH7+V9pPW3LAkT736Nw7z/H/3f+7NTn/A8S0T9+7G9qT9/+
LTTh1sLFgVRE+/RPwafv/gaL1nECAYLsH0Sf1m+cgL4fCDcUvm87AKD/LvoMflspuCZeSYF1xISt
/L/A4VrCX1nS/6CeN1181IEFq5EvokL+RxG6aDsiLAe3O+KJ33bpDJinR6GUhCRq5R33U5Xg4ier
uo/aKn0lxyreGeCYz2DPd0MRt69J2D8PSYtFss+LS60Y02S0CTZFV9KmCBQNxFKivZgweQYDw+Vq
gkyTmfednNy9NS9Y0F0P0zZM3jb00P28c5fvCCSXTGsriPuS6+DO6nW1d4aw2tlihu+S2fNL+z22
8h9dIPMn5YgicpR/X1NhXwhVeRMS3eJohO1dSWbBToGWha5lsPofDecAYOIxQJh4H+jyNWiW6+yC
te1QnxCYjEvANAE9CSNKC5g+4HN+R5K6g/02tAOlWDPh4jKcc+8ocLBDrA7JBB08C+PXoXZ+grb4
Rt8QxbqJyKKlEG5aGMGYN4ONgWOV5QQehdomi5mIg2uHCVgKOydKERqcQowBvJFQxWLCbTnLxDgx
8X7NkQ0CNcTR79odGJ6WsLCEoKouGb/MQ0cbZDwE8VgfxMhvbrxyZDKEynmmWbmVcN61kbwnDQN/
1YWvHVXjJvVf6WbirR2zS5WqmH4+AR5pdvCabl8NzuoGZN7bSAa6ucZFYWHfMEb4dPUA5MiCWGl0
pCelyH80lRYJgKs9VTN2KlEMoK4VdIpq3NZY7wd4L3haeNASVaL6VWQMOkLm46b3CVD2G34567S7
0vY++pB8UEBYNJzkM2ncvG+V5irZ4QvXay+lMueNt/7ECOuXwRBxKkHOfTDMea0CMkEonmKMMR9N
wdvRhbTiuYtmW+1g1+7eTGPiQ0lPc89+4vIhQzJ0jsuwvLGKoFJaSpJ9IYwtkJlfWL5txiy+Wovv
XYKiv4wjSiJnFuMO4z/DNkuH24LRgygmei5+DdCIt1dXX4DMPYdd5yHWBWxMbv0cMM2wtYUZEaXX
FqrdIbPsC7wQtAXxsVjaYDdAGkmXNzFxqBGDfOAYnqj5RLwl3KpfgjOyxh6ISnvCt73NJyxFCeGh
+wUOQb1qqHyL6YUEHu0PHUxa23iYs+K9hsWDUOSOwnDa+n1JKgQEPhfg8UiQGprZlkzcMeOY1+MP
z3tv6Ci8DMZXZrL5+qGSmsfKe4fp/ZADOrpMPW9SsaTvgyJg0B6XZdPNiXdybEgygGQOaS7kW+sX
e1Ye3mHCoIytgo/Aa2taPVb3wpK1vwQEfaEOB+AGrvVJsOqvOuy1XtU/yW7AmiNwJU+oNuio9cu1
LIuAlhZhGp3RHGJyfUJ72qKQLg4SZRhDeTIWGg6eKnI0XXo0rsuxq5qLAQQ01VDUSpsAjrlCzNEP
TENleLSXkm67+Gb17lNncyHJ6KvP45Jc2BU0a49zZQzbJqjVS2AnjNW6cC3/Svh9cNoCPtKdqYZP
T4LzyeEQb0aXb+vFSKi0gd4v9pvtAkujTEqUjpOmQ12iOwkzbvkg4Zhk6fqAhOVp8pELsLIJ6SWW
PyClesTE5L9kUuRbJ2lfCxWXtCHLfruYfLx5N5pIq4BG+GoVExIOv3dJYTGs4ej8Tosxw7rD50ww
2XGeLFi2dELdDC07bmwbEVNa7FG2kQQDFbC0iazTnUOIoAzeDEqUaKG5ArsqGkdy9MziCzrSAK2r
PtmV7hnRK7Rn/gHk62dArdPELMSQiBJenf0wVhgJbNZjXzTi5KG82whZ/OiUgecOUrXO4AT6xjpe
ADfpNpxAnSgeZE8hRnnNeUrAMbb4gLp4uis7v4q89ZumJKh4h+pjslT2JmDgdShca4c/bd65wA4i
aLJkiX8TtoDulQ7YqebW2UB4fQ2GGsC3PV9Cm0OhlpFxquOQqDjYazjL2+FaWOE9IAsgOgQUoqJq
4v1Q07+n6Qn6BMkj/Z3kMzcYdw7rRTX7laT6mjSt3hpIOkmHl6jjV3WCUYHj9DIyOiYwX9oxIkz3
XLYM5GG1TO4L014wdrru3suC3xnji4snhSZaxPtQjeldWgv5O/3Ahq52bN5PWUuLBK1VV9mUfCu+
OM6WdDvYutxXom8fxZzRWC+NY9I1T6jamwdfG9mlLpMDEkdknAK9GJaupwnZIJFd2lhr5nNFHtxT
p2j459xVDGm0KN2M+En3AEjsvL1z/awAFRj8wr3w7+ydx3LkypZl/6XnKIN0AIOehBbUKklOYCTz
JrSGQ319Lwffu5GVdqutal6TMIRWgMP9nL3XPoVoQq4Bl4/7Wpq/ZjNxrgKE4mTbggwz47q9rtui
Oc0pQxMh0/vCtGmwoabe1p48t+X4puMUhSDgqN0AknJHyja0x7wvaEOr8xaRZDvoqDf2BEmCdo62
nWrGOvekaWBHo1LcRIKQIgtcCUXrT872wErVy7FCexybjx5eAO6CWYXF0IKZdfJ4ZDMi/SvjBx8D
+CmU15IKw56pGV84jp5bROW7vMslMFsNFZA6GGecBD1Shw1S+O1YqtgVL9xWKdHNdk8hl3BAmsrG
W2aG/l5k/g2LC9AbzYvZau568OnQTCFK+4ahRudl2YvT1RyPN7LQ6bSI4AvQJLjtyYvXNPxYuw0o
3wwbDhu/J6unhO5JHz90mrcRlnx0R3dvi8xcdwMqDdi2H7PpPXEaAp2kGnMU8eKNlPQVPbtARo/w
jbK5JjcIoE3EWMYvTsyIIqebRE5EMAt5kyfGYWppzMYdkg6icN4sq2PHYLRNiTdvjXTa2V7TrxH3
fuZB+qOkv3mFXWc5lVlR0Z1MhDqagh46Q+0C5WvXSHgx7erkHVkiOBkRhv+ho8oxsdghXmAXJyjM
lAw/GQ36mNGTb7c31hTDXvJJbbT5cdcpC3EalEAssspGUdcjuNVKZxV7SAFH77aZu+a6NJzdFJkn
PaIzyCDH3ERTQ6finpuSdeaRHAfQoji4J/3MuRB9jghBJFPIgF0t+EPlQGiTwBdqez4qx3hsVhmB
OLdNS4gkRSf/YfKI7prtR4Gd7s5wkl2DI/MhLx5LAAHUXuP2nEKqOg/ESyKquSo5N+ecGx+K2aKu
l3b+AUK7tQ+7HXlW/iqP3fiusmuJqWZmRA2xWRGIZKpopAaL11VKWlKiYpNSkNoqRkmOp0RlKy0X
NLmfp5HIpcFFMEkdVSCOxQEIG5m+hgppCmG77ysV3BQD5XRUlFOnQp000p1AhpkbAMMGYyDRT5UK
gQoq4qAmFQxlkxDFKZFQVRUaFfbER0UqSEpXkVJw9mATJVCVCxU4ZanoqY4MKgiF/havubZtVUAV
c+WVr1KsdBVeFZBihX6lvf++SUVcFSrsapqqlUPb/AmKK3MyFYlFqJlOZbQ295MKzLJUdJaMCNEy
VJyWoYK1HBWxFY32F9USuvwDf67ZaXyLr7byHbQaZgGxtgqIXxMET+QmkuFV0rvzFTqmGLwuh2sa
k2ScbiS9hxg4BCSPI+3+eavxv62uai/yHgyD+jyoqecsy9wVSXvoLivCb037Hn/9rSuHYK3NRLIO
DTy10AgPrSMm8L3dE6F74KXa9oXOrAvXVEV/U1km6Z0JP1iQoIhfspC4cdscaGBrdQSwizP0QC6t
0lf9GLDe2HgM9oAHYNLJ8lWkQbbVFNk56qmUmntAcRGsm3GVSHBo/rnI6/3IWQsNSvGMrWPcpyDg
wio6OBKROR7vlcF04VA0VFRYcNwXodzlhstJD6ThRnKyAymzAu3eb5NKujvE3TRDbSrzXe8+YTYl
KSRukDV1+GGdPNw1wFBOtWl8ZgwUm9yGRp9bGEEyYZ8lx01XeOMqBIO4A0pCZ9qvDdhDqC9f0cgx
QSzpfzOw1tsw1jUqMd56GumbJMOUruB0/EzeWzHn98xF3JVqX3tpAyzjSTh+e3ZpvG86NUPpteqq
MV0iFfz6tibI2omcTybnNGJnX+evRvTiD59tWln3DDfnpobpkJqDtRYgcemkhxgO3d1oCJ15j2kd
es3skHGwrnTTX3lEm2IUHAKiTh/J0t6bznT0mJusCAJgcWx5f8EwftJ1VpN5ixmxrasDGoqdlg/3
I/DTwwhfY0SyEau+qv0aOjbmlLjd9wLeQQek0gjh4DbM4jZOkRDTZbx6Ff9InqZiSx95ZXkhulD0
98UMlSHos0dKP1daE7x7gsVKPLaPfRE0m3bqfoacd+fB9dZdXlTr3jVfvZoFalqJcDuPFfzJKII9
2bvvU9WzikXne+z6EMG8Hd7R0pEbvI8D1OlU4E9iFUFgtH5lMpHg24UtVqpEXoFu2ISDhnTD22Vh
aD0g3VGnQVMJGxSHOP5VheXObOeemh65ljWpvVX003UHZAtZWSIONsdDImyMcnzijSE4dQdQyvG8
4Q5D/cgyjTr41ilB2xBLQfIMeYxp6LnrPm2OI6AnVlCDf25GMFwyAnfKSeKpn6mQ4X7A6OIaaAbz
zVD51dkPK0iHeXc7lPYbXXdAXYQt2sgFD2kZ3lJn1o5t210HulRMisnd2LZZrTsf1/+Aa6lGUMyO
Un4wPfhKXROCKusHn6yLsZwP7lyddbd9CtMYqlbsNbTDNYQlKfDY0DE45G3txSkcjGocXCtgVeiT
cKStihxoh93QFCR2ZpukBoNkm5mAalr4vlWc7o00l1thELyTuJ17jUbiGlJ7euU0nwKpwRm2wrVV
A65MJNMGwgduChO5MbPD+ujHjA+ynr2jHMgBp7Q0rN2AKbVXY+UnERKIzjV0wGsKs8mRPRJ1foQt
XnOtDUFOR2lQ6ywwYiKYrDhGpf9s2FaNz0D7q0iqz1kb0yMDsFibHLGbqFfNiy5GOpHgjMh9/cmp
vzDvJ0hwZHEgbXQjZkSTWsWH04tiX7aCzoaUa8FCxp41DqZZfzML8oNGCqZQkCxzl0acymFucGYO
bOtc2O1daELAqpvsrUS0MQkQ/k1Z7qDVm97DJFtxsLGibjOFrK8i1MM6XW9ZUvft8a+sOhRWYg5J
E4EsXdvTamrPWcpQzizM0CkTIswwGzywAyYJYjHcrPX3hDKGzFMKaOqtcQ002ri/aacRTlTzwpnr
Vz/xFfzUv68tQSMTkSzJs+UmCEE2WQN1KqAZh7b0CRwccn2tYd7KmwDTCQig/axHIPnGH1mk63vZ
YfU1qKA1XcGEYf7LNlEDE6D8HjABBxbp4+WfPvoOGpNjcWK/T8rg3emxBHoFekArYzHhtB6jxmx/
4RBECiSbrSWqdq1Hn7aRG+j7R22DHoCc4XLMtlYb7+aOqSFLP2I8Q/CH8tZx5WPXlGeBg+CAzJ4w
FbuF52Y4d/MIXThJ7RBGUvJChZqfl6nBShZpgIkFnm/pvtPTa95SlfdBwmHZIDcWAFdm7SvCd7Bv
w3fD4gXQIhWgqMhBGKpwiwPlzi0IHySPcjX3rF6FKVgc0LzbQZdiWUI5C+mDjwvOQQQe8Q2MmUmT
1dK8IF9zG2bJ54y6bo23J2Qyk5wLeuTrXNL2oL5GGa0KniZnBqMY5z+WVRw+d2+jWTcBJ7P9HE5y
4+Bwsvmdl6WEBxgmzJgxRvUzMe3jbixdlFXhSFPqfjAp22il1NZtBlwbOWLe0pwOE8CRzCZwVKCX
q9S8v0pm9qI6OLM8c8gb5fBFHGepGpo+0/fNKdXkblEdSj2L0Srg+mxrxKcihxDedvZnopGS1Q36
yY5YIxdmma+8/Ohmj5rhvDYTvBuEr/66qGFyCRNlPzPxqQdoQ8R7eJhz8eh3qUZqPPkqYQZJOrTr
p8mDgSGT/C6Yak7bIK/Yv3MI7lVwm7Fwuu5L0mTDIPwaMhmdgjZ7tBFons0kue8gykBBMq8a9Lzr
joU3XEJ2t2Kk6OKntGNyK/4hgVJTI5/grFbnljCtMwzpCCMARndpyBNe+AyAOZwhuxof49nbDuwj
beIXV8D5Vw3kzPP/djD+Wx0Mw/X8/18H45o404/i4z+1L76f86/2haHb/6GblnBtnQRdS7dpiPwr
yA8qxX9AxzJc3bJ9dOI671SUTRf93/9jg7jQoXfR+GBNZmO0/LuBYdv0NmzHd6FZOI4QtvE/aWCY
HB3/uYGhO0IXBu0Suiue6dneH2GZ1VymZoDg7VZMykLNcQXZtzgU9TwyydaPc1G6uySzzrn0km3W
x+/AbFGkj8LAKRnhLyDfE/HoDjdospHFL09p+lgXvZle92CzmFq7vY1JrHcwpIPSQtxAX4+gidYp
7/PBwaZlhit0Cp7+lE7d50xVtHSTeWvE0UQXxHqL0vGrMIu9ICLvNksn/V4RoCEWrFKNYmYWSG/l
CMoCmT0iBLMtBH0GSo67ep5fNCf/YU1avC9/oQRCqdLsGw8MqCFxwUVNOu/rbKR0EWT7kKeh90Lc
idz/FSKBhJ08/Rxtll78emtOzAwL9CB0GzzgxEQ+7D/GWU/v867cSr/BJIJsh0Qy94y/HKXEHJgQ
ICcq5gMr+diPfzJynos+UyR0nULLhh4AOdcerY4RqTiW321uM5PhEePeZDlG2KJgkd7F+8inmWob
NpUUvrk9SnkFqrgKlXVfgyYRVjml7yHdmrAKN4k53UXkNEADva2LfGNWqbPpbAUAtfxHLY7RDzX6
XdeTxye1goJoGpV0BB5RizVbBsh5ZdrZq9GA8K7N7MOQ2N+xq4XA3R1cXhVG+8DzdlbSvvkJHR8x
WyVtDf1k+uVwRWtgZ3hUEw28NHnWlLtYoFQL+QUYq5luje67kfUPYiYPg5QHHS0DfXWUGjieZgpz
pTfd1kPUnGMvw3qksdbJCRNE4x91NBoIPBiA0zYvbgW4MHcJi4sy8wNd13iwYByjUOuPWRoVGxLe
gkPm1OqPHW80i1pjMuMLjlXuWKHstqNn7Im32HGkEAiN15r4Epx17juL9WJdRhDS+6nDensDBBH1
v1V95B22eo3mN0bN5KamBrgR1Sx2QH0tUxBYD8HPb+jMeDQL1pn5yyfk4xjl8lWP0XI3IzVSoFZU
xpJ4YzXg6joRnjvBfOcr1br8lBRMmEVUFnvbcgjP1V0lXjXvIeUXsEnJYoiilyDyszNkESAUMV1/
yFyEbzBXwfoKDYNF7hg/jExhBBzUmpV/TYo2ixW9uXWRUO9Co/LwdnMq4fh2jQ3uQIyPnCmjxmaW
6pU/0GNFqwqmXx7DZ278AiCk7X4wDfvZMYCt9dnQKKFgR+MMztwuXtkT1OZivLb0gtdO1EK9lhLM
/MCuTjjCum8NPFDMvXeGA+Tar6oD0X2bCXFLWJCBYyAYM5LXGvv/0YW4d9cMlHBl0dFBgcpik7/H
EhoMdlQ227nI5UZmB/61XFE18c7VTbvyPDz6uBlLYH6TZ+0YgdeB6/zkFy9QC0K5TgdaW5g7DY//
tsP5qYWoLQqb8pi9bcKDBdef8kZpnlmffGD82ZWtHCkKxMlqFrB1hW5BlInJbycGdTgCI3mt/OhG
L1nJRLQE1j3WKFZblU5AB4GiHskMfmlHdFDLLc2DcKdTZ9xXPmQMGQw7X/ORjmSvYUksylCMFgXi
4BZcYARaXzbtdBzhe2Y2jiO973amrX14Vv6QZtGHU8S39KCdW81VOMKAMjUSlXvqlNfRM10xZqjT
xkgQno/YENHo7uuhLXc6q669CQywA1t7aOyJrs+IvQgHRNbc0npKcSWgQytkL/GW0QTNKOoNzSnG
VXLK/Kg9oRcD3h7q58tNyyNaSMImpp3lOd/3qSf+dh1uAWkyM5rqxNP6U6qkr8sWrpi7WRM/LTBJ
SWQZ+0WotMgE4S4hFVLSpOUibQRLXbJZOrSTMza4dtxPrX8LoYniS1oinCHJj3r4EN62c3sUJrSA
PmCeW0cEJzJQb0Tkmmva+tpNhP5Yn+HWxmibIBnkBYgzE3HIsrlctMRfrWfVC17EcctFMRg08pUc
7nKb0Y3GpiBaca2NdAsI6VoN9O8w1jASJnPzYMXlqcqxj4Tm/FR6hXISeDezA5KsjbPDZMtbXbMw
samLiiAzVKnRUbY5tvbGSDHendmv0lPkiDsRhj+6IL/HtdhhekXlhLvS6zz/aOGcJYeuCvNDk5rb
zlD/nGPUu6YLH0dRwr9cboNIw7+JJvU4dM857oYTFHcvbacDze+DMAsEnqP30SF17BILLcDg/AI2
52w1D0sfzeJbslDK0yKDXFBXOhKCogJKb2lFeVikXa755fcq0opmXyjCGdBQ5KxCw0caqy58lXkn
UTWzHlSbRsfw2IQlkglrcg8aQIy6o9LkssTdDinVncouGXEvCNeFamqlaXqy711nfLT1vIeDdIqE
O67ITgIAY+hXWHfBTbj9u27oJR0LcYyHOt/pYLjzojdx+7eQSO0wYz9J4Zcse4ClS+K77D5eL/rW
5Z0uF3/cZoaSktIASjwfulxnGYZQNG8T0oArGPTLr9TEkFzyuP7rD63oInv74zbOjM0OCsRDr3xo
y8UMvgdNAursRNX414i1MWvRl6zsQYyE+PrDqlei1FhpP5cLK4idrWuYr0U6ZsvuMGscvqENxbvW
zV/mRHjBFEr438F+8OgmfEZZ9KWNkTeta7V7jw56UA8oyelyNU/7gkKdumd0x2beLnflpLvQqekh
TdPnJRHm+xHLfY1m7+y+jZJ1i4z08kp9QdGJDLBxtbyapQ6/Zev7Zb7fYnkfdfHb2yz3yFw+e0PN
fvr3Q5at5WW+P87lrS6PWW4rEUzbkwZ+O0/c9z/u/C+vLnf88ZrfH/X77Zb7v29YfrPfvsZvm8uj
MOTOzEDGlNSvRit/+7F+e5Fl8x+/yW8v99v9v20uT71c/PGh3dwG9O5JUENMzGurjc6jnUTncjJG
6CC6gT5gbg7LHQFeRbhF6jF5qHhqpdpcrjv5MwcJh3zkPLotkNOQcsfJo17JSf0fN9uKKZ5WJ+a6
MICMGZjENtaoXI6uEsZrZoa8eXnqcn25MMigJocShabRG9gGMq/bVO1IdAY1HrxhO9ueocq2pr7R
OY0q9QLG0gyatVCC1WlR8NqciLCl09zN61OUsEOXagz31C63XKX6zJ57ub7cqKk9f9n64ynlkHWH
vmNahBPptFxgwS2/t8wUApydMA/w8xGgiHqRMiefZ71s9kEETnl5+3y5ddn87VbgJ6+Fw4REtFN9
IoaRPKyyfhPGzGAcoVKViZZRiKZOglrap4Wbms9oHj5CU7AOUsftctGprYTJsMoLTLbmlH0Wk3kC
QsHYN4/n1K5wl/nysASvGiNqeKoilVd1oNPDLeiy4mR1P7EM5sflBVmYkjytXjVAJuTZ7lHEw895
8O/qnPrn8j2CVDwGygdZLAPCctvyMzD2ukeed/l8pjpj9hjRaZ//+1esAMqQPYnCW7lgnE3g5Atd
EGeA5r/2hm5tqxmj7vdDbPUHNwQTVKPhbHWEczNYG8ZAVEo1BHn3OAXWw0g0FlOCcdNBDcyTbDyM
yrZgypoMjtgIqeYAeNwsn9JPu5uGeDVcznyE5XMFIh6PnXk7W0XH7M2iL8e/evlrl61Cyq+EfuwK
HBU6gzJBCr68i1SGn169n9ZGfLXleroo8438UJXpRPm+HfStQfIcYRNdMVxL3bUPix3aU3OfQbmj
2Rd+VVEOSln9/ss/0S4v/ffV5Y7Ys/7Kelonk99swMT5HCWutU6WSFyvD0CEcS5VWQ7LP7Ps1qGO
QsxheRGU9vcuu9y3XECR+dehcvknv3dodfhcfoTLvcvW8pDl3uXqcvHHS6EfG5l7XC+H3LKvLR9m
uZovAt3L9WXr+0Yq+hMUEDf7/r9CTYqDPjuYGzjKlrdlrcmRvGyOy6H2vbkc38sHYeb37wMwXd7o
8pHDqvDWI/NEzZdP9mLTUmfTSAu0mb4um5RNSlBzk/1eNkW1BzWTwvSKIn27PPx7M1C/GrRvEtlV
Q5CBYdlTl63LxeW2ifDm3WSY28qg5fD3mLR8p+Wi6w1O+csmplfmp8vm96ev5hHO8fVYksrYs438
c96JEWEbgTq4roT96S0fxMaM5Jn6cfmxfXXILVuX3/5yG0nPrMxDR1tdHry85eXq5bnL1uVvvNxx
eb0/nhsXzzIF2rD8FsvAKd2oKQ7L9eXI4xdPu/Ny/fvDzxVKKFCU+mZ5reU/vexb/vwRahqK8uWH
h/06cSjxH0RSMpVZdsR/3lxe4nuoGgGvHrwq2xDth+9EXSxjyXJ12Vpuu1xdbhNqFvw/etzy4CH4
Gsh3PC7vv3w+bAfstpdjJvDUbvy9My+3+mYhZ5zE/z7ulq3vRy2bf17/7VV/e9Sfb/DnszQDfEon
noxZJztJ/YbLaWTZWp77T7ddHrLcay6zwGXzcrH8H5ery9byvP/yVSvE3zS31WdYLpYH/vFW/3Tb
H6/6xzuhPUDvom8bZTRZjtmOSoLV11hN1QF+uZg9uunrQZ1PLjcuW5fb5m8DlHpM3f0dUP493C4v
fnno92tcsskxYvYrAwfF9x4t5gI8wOVA+e369+ZyXP1263J9efxynP3rmcT1jNhRZToblPSYHNdf
wPiEqdt32ZxCxEJT4xSVv+9qim/+8JyOBSHJrdSfGU5GZTR376kLE0U3y/qZKICjXaOCm7G5vRV2
cUD4oz2bRuDf9SjFN4hMHwnNA1dK62arJ2l0jGEl6MJ5KMYEfZSF8gk/SnU1T4iq3bAj2dvOr3CR
U26kToJrFu+y16PIGFyqdaRz7bRljPvzC38PJzOZRlItqhSUCRoxP9pyel1OrJcLIlH+fbb97ZS7
bP7Tw/+4bTl1L7d9v8M/Pe/7HYbUvxLtXtcjln4cmsuFtxy7l+uQeFksUTpXAAZ1/Krrg9qxv2/8
x/v/eLpwuomcRLeCxK8GteXpuecWye3yyD6tMbiN9f1yB+0sjp1/3oxDslScrPwy4kas6Vfi0AHV
nJGCwGmTTmMyRF9ucSW1ij+6xM2JvC4uXmGj2bu4bQ4U7NzTgHRgzToKO15nv7RVfGc0iLxH/8Yq
cE17SfXuadbWbHMHi5PzgLv9qzIDJEQMz1vk8dlhMKBntDNUEcTuA0mUc7uRmKto6mstInjZrmto
9BtU29Q1VQ+50+S5eRdh5GDhZGZYa17HW9yFmQ72iPDPbTaVDTA03O9DVM7kfbUHHyrp2nDSM56J
/MApXmVfkEpWus5G04IXIeVbGI2kYWQ5cS24sZAtAbiKe6pgFMJXtacq8MHUoHIho9QdR/rjwXQD
gJ4qhUBYCuir3AVpuCY7OdtOFVvYurARD/M+bJFg2wiQt4Vd/tQM/9Ym2ZilcoddQPuFPmva5mS7
bauIT545L0iCppVLYa6uSveOMKsPqJQh0gmgEOj0sJX/kKK+9yADEularzPBr9pnJE1/Wn7R3cip
m9EPEcGXODu3CcQ2y4ufk1cdHa2vVogyxx2LZLmd0uKuLnX/lnXfl0uO+EkvXe/gojmZlbHLGDB4
ZyCl1i7uwraosFFQXptFsjODIodJmrVUbrItyzYq5220qstCHLLGxtTaQzQY9WY3lCnTT5oIvgeC
xahoww/uis61BiKdsoVhNxsLdCEGCutxKGvv7Ey1TYAJqVl1++zPARILN/SV2vAxGbtpneptfJ84
8jUipCLFtvpUQhgF4W08YQYnBYqwbeRbfnJGloEOqCl2MhQUtKGiKWfduWiceVv0CKzkYO89v/6Y
cqI5KnKXMMwjO5mIWrlyDez2QivepHcDKXRa4wVs6eVrFMoN9zmfjA9Wn6wq4fXuipbog6AJ+Loj
ReeCMpPUCLc0+k8xZMi5bKyTmYY+2SJZ0wXHqkb/yFKjHvUmPGvrjLTnbsqKq0YiPbYNtEYD4gHr
SHdR22pV/AYIY9ylFFhr2RxI9+pCyDKCXoVvNGBA2p85PNttZognGxbfDNXarYzoc7L0z6Qai8em
T5NT4ZREJJfGhl3OuOkmauX0W5DWDGd/jr1HVHVX7sDYGdgVyJnwamyK9jA4nFdKOmzSLMP9JP8K
3bi4S4f0p2cMh7j1qm3SEEZedOJmopNuiuHRlPrnLArzmpEipYIgB+yA9ls6ThInEMN/U9evWeLY
W8zbLsoUYmHa5OgoK2sqo4+5wznvW9nJLwG+NIH9ikyqRGKWivZdDLQSkuk1HNxpNXfIwAfzXfOk
v8UpwTwKrkz7MFVfRe1E94meNyhYi3EXtg3FJgLZewK8r1wPxKIhhjfTFewk1IinOA7Zpd0vI4gE
+eA5MfIqcktYzdYtjWpt6e4TyeD5Bp05sRfBCO9vMtd+y4hBgiIxzDo4TtVLzNDurKvK/5lTasvH
YU9Cx3yVRcW9W6dnyrFwcJCIQrVLjeyHH3M27NGlNOx+WqM9eiHv4Teoj6h7Injf21Z6b3rgsZr4
htOfcFJoO7V7DPkfEXs/lnpjfoEHqPryx4BXdGN7ZNEPWYDggh9SM7LzkCATbni7TTi9mE7/A7GY
tsuIpSc5iT+lkHe5k5+HkYHU0mYo0lUeHTylzDBqjlqJV48P7bz0Dr6oOvgxz7SPMneLf//FZr6z
Mn13QMNknr0GOqydBBhT4m3ZoET1ZIcPAP1Xk6kiua7xI5TGtSfjA2Le8cYetYDMnZYzxMR5KQ9B
EdAAmK6YzwB5bH7ZpS0ONWFSXQThLyDUqLeQ1sZE9HT2XBy7hjBryK3FsbZZEQrTJtXH4CgPiagj
inQasIWL3VQPwzUCXkSJNJl3FU2b2K+aQywxxScQEdXIzxEoyWNHpi538O8YXVwMdfVod8jl3qqO
nqnZ0AoK9fCXFnZfIbmCIOHv+8FC51v2OQcUGH47Be0DOKBwovDams1nR69Iq5nS9Ezu+cmaPuq2
0m4yc2Z3ibLrQcMvQxpvf6QptyodoCLAgvZEaO8pFODlzXvyUvs8hq7Xnr3QhTtDvf8H4+NZ+Dmh
vDo7ajHZK2kxWJmGVm0tN32gMr8hMjPe6/xim9Tyk72VRu+JUd6QJgFMqh1IT2uUdy40r02tv5u7
5Ow3DG8yEJ+smPdtTbHWj69piptrJxFgb1LORloQXpsCAaCsvZtAx6VkNeQ5kYNDt0qM907skB2Z
wdOHKXKwisI/n4yKXvDI4XjWteeMQNFVqFC7fgDSAB2M3g7eNvsIArr62gy9dYSVAntBEl3z0usC
qSZUwiyNiYgQ9+Nk7WnMpXjhdxSP8LaYOFUGDvHa87ftpLo3o3ynu80BGvBCJST1Q0BskZMbz4Sz
dveEvRIDUZqkgw9HmfELkauwa/wxORs69BQt2DbV1TC2/kMYhwOuQpwtcJNNQX6Yi8x0yIm6D/zh
kOjTKaWjnMFtSkKw8yLuGcatdMMZ6mTmuGaGjPl476TbwiT7r+rycUucFUPfHD9Kc4IxlAtm0zUS
v6nwJ7Io2xDGpGCSVtfPgXHnztkN0iTkFe+WP6fryeopbUFQs0hu3epiVIUfx6EXlSAYjye126IL
lLE8O71Jzm16trXXaUhxIFkDR32mNVBK2zdodau6seankdDRuIXyWxTpAB+HrArOXZhSKpBJnvMG
4QnbSHUeNERw2ai1K2vMSSHuhxevjQ6GW9THLmnGtXDTmZPcMXBrjc5+JI++shuRg7wHO++C/rmL
JFAd5k2VH24so5ofQORSGc4izV7NoX7jasF4EwwEx6c0n0xSfjDLfVBpC1a9E/2sihnWnxtslZ4U
DL6xi46lC1WrjGHU5vqmsh5RSXirNna0zdhxQs2EykhDKV5X84mzEp1gWXMIxhNpxu1rj/oCOlf1
5jn9kVAKY6UcY74f/cqn9A2lCWRP6hJXTdE9gA/yd5HTOwfsVZ9Rnj45GD7g9yboz1ywXG0GkTc0
nMfI/ZGz/qEdDSGpychyNyq8o861q727YVTvY8naYdLO2oANF5fRuz5pgiwI5i1hx1SM0bQs0ugh
7tFzlzMo8iCkaw9HNZ4YlGsTyMRkuHR9B1I4JXi4/M60rOQ4DPLFm7xfSLmNdZUTuOr3NWeo6bpH
BpASOKe03dO+IZo8mpEvEHF8jLU77NTYIgXnYs9sjsSfkTFOjMAKevIRKR9JeI7DmiHvqS6fRv6q
Awn29k57LQaTiXrpl2czppmee+AuHPsxZnRwvSMj+nM+Y86hTHXWm7t0JMsQFfXXLO1fpMSAtUcC
FGMGWef2dQfheUMaC8yn3t/VJKQJxWYqHZ9ckCC40Vsl0auPhLtn25h+5xzLYV8kdbPRI6ytiOXj
bW6pEYjBz2qHO9TlJ595ELOqbD+jAt/wQ7Lf+wOT8FTfa6NEhdfphzHJ7Xvg/oheaIRGB2inbxDa
b1onbG66ArzwGDUaqAtjB3IZgWVV3XQsoA1PLwjsGXd2p5YmQ43vx3vPc3SyLc6WdSXIbMWY+xxB
apuYAYxB9ZC40740bGgd4CakNVYUY9sEHehwlQEJD2lLbhJhvgDf+enOYUZWRcJiwQ2yXeVY+TrL
kz3Lhte6BCGHXW9D2nMLd3Zw1xicgFnN9cEvmv0oURL4LliaCdPtLJ+Bh7inIrmTuqVm6Kj9vSL/
IB7vykXprND9IIgmVBbScPozBBSx6iGiSvbCwSSZCAH84yi9L8dzhtfS83+gNW5A2mU/40QTmDEM
1DYuuFKL/Suzb5rUMV9wJf5oUfbQIDW2XSiIlinMTVRgdta6Fpb9iC4pqMODUSQvFbHMjy2Mmg3s
//U4I3ZKYu25SIhIaWHlB+WUb3XiNlmrzT9E1NRbfcyIQuO/FE7CnoOnOWzIQwhGGe0E84FmAijk
IUzD3n2ajAhbhHUzWASb11Do0EljNC2w+oISBNGXGfvQ9aeDmBMgb3gTMIGBArKZ6MCVHZCt6xiG
m0TDYH1vcr7ZgRqmD5NxygUcxTJjpVPeRKxirObZDHelEwAGDom4gGDhkWTQM+WI3BSlLNAezv6n
ZpgOQ1p1HPogo6eO4nPmXaV6jQtWds6PnOVSQmrCukSVtnaaJgMDx6v3NSIYvcsPVuzoq4a22Ngg
tBUJmTfwqWx4ws1tlwAIzFh8MJJlmHwcd3J2UZ4FLBMn6B/zkK3maBYrYbNK7r12nxMOmeX5hO0t
uc8FgvHIH48c1KSuASQg/sO9LYKceMCRLGgh9LVbNf19gj3fCRBvRa5N56RBnUbAV0K0S8cBxx64
g5uFkL1wjBOAwmgXTNmLngDONjlpDRF+ad+N6I54UXBqyodxaF+8+CGyO3CTZAnIMC3XKaSdIhFH
/o0Gt/QqSEjpDfnzbG/epMBHOiFrDmgs6RZ64bUX+S9RRfwmfe97wwwFqnp01S7UT8cAOCCxUnC4
GLBBzBw5XcBkxmhMc0Pgy+RGvzJ+y3WtTf4ez8Ff8SCwz/R79RGPiZDvDlUusOTZczMOVMOm7uB0
4R6IPxLkABLCIF/NgKAG1ycbbxc6lsRu2DnnX3WtpSh8Sd3gFPFgsgRZWWFS7Wx06oiKLZz1/KWV
Q8YvZ+EwbKMbWbrI10fCoCkMo8FrJKcB+Tyb8jU3QvOm5NcjZrK50ckPpSPw/9g7j+XGmbRL38rE
7NEBk0ACi9nQGxnKq2qDkEoqeO9x9fMk1POp+puOnvn3/wYBkCIpEi7zfc95TgGrys4b0mRSvKK1
9RC7qgfryABIhKpBTLddVdS7xoCVF1VEdeaWEWxlF6dn12i/IhT/Ownv/0VHMV3nP2qLbz7f67cm
+Vdx8deL/iku9ux/WIYQwsav6ujohHm//yMuVrpjQKqOJV1DWih7v8XFFuJiy3R1x/Ic9L7WH+Ji
/b8iJoaGwgf+SUPRXWEjaSbuW+oW570Cr/yZJZrCiNQnP+yv8l60I14aEInXi0rKV6XOZe178V9/
LFDdPW+pqv7nt+HsBZQbkDQoNoaVxbvls4qlF728shdkp/UyElOZkfyU3vmKU5sqYq00h33lAt9S
LNtweC7cwjzmGMS2veLduoBvqdMdeS8sHYqJmwPHJdMLUG4Mp2Ql3joUtVsmUVigCLFzun6vY6qZ
rX7eD1756LuoBRWFtwbH24Llxci7zhSn11bE3lqxewdF8fXB+aZx/0w14Jgqzq+nhD6tYv+WsBhN
q4bG4uObKgsax4SbkzQd6MCMnyUI4WHALiEUVbijpYzrR55sRRxOQA9nikGcKRoxITmrCTyxweQ+
w7iU8znMGs1kx0Q8x3xdXHuKbpwozrHvQjzWFfu4jWYdzS8Fo4lYvdho7E2zk4qXjMsFU2SZP5sx
7k7H7o5C638PIgR2O+QPCRkQq04RmH3FYkYEGio2M63o54AdtZXuKVH05sIa3MOoiM7GgdiG0taQ
6g75DeJpXLIYtXNFgs6nD1+RoXsXRrRQtOgZbDTAnmcvyLx1wSALJsNjDmCa4EB9LSBuXU+RPkKs
Ti91WIW4h3az4lPXgKr72HiYncJGS1LuG5ndzaX7A4k01EVFuc6Ditt+19MeWRjYwLBHoNgucGxL
UbItz/rVR9W0HUaOAwoSP5mnJBsf4zHV2Wfgo0R3Ke620CFwd4rFHQLljglp1SQlm9y48Wv9itkC
gxsBaSYpPZQM1ToBbcZEGbWW99Y7kJPzMjS5TxI8Vbb+xtB/FX2fb2L7TZNhs0t1ZUhxYCbXSXUF
oSfbCE5IsuPrnLFLwt4rytsy85wNCVwahzReTRCjt1ABHYL5oN9ZVNUJZgINiv62H9xiGzjFM14A
2A2QFXdd3w/EQBH1l1nYboCFVFW8Nmf7fpwMBjOYa8w0FOjmoSJaY30qK1LgHDlg7O8KOECFX2EY
1eOtboY3GWSMlQF8gQzNDsQMSmajku9pnb2HVbcpBJaYXsj7uE0/cY3SArfhSzJ7cuwJkKJ4y5kN
rySTu22/TPvtIzTTD8pc/tZq70RvmWuNWcMIyvLOYDJrBunPJEy2ujG+z2n/I8RheCC3hgCFNn9z
S9ixOIhWmmU9uSVl9W5gX2lmRYZCe9a899EoH9T1dQX9zGOnCUwO+bVXDeMBKMra9c0e0I/Q9znD
+nPrR7+dJLvn8ridgQ7tC5CiABwwQjkkSg2hic1/Kzrr0czLxzrJ/YOGB2zpgH8tJPHJmXiJMrxW
MSlsce3cJa0GLsUPKxg0IGmNziVd2ASUq0UXmfT7Ad4At3X9PGMrgF4tTvCQKIvHY7Ih5tdG2nsd
W8kj5IZfMWeX0MB7MOmxjXv8WeAUs3VmGuJcaaTpRS/2TPcDuNW8iitiHqYmPaco+zfRKWCoATdl
YICLq/EKef2e7/IxBz2u3WwEvsFozDSrQ1eJddCOlyoNKJgEjTxIDE9rmTxhlyxXgSytDfaC60C6
7/DvhquaGbWbEI/qQ9mJHfe+wA6wAzBFAaKSW7ubo5Vt3RJ44mJWd5ghJe601WwSYgSTujtKEfmt
X9nwcTaljsPMMeMfwkMbWjJbCohHYyhMMb+d7HUoEO1nLrxc8jkZ+n2WmX1wGBXuG4hEW1OIn6U/
rpvumkArZpbWBhheuSmxMSKhty+CGZdB/ToimXRtDkwfYcpkN1Yd3RtOt65Qoq/pE5CUOmvvnXCx
65WGuTYFEfUgXiEO9WC6Ste75Jjdey04pcVcr1qlwZeCCSXUhS1FRFitnUQApu/MOWw3FsXY9URI
pzq1xrljpoijfpvEH2aGxsMWp3o2Q6rbOXDsQvushv6VCxKPxhDsO+OqCIuPshhuuRlc1bRyVlgn
IASI9M7TyZoKiisvnihWDL8jE0FfntWfISzqVevjjTXb35M/EVGQhI9x25QHaiibwgjmHeLx37Rp
AAi5LiIxKa4iu0TPZmwTSWOalMNu46hZWIISi/Kh+3tuIdLkKIOHhLll0zLbz0B5aMDEDQ8zcZfa
tyBvHLhLdobtPSyuaY+8D6N5X0/TFV2Q7hj2U37V+zsAobSkzPTZaAUBH4nV79ucmJg4mi4MwJ8q
nYR3P/Y4dyg72jMK/8mH1e0wqFYprC3ePpoZnMgIExMbcns7SiIMPr0obxQZhLED4Z/6LM4eCNEt
rv0f7UDdwK+tN7/y15DWqnUgu99I/CVWmuiqIJsS3Xl0N2XPrhkQnpJepMAtLvU02CaT89tOCfFz
LaS8vdlv/JDpXGvLe94SN0DCRW/Q40ukknqZsFwlQ6Vd9V141kuP3g1s94OAbAgJbc8fM9urqumM
BWsoGWWAId70JaKALPXStc75BHYN/nFU9PQJvWZTGsZn1XvE51DDHZzyNatsIEJx/tsjyhxhWrVv
GdIhfmfy6bUBlKBmIkShH870StY6/J+VqPua0UXtUqaiutzQX3ArpkkOFzbU5OcogB0fwbWjHLll
VuWtraS/MI4kS3AMIxJ/MHzBkuq3DXCb1h3fgFiPK7do5K63hs/gBCBIHpo88TbFrP3AUhntx0Z2
Z8YKxBSmouRm7xFpa1iYIEaBZz6p3g1mSsfabQ8+8blXmp4pnMnt1JrDeoYyDc9CJ11MMzZdJryN
8OY96Jn2QC1zP7V6u27YWRS56Ri5otzoE+XU1MIwwO8XI7ysPruOC8bCQJMRvWSuZSDhqCfcVDaR
wn2FFQc1fLxvZVZct/juDQNjbufoHEAYleB4Zp9yshI6HJig24M+RB85e7KaTfTdUzYc5URM8pB6
GJZHf6IuSMPCtQPquprJaaSZNH4mez/M3FnLQG7jOMF4xud6oHHXdC2rHZFtcBaGPN1QSKFyNup3
WmOV6ALDFp6Nga08Du9zXA5XtlYqwwsDBuF01xwDjEHSY4XRbVtRoV+Vef8BMOtjjvV3sMIPfkj3
qxSj4tV2P6sQR+rUufaJwOUW5rEZbm17eqJzGR+cPCPuzLcevZm0uIKG85qChe33HwLZCA4mIuW6
uVn1KQssumSzkf3mRMU5t7pfZhtgFwTPnHnW0jV/zDK3vCNOIvLto1sR1gUiGGeT515Xi//a4EY+
ByWIOpcyyWwF3VUjx50T6xXKdllv8Gdp53SClEsN89bO9WFvSzgW0wBAoCYoCjGz1j8SBHBb1PUN
hhvKUZYoDnoqkAVwX9N9IlRCgimJbIpu4oLmxQyFlbIRSUQO2L21XhqcvEXV0Z1gZGM5pMLFaG+4
KEfllR4HPZTg6lP3kurcKJPFstaZw61l68bR1AhpKeQAikuCDh9CTN5BMbxoUNX2QzJdCXQVN6Hk
xCbD7TDFU3ccuG3irUnzfaz3Ghr3+GbMEgtquhq2Sw/6jirHmQUIWy2ASWWAO4j70t4BcV7FYvIP
3CjwKcv2nELwPTT+fDfBMDyMiQ/wTpeI/lsLxGI1IxeW92lfEtkVYRzDc68/Z651iWnIjQY0r8QM
Qkr2klhxKs6Tbp27coyvK5+0aC4knVFcgWvULyM1aMuYwityRX5gaSPTBZrOAYzjY9XM7jkrqwfb
KwlQyyVpwveN7s6XWZ+jbTVn1Y6Kpb/1PDxzkek4iA18uRvcmTwmR3vQYTRCyxD+Lu8jeh268dKa
256R26rus+FmMPOC4I+rwKexPLsMTpfIpOyv3KQlUelvj7lJ+isKGHEsCUql23NbxEZBqeY7Q0kv
5YaO23BQfefTEqREyGWCX+2vbfp4Ef4kNX8wMS/12QTgKQ9+fwUHLZlBywLOwKTgh+Y5qKy3qLXA
QOQCd5ZWQZn3vEytkhBw+tpuq7cAB92XfNxINMWzV6pnOnGbOpSLlvifiwhGhdbTWevEGPZnLuT2
wY6TNVxJvFWL1BGQKBzrZRUmr7vtjOZlUcIu8rbvxaA0cMsmLKK7Stj1rmuAEnZBDvNTqSSX91gW
Ohd2JiBy//3Q1wfUoBSNPqRToxTTy7sRO4/ce1n9ftATEY1xkge+1dCMtVD1LmK/2gvmY2Bc/SEj
/kM1u8jKKlWhn0LtdpGYMvGgxNo2I7RF6gdJgxcBhkrGz6XNTFHRnRNpAlCf8CTmGxBc2hPSJzwU
SkQYKi/TstCUaNSBRmWHJoRHRow+3Q1A4OwltauWtTGzZmMbafi/cF0t2VmWFzEwo7p+KnWbRrIY
5WvHFRyiE7Y3R4nAi5Ia32Fy0R6rwC/uC/gYEA+eklwFFizbZk1GFuMT+qyaBfGvqE+tsnkta6JO
uoMt8U0qS1ijFstaWrdi25rjj179qa9v2jYLv0KmloMPyiYgKFc5PXvaBmsDRwHde75ywFjH2C5f
nJ2kDkRwXrA/wUCqbwyCvTp1nj2WhwECdxgbzj5IAN4vC1sBwEE3VqcBfiqBpLCI1EPzLIsNLnjm
wPkTeiUSAmgalyeitYuTodaWzRyD+Xa0ug+bevcOBNrd/yW//NZsTiFu28RTDlklmfcW/9iinl+2
l8WyOSvWJdlZEBW6jGk4anq09nN3xSTO3y0HjsaUgaDEDPGRg3e1Vt9g+ULLdxnvu0JZ9Yh3ZZ8s
7H9TUc3hTZSnGPXW3gGrvuTASU0S2wVTskZgEXMpMe9tMYC2AHLbnmIVobHkZSScKBskCMYqV1L/
ZcE5/c+1yWm54H9vL0/ry4N0uYatNzFH/ut1ZNzqKJ/UdtuZWf36t3ebGys7NvrnWCrofCU47r5W
RUVoM/cKxibqwbgHRQ71jOv891/2OIDwA7JY1pY/7KGukRXCYRMsWRhxty1tAiuWLUAI/8zI8Kz6
tepaSYQlB05NFqSxhf6XA/gv7U2p5dEmLuj0WX+laiz5Gn/bdIx87zlcVbCy4dP/fnvLaqB5iBL3
hfptl5/Vc/n5l81lAUar/WPzb3+CktA+9DlX9MWMSpmJw7AgT2irBTVkIwqeTLNFdlsQSMu9j0xU
SCIEByxgcrmo75fVajKvIxk7O2+8FJCTgWMpGf635fTLe0gZF3ZQpQytxZ227M1O7bQ/VhfjKYls
BxmF/R77JBfJrxyGwsvFISG8bwkRsJze3ZKbTmgWl5Lvf3/ZjFTMwLK2LMKyQgTQIdpU1yNNRRd8
pRh8b/sDsTlup+2/vo6yNixrOdfPsTejA2XiemPaUH2Wx5eF3UBeg8Cf00SZmOFN1P7UVYUTKKwP
yyqQzGJNTbtdp+rim6lUPbBA7Cy1GIOaGWiGe/zUpm/hYPTHb2MkMSBwhJbtwdCIRieb418PQrW5
xLwsx6RN/W1nDOLyx/G9rII+d1YJ4Pj1sllaYbJPDeP8x98tR7beGjeGrVm7Pw7+5W++P6MyEDbn
WUlvPeBCDT6B8ykfVcAIqqyvf3B5SeMooMKoZL2uPsybeJEtL6FBS1RQqO6Df9tcnsA8LNf/TXv5
/6K9CAAt/4n2ckv62r+gXr5e8M9ujKv/g9aHgrboEkIZQSt/dWNc8Q+6MNTKyBTCWWMZ5nc3xviH
J23T8SCzQGbiZX+hXiz3H6qRAiYDZoQhDSgw/wVWveCN/uzNCOl5BkR8WxqWa5g0fv61N+MPGlRK
BIRHbkcEPIjp1vdGZlo2vO8ssN+tbmI2++72xn3pFfo69USCENN9rQje3NHs6dftECCBEj2R5mSI
QokgsQfOVOL2l7TI7LUxjP4J+tx8yN0KfU99VxoIpcsel7sxZCZqPTPZIHaFXhh6xzm+KVqiy6bU
oAKg/0gSQuFl7qLSecyLPbMyuuWUOtZzY56MpjO3f+y9yxel/3/kXXYporxt/tf/NP/NT2Lq/Ob8
KjB6HLVb/mxXeZ2Ln3TwxHHWpHdAQMnEKkWGV0bIMDRtj2gVyHtTgrCdrRs9CA/mnPzUDMfexCWj
wolv2pZECnZezrcJrrwShkADqdRMChLgejQqgee8TtIpj//5fzfYfX/boa5C9hjCofcnXUeoPt6f
/70fmuiHuqg6+oFPucYHSG1ld9mIU57OTrEn2pYZzUsegaucSvRrlayGo6jdlyLWhr1R000egxTc
95BShSrMrYPeoEPz6YwMM2JKGWYD/yur3vuSe55latVK9aZI/EOFZqdnK1XwlXjeG+Z8FxmoDnKt
/szspFmVfnuu0ihVGUNnZOsviAiuk0EovYH7avbBk0TRAQKagN6Z8WJPgkESR2fHvdA7sFdN2XWg
ZpInpLK9Px+03jxmGnzwyJ2dtYZ0TpSA471xk0QErc/ivQ7nCrB5/2vKT4gQxRqNJLad8NbFy7Rt
Aq2mGI6U32k/wE8E4BTp5cX+RF4BAU2hmR1S4bxUA2UMg14ccKN45WjPdPScdW9qv1qsarRrWvs2
TLsDjB9mGSRkMu1fZn36VTVwtEAapZ6IxXUSzmOONGZdI5Fbt7yJVgTVOurEncjyX4FKYDeHfi/j
PEVaY7wl0+PYJzCNRvHmhkfDtcKVX7WXyHbPQi+RwdUAC5MMZm7mUgOPf5DOuvUgoa+KWohVI6hm
E5x4jerV2pGQR3TcbO4R0L/NyeQiFMboM8/Vpuvr19Ku2ZdDRH60gh5XBcgCQZ22xt3tzfMapCRp
4rGTrqPUtW5Nv6vWAIEt34AxVnV3CcJk0mfQ+JtbL3aJZTMoOPXjKZPtu09zyw7hmrWzgIiav2lO
NvKWg9z4ep/v5mK+C9wcf2w5/cj6p7qnxZVW+XOJnbJum3eZVsTWdq/Spa7ft/lHE0d3ZlhTOYsI
XE+gXkdd/+JU5Y/ZBpPqT8jspnQ9M/oIXGh0wj+XVAnwd4lXCQNlLMzrSp/rdQGMFClkjuCNjkpp
BHuk8RnHT5cgAnInxrXTUQ+r3RzCpGr7W0BD+9Bsr8DN4DqJ1+44HJuk/iXNO4s+AnkaT42BpyPQ
xzeoSVtoN6fEirczgaOFS7pjQWdrRD3H5Aul8SR/hhOmVQ0NpA1tdFUUtFB18eIm8lFJWWnCXMUl
NlJC9jIcYejpcgJzumwiHqO4j53mrTCbH2HawxlPdzZnEjXz7mfrIqrFeVFIZ1jl7qExlPjPo1qn
a/FGej4XVueR2FqwDOk7oe6/ff6XOp1OubDe8CSXa7Plgi4bOl+jd4l6+5X22cmIw9vEj85JRf2y
rp6gwZ+IubpI2/7lYyBb5eJNTEO9lwaNzty/x/BzHXt4HvQgxtFt36ei3lJyZEJveogYfbRlc9bv
s8D4BK6OUIkgTYZtKVbQaQeFmQaEQy6rrSPfN2dcPNYIZbPRKcjL4l7ibiUBiPdoQab3zkQhJbVu
8ZtsYAqueOe7SbqXaEzu0CaDYNcOpfQ2oI6YiDEA35IHx+Uae8DQ3JDqANc0KJAb0+Jv/O4Y16EK
0Xg37eyKJI8HZpQkQEzjUwkEaDP7Nskhg375+tyErHvfKXbUDsDpx29pIjfq/J6aIiYqMjzXWXT0
EVRZMe15bEOzCJheE8sy9+MncHqyT3xiajU4HK1xQbp1p56IPfmaDPQiRu/dbP17hHEUbgGzRaRm
Wa77E3nVVeCe/eQoGy/Y+VX/Oh8nhBerSmVpl/6+SJEAR/S76Z4S8aHpRIiUzr5Ac7SSDo3YKLTp
4Trhoz/YxiGOuqMJHG4dtg5IaSPYGWK4ZW5/zFvjBSEW0YQqS1TeIPp6CbwaLJL9qkSZK/DeMErf
dMncDAT41aziSnIP8XkH6zIOkcTlDQKFzkWL3spHEkioWhuhyqdDlIrUkP4H6F27iHzuX88gxg4Q
iwCE5SYOGWHdpmUN6Wq8OJJ4+CCXz0aD1CxpPsKInoNHo9EicIckb0bWrJCeDlct6zFp8dTkVfel
8K5yD1By6barLLR+mtTW5zKlX14H+ODJqdUE4PoxK+C2znC3kpn66Nz/prBw50QqNCF7d/RRP4EQ
wOXiOAjLUVMGIM93hdWXO3Oyb4NWONspy45F2j2itCY+BjXGXnLvAZ2xshPjV1aBbbH8YkN71l1J
y8YE01j0cM23UvNfakWm9TvKylaR78aA8GHhICMDSyYjjAamTTehnrR1B+bRY0p/XZrJfpjch9gG
3eTK18ydvFWXeeHmJ15M7EzztnNs681mIBK34a4G04yhB95dGUEvS2p5Q7xStsLiuarK1rnMJAQe
dCsAR1lyZRmSQxi1Nb1Nh4Zjm61k5AM1K632NsTlsnYzr7xG/a6fQVp9zBD8qrEn96vz6FdywGtN
U8O0R1mtFxsymVJCHYrPSC9BxRsgmiar2RLQsQcDRKYfmgkkB/7WtR9bBPb08Y5SKRTrTF50MbCz
BZiJyGohKhM2OplPYd1ASCMUmotLte6kfBwc7qCBezLb/gZhowipmxW2RRQZ/y3XLX9u4Xk5897m
kLhGoU/Gu9+9zFAsuBZnDk3+q6EVD3DzNrJN2h/qp2t9pb9gf6B1fg2q7mPWOImzUH8d0BvahGQi
kpQvgZE9ZBKldtca2POMV1mb5U7SGG5F+tHn8KlLRttUtnEek6vkpdqFPvFPwQ1xPStsIZ1JJ59G
XHx1saqq4tmFljRYKaEN1bGbnHuNpkBc1jNosUeVZ6t146MfRvbKFh2XplmRzGlcInyfA/tp+Xbc
HmkiFVD4aOKoj4UvuTMT78GNnU/QRBzzo3wuZXTX8w0d0YBYIqTRv3Gm6lbzav5xMUDXA4SM8qat
3WgHqjC9dP373Gd07ZOO4Kdm7yE4I2MEqbHdDMc2m+SxHZGZ9wM48oIaApd6YzK3VV4+De30Y65k
dwJ7fxg1Ma6tdDJXYMILykTg39s6Qq1Ac1REWoy3kpGPB0SwdES9cyn4Y0hqz4U3XEB2mADoISFW
uUkb07RORh1G5HykdJL68ioR6aPRuv0uNpnBJML65baxcR4yArkrlApzRMqQhv6UcKOUtrf7iHeZ
2E/6T10LjdpP9AejW+d5lG99Oyb/OuD0N4Yj45IOMbX3GQW1v81nlUYQ88MnSEWuJnM26YDW2CZK
5P6ZX99gd9Mx4IzcCIPorsoSvDwe6mdSAemKZJhcSwOnEZKiAKOBIg03dH4RBDggb0xj3uqANcng
1Y+VpGUlQO5OPWXpPBAbJ/Wza5lVDyH6YQQGabvpQ7icqUmFxub00CoE+g7SJtJkQ0JlqMxSUAXo
uykam9HTQA5rrxa6S8nne3NZMybnXDsDriH15ICcHJNmXm2WJ79eYF3Seh4ZGVFc+n6LZW3S534n
e+1SddR1i0H3NlOlq0BpgpZn56h1Kqiyj6gIh8rPrZkBhBx1wCwLU33m8kbLZjmalzxGuvCFMlrs
zctqovvML/wSN6r7YyEe5SHJrbk9ECIdm9qxNI1jVmt0aqXEZzFC+5M1DlEmcMGJ28eDhFzdxZP/
KGxak6rOtrzNsrZ8RLCACJYHU1V5dQUwGcIz8C1pSZUdJgcph5Hp7K9quIqaQB57OWyrLMB1GBv5
0at1/ex7lE/T0J1vkB8wY7JsIts0kBORmM8cMuFtrRnhLV4DY6dhDOA60OQEclQGDhJokyHmpe04
4CMoA5Ch0p8fBpw665Hy4b0MMAXUMQJ3RjCM5tKq3wbDZG+Eg9bd0IR9Z5sGjqkMJwE4Y3M9UZJe
y8ywqNbjXS8m7brw3Ypx+5CvmyTWb8GJb52++Ml4pDgKSBRXUVg/txiWGSWiSUvRThhZda234Bo1
Mg4MNyNGhACQnWbQUUwMPr+xx+Bq6O0f1Bd+zfWcHGndHrg9+KcO6yFggGOU2bSjtVLcQ4A8eRPc
SNueI2z1XB/ykltFmxHz3oR2+nPmhoTsDvgrRP5zpa6zZDDgfwnqu0yI+mwixdnS3HgQhjleDzOT
KT2bGjJTcuPsUOoInTq4NcaIuTppWszxxZGYOxjNHtW/gFOGoUb+3rdXc6J5p0JwA2u0LD/jBCcr
vAqaJwKlKWBq6A0MqXGhCPv0VcrgDmw6ig/gTzvMR8HjMOe/rYrr99CUysjYHr3Bt05TP/yocC3v
5SBn+qC1u3FNPLzDAHvaMXvGmNI9D44mzz22FDu+n9qS4kmav1KFYbpXetOtcPpLksRkOHXBO4be
6VgW4h0ZSXhO/D7Zjk5DlngbxTdLc1qzBkIRApxhHZTSaa6mR00JHxJElfg36Tx4nvuI6T4/aj3y
rwIwL7N65zJONeKlpCTQt48Zseaxa16VatEDlJgGGy+0ZyRbNGIgqKRzScohU07K6wY1xMXz/Jsh
NtKDixvxHIzDUyrT4sS43KfPc3ExmHXxPexP1PCpcwgRNiB+me4nkJyw7WzjNJTiFYKsw05MenrU
Fm4imIerwQlImcfuvNKrV5/RyIabmHVs7NjDsV7AC63Lm7LCuiuyQByddFxHtnUJkOoctIaQosSD
4JU2Jkmkj0ZD4WEWzrUD9PXWNGUD9psctrEnV1rk4IIzwKd9Ut4bI3GNeS/3Uyig3SGnP2rG/KOv
R3IiWsxDeoE+MTlbvV6cbY7cuoFmoVtPWdSfQhr4+BRG9LJh/uLPRnIv825j+Fg5B6QjlZ6hA5Mc
EP2MfgQn6jmgKiOBUSb4GHJ/uEHt7xxdZ7yLJsPbFfYMIUEkNgQk5vGGTbOkbUxrZWqhdvYF/Bx6
1B0wyHXQdZ9x2oa33ej+8DPrufcYyYxzvS8hI9/VHLlAbrMTcJQNYX7W0UBOWvZht84mrCCMJUzq
ENFPIJY9CRYBko3kVGd5cEeq0Y1vEfNLLY6cAjw6IalwVq6dSxfRohJhEy7yPOupR0BVRpM+Tk9U
Sym9EF9IQWEVFBPpDEPSnXHt5TWW0ewSMaQxAA2LcQ+fukJAZ5X7cMz1c4hNgfF0DHAkd48+mdVJ
593qegnpnRgvIq+mGz+ZybHBSsNhY3r7qPWcG9sZuMrU+QSrwz8JpNG0F4fXlt7udf1S1Vr02I24
MahyXHxUPnQg3tJMt+/1wGoYVaUCfoOBw2JcJZLROW7ZmkH2ACTXasztaNMubkb3AyzFtKeLUp3H
dN5Ie96ZQLE31Ep3ZeBSWnPEE4Yq8HF2z/SICtyYxt6h1InTqFvc/8kTibXXsveDbdAOPgA4EkbK
c1bQaZzT5mwWjX5HzXLlNhycq3IiSnflVZ53kmqxrEURJGZuyVql4e+v1eqI3Z2K2ikP4TwEfXwY
pp7keK9UKgZqSRr8FixaGqHOkwX6MtNKjfjx6neuGdO20TXzFFMvXhk6rGogXD6xW11hnb5WIxX2
zoAmPRFY4ZJX5N+aaWptZlLdGH9wrnVtvBvGhDBEjwl8iyNmm9pyOoWNMggRTcYMg4xB9dCymBrv
mSDHdJe0xYC+R4W909vu/7maFMR0632y1jNbP8Fv0E/LmmljEVv1iv6/bENUiDZ6jBJ6SbMXNSqF
ZS1nHs4IX4D8ccbAYr6Tr5cnOpQd62KMMdqrgUvl0Lo1Y8fb6KSjfj3mL0OX76cd7v1bgkh+cpl3
1nbiyT9eu7zBsvh+wd82dV31i4caZ3WN7Gj1/ZJKMp7F6UUC0F//zPIsNkNe8scqflLcQCHUgO9X
//FHy4OuRn4KpxN2sb99g+Xpv32E58I7GIOwXi9PhBXqWoQChJuqn+TfveLfPfb9psbImRu1+q5U
o0UuhMFKkJi09YvImlFEI0tsaKCSFsfTS3fMJA6ECWx9HwWkMzsKEbkspB91J4qnNAmXbVc9M4I7
IoEtBW83TUzenCzrN+h4uYtO2kOau4845FGnqyOA8+qXR8mHzBxSvIgdNOAIqkOhJaOdpMga5ZVr
puRAzKfMhyWoocadzmlDgOVIY4ESAOTBWOg/x3w+1v3wEWbFsENv6yCq6szyhIVStX99bpCTbXLJ
IKaDowjAC+N0u38ijzZa1Un5EEXyd4gq37OrTWB5F0S0bw6QOXQwyQ2V2N91t2n66FKNnQ4QO5Ib
grqOTLtf+wjRKq2CtZFZ706jARzWMETqtfbWoSNwZgnKZ1ac7fFXkqGxhbs8bkKtQ7QeIEOu2+na
KrTf2O5hXhgP+SCe4mR4DKup3Hame1k6CLmPixdX8S903huMNS1a6vKlFp+4N5KV7fa3md6jyjr2
ugqsrYd4A1X5U5DEElrjmajMc6YFe9MIfprqO6NMKcnQNA33LO2YfGE75NOGTcv4L+7IDOkKiA1B
/qAlOSQKj3AmtCCVYmCIW9PuniOKYSHF9LR67if7HiUAISqCtMhI+2hcoW+8Jro1q/GBEE6YVv14
MATS2dorroAmHEpNUay9TZL4yQkTRXDIvOm+DJz+pvd/S5SJyHxJPAuRxE9+06wax7quAnKSIhrx
/BIWYe7IRGqB+HMwmA146dNouUgjBqJXzjWDrXWZuN7Gow7hVVB7IBOj6YkZ/gdadd9WT1MyDb9N
pqY00tD5/5y0YVeN/tHofLSjw8Hrves2RwvVYu2OzBvdjR+F4UFCLrwHiWBvuq5s9J1tf125iNWj
aeO1P/uhEZQ3tV+DV10lvUGwayCeSyy0ZvwCChHbu99Ze3IazlrXZFtvIJ2TIsK9a5r+xnXK98LK
+Jcbb4u1PthbsSXXU2cRtVY59o6jZ1gNZmXwNt608WkmqZbXuitpQmRWoWJJbCj8RKImrmvsRMFA
PlATGaco/E2VfdQayYGziau2OVhKRhlqSEwzwllXc8wPWA4k83kTc0Fm6icXGOl072kRyILZ/ZBd
eiukaEn/8RPcwRkHI3SRmsSsLIe3REnx0bVQwEvbf4oKuc/15plJ2ZG5BA6nnn0ndMxCgbAvkcUX
LkcUj3Buz0WYfpInhy3koUi936TO4x0qypOXgKmwZhRIvmf+bHC+gXEaN3OCq0dQUcXokq8JT6sI
MRKERlG/N1+KFKtNkcn/zd55LDfOpln6Vjp6PaiBNxPRGwKgN6K8tEFISgnee1z9PICqWllZf/RM
73uRTJICQRKE+b73Pec5FIISlO5aDflIHMpixSkl3sZFghE0Xg0q0RXFVB56g+1m+fHzaIm7dght
CkUFIY6RXWSCBhboNeEiB9eLY63QUyYtoMGl8/zPwwGNWoKjhYhkN264vgpadc8Oz5lGJ+zPqjBu
xCT2VDklO3KYKE5PXBxzqBVqRU75ICqkC0Q6WQfkfqbkjmH6AUI06VBiZP+c0irgamYggBf94+wX
0y2CFUZkx4nPlTvpMwrFLzXlHjJK42A9mQrGiqEanDwm7WeqcVeZ8XNFecRVUhzgSlXeeYmR2cQz
X+J6otwkPKcD0N+p57jSDQp2+qucWx6flw0pRR39L9wUzFboanl3nTq+1pr1AUOGIl8tvRLhXA0y
Cn0PLvbw2dCHrOL4NoRyavTAPD3df5gb0nS7ylXdBM3G1JNN1Zehq6eI/Y0YsntfmoMNb4Sssnga
VoaWRvbYwwggkdcheQws6hIW2hghynZG6pWiUclDv1h6zJhV5oODovOGKHRrTbxpBKF3O738kMug
3kTy6OPg2tU00qoEU7Qvq/T81K/OZDYM1l3rhMswF+yb+YjM2l2W5CR0teBqMy8gPE34kIPoGINs
q+Z6utxFEd0PEqdOpgVprLM8RIpEnRj61iJwaufJ40fJEVRRdoaA89iFlG6aMXzxhq9BGAubSEOn
zqtzL9HeFSh9x+x0IqVTUf+KKRmsi4LWARUZu0ky+MBThh9drOyUyQwqRTMnuhHcBXY5umltqL2E
El3jKP5QEjlxtWSiIhgVBqkD/XWqzA8oR6dC0B6MWDqkE0eDLMkXIe0G5KTqW1O32ILapLKbms8E
qsHJBPxBXqZfCM+c1a61tTIHsiC8eZ6kEzHFECHC6MBPod7TWCtsz6pSTlQjO4QHdiy1hFuTw3KV
FkRdNDj6c0KLN4NixU4jbBPhs0I3Sd2Azk6rkZEppT7HwFA+xsklya2JmIJexlNuK0ohn9oWUf1Q
GJinzyjqS7doRxdp+skSyZSBnV3Z5cTgQE787dLw/x+f9P/LJ62IirZsqo/h//ifufPWvP3b56Ln
Ob+ln//x7+fP7u3XP7ukv1/yd12OJGGFVohg0on/VXXRQvjyD5e0jN7nH5lLMrZoLgyWqqIVpeWE
fKdmGEMck6LxJ03nWVOlDaZJ+n9HiCNpc+jT71IcApcMA7WPbClYBGVc2v+s3CC8deiyqlBOAfC3
qKs0F0NHhFSEBhSZ2zTdyWexScUhjA8z8cSFMA60YzWztya5evByfKidBgVOF7xN1sgVHboVIxp6
keDBqZ4ToJDLIAsFaXiTgg6XcF+7LcEwdq/SGxDhAVM7Bi4tZet8MB4qzvE08tFpW1J243E12Ugm
Cky/PnWjDhRJM5ypKkYCbMMIfsS0r5XA3FZRc8ckscSop3LV9SWMSl6zliqK4WLfYUSRu53YCCKs
Jy1fS+1QPzK0vod38FglYv6kWDT5suFsmV4NZaeHAdgxOKBnzdlFLS8kdHj0baG6aL70YYB0cD26
zHbYG9LBk9V9IqL/EUw6U1LQO0QXmwegiEz4o+QqcCJv4rRyMll8ojm0jqTpYBHnmnt+8ZLnNWaq
8YT6JHD6jvGMnPV7M5CZgoKQcAdxusb9i8Ycg4alXmMy6OmlTtKt5XeMgOZXQFElyEfHpCubNEBR
eFqkilD7oI3Oew/oJ6qom2M6b6hkFuBw0tpVUB2GGymlbpqXKhu7+GpbCbKF2NKA5bLvh2gklMxb
W+ovHduMXZuenQSKfoAy6p3BRenSYRpr7dLTk3Oz+KKWYNtAacCbt/ovo+6pgKflFiiX60dMFays
pzM9GA6OKcT/EfP8MKPVMHnqWotFFCvYZmxjxjRpOVOVXlahtLQYqMXGWEHtyGpypeii7CkLRpuQ
AFJYGiJcjAlyRSdIN0XVxydlrCLXrKyTnoyAHI1YYYBANaHr9t6NHwnhKYkJUJ23TT5Fwj3W5SKR
mJDkabEGWMRxQK1o40M4KhyDwsEN1YuDR2HzaNyZckybvc5xEbdfWtV5p1LK3zMsJ5t6zh+DCaWv
EtBde68Qn3yVS4Vv9lRrYu8wMeLbUeGi1+6rq67rlLNS13ZP2fWg4H3IGXY8xYW5ZoK5DSsYoYh3
V4lhKYcIDTeXX3VymD4AVA/9B0uHrWSVCrttIxaOl4qoTYeanHg5BZc/dKeKXxFcu7UJQhmolhAP
jg5Ths5qstN7jej1ujJv+NRbk1Lvyu8TzUUkFQNiyZ7yMKqPZg7ZpFbulSRoX8o2u0v87AHrc+fk
XaJtLQJsHdj9Q9f7hwq8G6miFXaX0KPPLfXTox6GSNh95oBcQU9SX/ewgKzaLSTOIabXbSVB2NEN
E89ViMXVQwG3Nsl3lGePWipDpyqwlK8MI9I2tIyUs5max0BFJTWfrjK82wDmfIoUL8SnnBrRbD9L
cLxHQ/SOE2rmNbZOaOzgEw+1yDYY5YAOsNDkp1AAyQNj/kXWCg8nSzhglwf9q9UgLT0TU5E+6qpD
VGqCQjGutzpN511YqMkJfmQP1qgzyXAGZaM1QudqdQ0zqMuBnuiB7HhVZrhCN3QrUdKkTcWYyInS
nthQz3tsiO26b5n8gxedRV0I1+NUN/e5SJvMr6cbvmczKmwJedZSdeD48ig9Bjhqv2+SKDplmrer
DZXDjZ9c0JEuSn3TXCxl+KRnpN3Ffqg6oGoJZBu7Q5uRlK41FDJEnfldAWfUTw+c+/Giql5lw4EV
HClLa0wN3CjzTRvMUTg/j5d7GQpuZiBm+4+/j6D92V48Xv7+8/B7yeVJGlysafnTb3eXPw24hNf1
gOxkXsWyyPL8H2tsERjvFYIlzLelE9dKjPtQiFEdCWZh+PfdpTW3PF7uLQstNz+viQ32CBIeeA0F
S17+86ef1/w8t7x6+QPMWZoWLQFkjO9aCkTzKv76EwjL51oW+H67ZS2/3f1+2fIu33chIB443LGl
zF/mz1Uvj5d1/OV3/V7FH99zec1Qebk9GFVl/6z3Zzk0MHej5gPf+dmOy8u+v+Cy4M9b/2yTPxdf
Fvzt2y2v+e2T/rzj9yt/W/2yUhz46BN/PmGB75iZagJVgo74ZC+vX25UvawxOfyx5Zc//XzQAiFt
kWgVWUvDiw9j8PsF30sNKpp6r5sFHiQ3xU1GJRMK9CnKMwlBqa9CZMLjCm3oms5VOGPE5xMVc5LH
kJnsLsuzP39qcAJsdE/Y//H88lCbX7ys4eev32upl7reb2sEn0CLHhPCUOK+JH8jmq0nYUcAANN5
7golirfvx2NIOTHIQrrzP09mXtzt4vzpe5HlD8vrvGAk917sL14cWpwHBB2DUGoRTJONE6d+JuaJ
aR3KuciJTQVV3Xyvmm01SqsAHEHf5sjpnpiJc2h5hJvNx/tyiBbLqaCQz3Ijy7i38kNloX0lPBtS
qmpkO5NJd113n0b9yZlcXWXZ+JoIBdo/WEGElc034+w4WW50YBR/+fBnueVl/BrFitAnuzCMdjsM
xWGoa2OnFsS0i8N7FljVuqpqKrXWhMNVVXo6TPpd7nGZD3Xs08XsbFvCeBa33fKwHIjzhl28HfuN
whCH2CCcUaIl6HvLiGobWFuLd9Dv98tNPd8z89hHd5wiu1NnCvHYdiycdHtxvrc8LJpJ2nRmvhMG
PTgsNwCoLQI7uJrnpGjQR67M7AASNwe2y0+6OAuXG2Oic9Z7xnYBvw+z82K5aUPhq5C0HklzQViN
5SnhRh/0m6qvw8OoTPTShYE2TgHVMPGYWw7EjzBl3qmqZQCPEZAhtZR0aesxdGyUqHJKWVL2hlEr
REaiT077iFyL2c0XVTKqVKIhVnpXvpC8dKoYkXA546eKhlto2QRhQoqVXSVWYdyWjYfUWfd2BONo
CL/3YAqlPfAOQ6XdhbeAod+SarBkWsz3ekTsFab179SfQYanmxCL5mbMW/ap38pcsej1LPcsykgb
5gSgIpVuv/wG7Nlls/VbeggMAMjWmLe/Md/0jSntyuR2ceqJs+ENgN5cPEuUrVjW/eYnUiM2NMxR
/ewYHeebZMoYGjDMW6x48py7ouESTrc4K4noCRXqELMuY0l7+LnxxzmoTEnVcy9kEnlpKnCjJbNH
GzEs2qI8wpIAN7AkrfzsgMu9P54bmxYV0ICOx5zPhpaBlFPw1zWjwNl6SyNoMfL99lg3kBsxPwsJ
SZybBn8kgSyG1uUrWwUk4XTqvW9X6/L1lh0uXWKAFjPtsqOZHlFaNDoWE+vyhZd7PzfLc0RTy25P
RtTiR/wJgPgOTVhyWJYnh6qga98gBFiOumUXWu793Pwk0HA1YbgaqVtttn4tflS/5Mq43Pw8HBPx
BZ1CAlqAKlfYa5O9RBR931Xw8q86k8r0jx01Wvbq+WZxp/48hDOwThXfI4gC3+liRf25GeecuuWh
L4PLZLfYm70ywAXv5c9GHJGZKh523PkmwKjhDpSjZ0Cut1VVUrhr+BthrLqLq3PZfj9G4eW5n4cU
uPa1XEkzMkXftKTqwjVmN5rIARh7o0I0QiboUESFE1H9Rv2pSfVm5Jq3fCGVQ1rLJcjWYoeop2YS
iM5LThwZLDhHVjXsZeLvIij3nShfTM9QAb4Y+j4cVVrqIxiHOBCTw6BERz+M7vu+IdK3LhJXqlRI
mrPeqI0R9pEMzwndlIk7moMjvo8CQXSQF8KlmEj/JAuPhHKCDyt/hHA8xwgBkYnXQ5DcLzSh5Ydf
7v3sDAZe1b16lw0ZRVlIqM4wz43U5G2QaO5aVaYdjPlGYDIolE2MYLfG27tc1RDD7qm8ZciR6MOV
5jYUgzWagce2sIS1XyW+UyYK6uQuqFJKftoRw+GwIXQ+OjRq1m6MuriWMfhhdTIEjvNEQPmjkgqL
mt5BM4VAF6v9qjNyYg8mGVGqGG6lot4pEXqHNgOktLRsly6u6s0eyOWx5CHoIFedGjgKwtm13dmq
ZJa2ZTLmFeex9jBfVQ2Z/krSCo8KBuFM7s5JqnYu4uobM6LXS/0UXelGYdprf69dnVvASeyZ391k
uBuKXYrHNDMc38BZkVJVlxpy4XQ9d9JaJM5yvrqj4i5wiM8UlEY6FpIoTqBVeG756xQF1Nvr5j5o
OddMk//gIR5fR42fH2r1fVKFcS/XPpXTCB0uq6MZ0O/DskPAUIO/TTMPRk5D8y2eoDvOZ088wzU0
GPkIhvdSURdwxYl+pPAV1Kw0QDgu1f7omn3jen4vrzsT9Soa0e++5tLczATBp4Mpfqo1x6JZkX9a
i3cAEsJt9Zs9eTEqLxZaz5JoxyKs2BndBQdH5EYB+pGMEwpsygT98bIARy/Q+zejq9p1E8GO6kTP
6ZrQnGFP/fd3Cwok3+LQm9R6uY7U802Ha2LfUWRxkpbTzDg95WP16AvNxGR7kmjE0N8w9PixCXS8
yrGX4ScNx1PUZKajUIs2G64Oy9ZJx5EhEYoCegtCbpH/SSYLk81/TW9ZnlzSWYR6pI8pBptlYXk+
uH4CWpZ7y2KUpsld+Xm8rCAOMwjEOEl/nv9ebnmJKOsIqHT967fn0qjfhZkYI2P8iEWiOvIkKZ0+
b3xHHVWBpml0l6XxdLJmFdFYYZSK+tuoIgxQkWGPV8ZcQhPGteIhXsGjstJG693v08epQIo7JT2R
4WiJ6EF1mCemEs68Xjz5bbZJTUQudOdcVOnIHTJfhorbgcSuBsSzSfXhDaDA+sJ6zZfQv5GakteV
hq3WLRJxlZqkIMbDvu8m4RYC1YdE+p6pqK+1YkLF9nvvYgR+dfIkQbKzOBzfjCo8TpCFH2RqX1tK
TGREI455jYXD8nd00KBgCCPZg+3w7kqpfdCHaXhTg5r2VeoZZ4AM9TmrW2KmKbm8gVW7zWSP4Ff6
KKsCOtyumXoQcfMfMRFIQxu/1bT31u2EQS/yjewBF9l5WStbjV091NSTFULH0qgL48jg7RpTeAki
YMR9Ucl7rEYxEnbaZWLLuD5H2BoO1vRSSrCcskxrt2VtTY99EeyWLzE2PQj0OlSORV1KN8x+OCAY
r9+YOvD5eqQnR9vCuxpTKB1IIhiprvFpJ2oKk6XHz6lQTRtjaKSNlLTBM4mOzvKp2jGgpx/pMq1E
GHdaTGP/e+v4iJjCJlRuOn+UjplCGv2yypFwwW7Q5McxgzmE/gFCRd30LymAouWVQW5GwDAUZV9r
RnwH9vB1eV5M0Junvjdc5DFVTpPe9JAq2DJSkJ/NRCwfqAzmu3qgESMJuv+m9d8/MLIgMj6qWt91
vdjeh/F0u6ywL+B5dZrZnIOx0M/4sILvH1AzswdZRIFWDnHi1m0b7yUtgqk8bxKxPliB3L9OYMth
ayjeVsaYC/Y2OS5rnQJDspddjOgC77LsdssL1ZIEIi2Xb1VxDA+BCU1q+fiZxPBSNvLHMCcOKRUB
g5SFuoPQaF0jnwKrNSrZR9aqe/o88tNgTqQpy3DafBj3V39AeLEsAelkp+lC9EyIUrRWx6rcF5yQ
rrWg0TMnIegjHNSNB5L/uQ0zyw0UGDrBXB2Vchp3Cjvash5YfyRHJMELoy3ZjXzF3EtkGN2MjUlp
c16PFkJe7oXuJYGQ4Qr0Kxk/ZMFNVfkhpAWW8NPcIdfRe6kto3DjIu0PTAykC2VissDn71OREA+D
vXn1R5mf25O50JtpeRERCnyvQzfwgDaa+Ypi33KGQoqOGZ3ZcxJM3fcSLVaRbprqN7PWsLMkanOE
ci+etTlxaXmXgXMAPsG3JDcHJ8Plf6z1oDgbNc3g5YNa3VYHF35cFhCLtsZ9UYWnpjGsE5cI73sp
3BZFNBrvXasTQqEb9Sk2m4ldUIoo4dfJR/L3D5RD8x7UXjkpap+fEt7Liateeqeu+f15StG0W0EI
zp5QeccwbFqnVNTkPRUOy+eRpkKx6b82ZwTG4rH1iKPypkR+69SnZQFiqEa7Ekv13EhjcVTrVHca
vxHPecvPQzaHTem++kVLh1Jk34hIs4OCa9tUQwDPutvJFAhqlvTyV42tItFb9a1UUsFOUEadS/bP
Q8ZndDsg549C499+r80K7goz1x49AYkj3az4YCDqPrMzoQQPTO/N5MdaFo2VBosK9mCUMWq3zVFE
bZU8125znYbGskiWo6umOPumGqh1irisznjY+0Os1bAfuqJ8EpPyZlmUo+e+FavmkdIK+FAOiX05
mcGlzy2VkU9WvyuYwRBvV78UJrWYbHXhKo2jvGXwhDZTV6I7w6cknTHK/0XerSNanfAaCWrm+E5C
tgUAqwGlqm9iXEs5vNRJPS+bR5dN0j6q8FGtmxJX1CDtZeShl6EWRFtWi3lk9LQsObXookkcka6D
11kIG7EyN8jDh7Zs73qDLv+y2Ih+Plet8VWICnJoAamf4M4ER4RV9Mg8I3jGDXpavotVWM9i1yoP
RiB06ykzm30siuIFwXdPPA07nNSdlg1UMpMj7Hiqrh0ZKjtgHOOmiX3tLuwg5iyLIEFYm7SrXj2R
c7UpW/3JkIX86KlS5mph3TxLKdr0eRtSqXsLg4zrZAqVGONNupGggO10TEtXfUpHiq+K+tGmlStb
lfASt4rn9E1eHwEsBsjF4hCaXdK8p+Z1bFPtYxDQqHSWIVyQ9qAdKVUw63nXPoGYPy3rChrxS4j8
COFIQsrL0A7bduLSbfhtzrWNdXShRWKuJz1b2tS5kx4Mh2jK/EtaQwv4Xsf8oZaHrW8JZ/ru/UGa
T03Ly+bXL4sp/v5/euP/X8QKRbToLf/vf2Ah/qI33v/b9i2FYx9Wn/+Ervh+5d9b5Ib4N12STElX
RV2m2f739rgh/w0QDBhb+BT0z2cAxX92y0GP08bGD2DMCPIFdvH3brkq/w3lo2HS3DakBXfx3+mW
a38yGkyDLpuim+rcfgda/gflQCXxxi85q23ntJg41CHKBq4ZusJDeUy2hm5P8ro09p7skkLZ3jdv
6od/3zyqmBQyBzy/N65R3RnCE9rp1ttIRFhlG9h7GiFR4taKnJS0MgI3H2Jshdmu8G6TTerI6+yN
jjzTQmYTqecED9IvDHuOsbOwxX8j8L/1Cn/BoZBQHfyuB1CX74jV1dI0xeC/PzgUFTodUgbMCf2+
8dhK0m3QTpvSVG6inoO8ar8EhESQc8IXLZRuf9sh/uLNVWvegt9wjN2v//h3bXl3lV+KuphoiJry
x7szfB9KRheIsB6s/iB+5bfVRYWp8Nqs0y8AT/O08su4U29R76kHymjxnbA2TxgIDXu6lIWrXqXq
JB0p7byl52kXX2OkqmdO9v21LezaDc/jG3Il/KDanRFtpsjJt8NH/hgclRtxU5ifPtMeV2CYHH/C
qtJv1BfqKPmKdi0AXO2E73QyVpThVtAlH9KHjkgTBfv8KjVcRiTKtEKgTKkUuyBZOPUxPZId8muA
q7mlew2JhGk5JQEEcHflWYpt6VBvzL3ipK/5gySugo/onq+zHp6yr2nDQCVchydvi2Avllfdm29u
+2N7AVRtrqPPcZs6rTONLsFDiKW+5ANw8MbyV5GwY5pfvxOd0xorwUnfQRYPqiPsqtfOdFLZrR6Q
KdDLwrCI08q/n2vID169SaLreDPhbT5hu63M+/waf9KlHqAInvJ7bTPdgk/JntL+XuzpRzpsDv84
Pmdv+rpHAQkB+SuC33HSGVdL+9h3oVLiIerMdU8qSeSgr8bWAVlCH5+RzSsM2ZEFE9mUiVdVXJPC
Z1yr1/6gv+c33qXJz/JdT3wW2Zb5NsTE3djWbbgRzkSVnv19N239G/2AeHOkzE2L2i7ekn1pEl2y
Cq65o3xFrr+W2zVReyKY5vcmcrHsBOAodUezvWccH0V+E943wck8qKNjMDuA1ug2bnaYNgAjXLW2
yakPs5X2Iv3yMDmv9NP0TOC95aQXlBCvwUk+KT6bti4cfL2TtAIU7AGm3hjHAUBatIF8+2RhRFcd
0MXJZ3UlkWc4Y5ZQL+KLTNf41sf9B85jhb4sl+1esq37ji1BllKDEOKIF1neRm/tDrHbRb7FwG0+
+O/6ua0PjbAKn7wH8wp8ml2bGLLGaTUCGvVzeumRu7ipcjSuiHCJxCy22Xu/zgo72pbb5BmvWLTi
Mggm/2TdWI+0bXLqX+jr3cZOOTpWyWeHJ3vVHuToPsrt8sJV/1LPXHuuwrCvUCru+2fKXsZVJSa1
W8Ec8ZzEbd70bQjOdCW5FnQESp52vrau2h4rW3DCeqbDA+l3kosdWf+gIT9/QX2duZgUkR5NbEga
2ZvoNG69YosbGrn/OU1tmMqnOKKvxDkQqu4oouZAB2q3utOhLmEW/St5CFwGly8xru6NvBq3ww3V
Oh1zlK3toofmdXS24zZ4UGGNAozAhXQxGgf3lnbvvdVfAiVectdOXbcbn6hquSiCrSuO32FYCZux
2omkxG0G36bIZV6U9sG6dqfmJdgjozdexlvxSXRAZaBKupUuOG7/6/Mjl79/PjsCS+IcaRkSEYGK
9KdWS04mU+t14OW13zgZcGA5NZ7MsHb+67f5l5Pw/DaaJRsW+mGqt/Ml4uPtNsx8wEXS/2KQjD3Y
k8qtJvX381vgatiN/vAJMRokddrAKCm5xP/nWOAvTv2y/K9XV1NSZZFSPP50E3gVorff31bxSxVb
Z10jB0mf5jQ1VxuyaFtAWltluiK8SljrQEavveIx8i3CNMw3khkyuBe13QHjpv033ucegpLJlDnU
YJavWw0YbqiIx7gdLgONLbs0q3otKVDWQzFUXXOQTabOUrGeJjgJcVmfm4FTRoJjzMrVAzKZ6JJN
SnlUoRs4SmTsYx3ORV0/ykWrESMQYpkW0SclWU6py5xucQdAbsfJKvjjVlbQ7Jv5QwPn8s7Xavlk
JdmhjOAAp7EhoNn3i53V1EfA7iG0Zy5knli8WF2+AzCc+KmxTrSP1u/tMiN3sNIBHw2YqPMUxVaD
oSiWNoo47QwittY6sdczdhgtiNfaPT1/qt7hDFXi2Mi6mzDjK/CzN5wOTNAYVDMQ7KA5IRaUFKIn
uagEhwYu9twq/GqrJj7LPdK9MBfvYt1TT2FXUvGfsOzksgwxRhP2UO63Wlld9STE+TSm6yEEy61q
mcKHNL/ke4Q3nFMz5hnsch42xiZ3UNDNlsCJeLESgtAgZmtBjvFDR6JxamrjROQEydxiz4XPUC9Y
PseNLqjvvTWoKJ1cdcbuYxhKth08JNLvtHoH5BsvcnSDf+TDkvlkmTbda/Kbz+eFf4PWP1e9rYZv
H5OhfIm65hQIVHuaHCeBHOqPiIYnXJpcKDwEtInOIKEjvommBzJFXb/TJv9OLCpSRSTsD8FWGLUb
afhVDtrtVAgKEJzxiZLlYzEABLy0YpC69VDfDkF2F3n+vRzWvyITyTc5oY+TCuVHq5/m+2rvosIz
CYoTorWWKo4/zBmmosBXBH/QcUnIMLjhGcCjosoOyqfWTaNIQdDHXLXQHjCinQQBzR5GNpFwvH0e
5cJGSFRhO1sCI2wY8M1FMNZt/5gVtHPNHlEI5r+1MHySnYgcKrkfCvmXh9etHzNEnBZcYDHeCHE7
oi0k3Tdo9Ru0qv5q5MrQnDt+gRF7U8LWSaYThQenKPx129+BHbUbOFqo5BzchJSHA5wPrTP/ZqIn
rIfk00p8YBQtrhnN6VFJgQmwG7Pcqjc6LfxUo2oxt6lz0mrjkkj11tYk8rcGkheqXVuF1MfRYkuv
yNRtoxJXMQOvTPuMSOgd7qZOc5ShezDr/kiG1840xLWKdHGWFNbTuKoZouFI0A+pUekHBcHHJkzT
yxhoUIJ8z5Bd05gvGlWrHD2hNbGMGOeJYlI+9jutUb1kVWidM2ZSuSNvcyQboN3WMeHEiDOHlmJJ
dQtgy9ugCPDJ+YhgPWm0wFF1SXsIMEhpFbN2zE72tyN6RKmtAYUQjmPDYXZNSQyRQIRro6bnvdzo
I33wJKwYs8lWE2zKxrzxGtQP9PFrJ5LQM6gj4J4+EFELYlvdG/pbFHsMWpenQvMpo1exJyE0OSzP
aIEVf9/r5A+OiOgwaRmccB+qcFrScPIrBX1Jk3D6HKzE2wet/Fn6srCW5S50b3B54Kq4TLc14HrD
ZghQbE2nPuVXC0TthlYJQ0bvRX6YtvJLVLi1U52S03CSABOt6kMd25gXrZsJtg3ZyS/jHcd+eZz9
H1/VRnLh9KdHdH4vq/wamCvxhXqmegne6qO6Hk4tmsVz/p4eGLKLK/zU8jO/kf5sHuq7YKsS2ItW
kPP8xSho5yHZtVPJSVU2lE32Rq86VW0bZ/GG3ovE8BTzGyoPCmD+CgWAaeykK6qaGfi9ql6kGqnX
EZg7LzMYINrw2LV388b8Ze7Kz7B7CYh0ixw8QGrLC7uvEtHDY3+U6TKNK8Gi2syox44bJzlbG+Mx
v2cg79+Yq+HR2Bgb8YJDAiwNFzEMs1flC5xAtAEP8z69RtPK2JS1m8uMtIHAM2x2JAp7h2aL/AKB
6Bx+uM/J5ug4geLIjc5wiittgyK3j10fFEK/Hcw1jBq49Up9kNQdePqRo6054GbBY9xhInE1cUUb
twbWRPAOUFQSOEmbcXv9RpMIN3Tia8m56ZC6vRua60BYUfnUMd3SnM3soURCa/uF6z8lzaZwwCaY
Z5NPTrbdDkhI9SyDlCCMvLcxaGAzSoCkBSvtIu/NcMfNidZQjjgcypa5NsuV7vTPbOOY44uqFYmB
ylZme+iUxNakJBBRgK97FFYNnQQ3vOZsLUaXn0jylOpQvQM24+fBVkPsLJ4mTuMXS9/HdBEhGWS3
fQd25kU4cwqzzpq2119II+627BapsGMTG/gt/DtIRL86XIuxy5QMvWSFIAXHxsSY0bw3zhnNkehs
Agj8pbnCdXr0Lsyf6hcaymV229zDNOC9/VeGvs/Zsdh1v5iTZcioPpV1eNZP6VsLkkxZNU/9QwgE
AIPZmcOGAmG+NXucJXb+UKyru4CpFikLLxwByjuGHzlyyL8Aj2QBJ2IHfyh9V3W0c/ygMVSdHJmK
XeRahUti4lNnIOXFwr1CksDspz2hJeeYZAgluEOzMsQV4T52Wa4AkJQPUrCCgsvXZNVdh+HzOYd+
Y65M8+hrThi7MITZiAYTyXNc2dpRKl3j4O1NZqAm8xp+qTXrKGOHHwg/lvfYxo/+tEl1W4dY2x6E
dzVzw1tfopJHhOemZCB2ti5zTiYV/eE07LojqMbcX7PnorHEcLypDi1KgT11zlPkQ7lcJTC07OhZ
tI7J0cu2zG11qCoMtrNd/k6r22M2twoYm/gr45n9iigFjGcdgUOIrbekD7637zj/txkOymOwzbBV
0TV/TjaNbjMYYAIG6+uRZMn40my81BZ6cqlXNYYl0uPllWDatH9pvPu62x9LJuSZQ7uTvYYpKnUB
N3mtBCYu9kCCz5UZebaP43uwisLKujdxJT5hrFOGjWlDhbClZ2ktb/SHZEMx5wV/xcTlY5ecwrXy
kFFXcI3jAYUeRJXUHW5K4ilvkivzmZdmHe2IOVFPMacx3ykcVO0GBLIVttGzynq7Z5S9r3yHKzNd
E6/UvttAwvILvjWm88m1dmRDDxdfssfKFukN5mvx7N0SP97Ys+2J1BWHaXlzW1+El/Kg3QHzb57N
K1bF12BXH4hvdxkmXL3BtdA8cNbu7qJxbW5w8nk7mArvsptiWlo1N3NAzBH6yNk/Vx+I2UZwJCes
rNYF063KcOuheMeSeJrjMu6Vc/gQH1DSyXtf2atQAMaVPBLbsU3iY9HsCvFGv6on4y5/JCmJAWaY
OZlPeBuCsi39DSJWKahUO2hX9X66MKU7c4WhFMIcMfy/7J3HduNKtm2/CDXgTZcgQCeT8il1MKQ0
8N7j6+9E8FRSpXfq3ar+bSQGHCmSSQIRe68110cHMUrF2OgRlN5aW6vHVuDm+bYKjnzuxJJ9r0+0
PCvazN8VzdNIlLi1b4zObdBxSTvyJiJpPyk+/08BvkINKuedPF2VqG4wX1qYYLCw+8U1ZZWxZLBw
xaxS+dnWH4wqHHT93ZV+Fz3C2Lc3im/fqTvngc4Q6h0CbEPaB2v734UW1W+aA+pxwm+nq3gP6sl2
buobGI6yfkNTnEQz+zfOBbgd2iZ8WX7kN+Iyp3vhMX+juoKyS3kjzIJhkePN3/IddIG7MD5qygcJ
5Il9F47X8RvO6TE7LSsTHxzbyaZrnJnXXPz7GXj8KRgfe3qQofSb0JidbXll8o3rj4MWPXMe0yOq
YY8++guxX8wIxuvslQqE9l25pQAyaBvlNjssfn1HR5k0kvwufOO+xMVA096dwSfI5ba8jwHt/uj8
sHXzF1l2cSeT0urwAQCq4lbG9ZF4E+7DJoHeT1P1FNqMwt3U2DlrbqrPTUXhaveavHWWm96Ch5nv
pu9B8EBCX8oA9KDxjU0QEUOY8ZZ+E7xhpktTgu286qN+Kt/K4AorcnyffLMrrDh7Y5+8rgNPFDHv
Ewl+iHziLRmH6TG5XbT9wo3iRdkD99mBo8g3pMrVe3nXHZie9tcxMVXNrlb9/hdAjY4IWZzpNdaf
Tf9qP8jLTfBQ7DGtvva/yPuuGAU8wq5ZdXwNup1NeCN7+ROe0+BbeUcw2X11RbhW+k7GY/1b8/u3
ivrG7/mYv6vaXY4Lh0kdiofr4TQSj80g/IF7XnyHO/nbIO8MzPjH2JvfdDqJT1zVCRgreFZqYzfp
qXlAusJdRNvbz+RpI191bikovQNq/cWGQnZPSAI0cc/0oncBESy1RzR98AgAvjgZ99VKVPWj7C7/
pS2MYr38l4EVPr1bnFMKJ8oD0axZN6gcVnDQIeC2OMtv9LCYKnwMi8zkBJ9s+H2hb4rYCN6FV7Zk
EVLBYmI76lzpRhVSPIE4DIHquGGi7lkEorUJhlr4vhv9mnZ09h15WHDdaL/b5keDk+gb74mseguL
0yH8xRimuAX+Gt+BIglA7DJKOFqd1zQekOTqFew//3H6L8TxyNmMlOnHhuxpCDoEIT4OV8NP68f4
Bl4CH/fyUf9i1kg0Vdm4wW/4ORM3GmK0bYxhG+MlnLBwcxdylZ11XK7nbX6V73JGl9sRls9NyjCj
QXCkA3JGRrIlhA8AxE3skX+DMFv/KR8YIsY7WJjhSb+u9xT8uLxApr7JXotDAmTGbT962GGUNR9r
IqMIOd9wp7i1d/WNbZ/k3fRr+GXf8K2UQjd/XK6j6+KH8xjedtcItPQP5xA/N1f0gamf18/T7M/F
b2X5NpO7B6mWAL3kUJRYzfzph2XvKtoUDlMZPEt80aV2O8U57Dw7VNFWzGT44RWmCFEb4ZHupBsZ
lnwaw0w5TeKAInfXQ95JO7lFFImWEXrdelQsxHliTTzMGkMu5GkKeafslZMzQW4+n02QcHUM5m9Z
2JHVkUR3LSyz0Ji07arZiSOuM10Np8WWwf6SL6IxqQqnXV6BqEsQDG4iG8hBcgsfmh92TvRXXinx
FvXIXexEJ+DovDYH8ZKk57KPztTYL5bsbIKi1gnJroDCDWlO/QhpEkppH0odIyrJ6oi6lL3WWkNZ
G5liFJCMDdai0OuS7lVJzcjDNj0+KETlxXmR+bVKhV0GO+V2NLa2dZBMzISbh5Y+9ha82bsaERUa
SdU2nDUoaXBAkSmqW9UB1zlmDUVzNch9LZ6i5zj2jZq4dCmxFPxh8GAHLWj82kDrWxPTsy1JW7+v
GR1BbN46qBw2zYT+Ipt0pmvteNJXCkeVLhRS7PEUrcbEoIZ4JyvBddRqr6YOVmvh+pD0KSohkFI0
0pN7MvmOdmUhu+Q6GtWngTRmBYIO40dGyCPQgywO3nQtbY+dih20RBZrJlz/2sXwyfgkRbxBrFwe
0vDE/PpbV8moUWmrb2fobx7sP2YiM4OKvNMP4eg8RbkVEZDX+9FgH1srvAqq6buZFipyHRjCeWd+
C4Dc9g22I0f5pVfwe4yBfv0wJ8lODtZwDmmX9Hr2qttMVjBG4P23KwnRc4caLJjul/AuRxT1Pe+/
txJd40nuXgmtpryMPzEJHmvjN142kL9h9jxEGffVOiWqtXF+14V1UpAUbSQpoHJS8BryGYXapHuj
akO/y5cXCYPivpsgrNRy9BtYL2UkZkM2SDwoHtE+oJZX98tTben2vk8koFmSTe3bxOBthuPLvP4x
VWV2iqBddSAbTRMmtmZxPJOQNMgbiFMTVQZBp+5lICqbWHPgTpEzlxaorBr11C8vxPK9DEV0A2/e
G+APky9VvnQdkzHx2Dwxfsv2IVXAl1fI71rqabFFAu6U2beZiRezmeXHTta/F8DE+tojO3JVScg1
d515cZ65Kkeb3g55BdYPJWhfSmM8YsJHwVEwRNXK7qmoJaTZusZYe3Q+wDAocfChmwyN46E/WSUD
5iqng6BvkG+8OpnyvempOKbwX1ok3G5KiifiAD+smDKoES2UpI4tL84yqPF5eLiPoPltypkZHUE+
u1KJmcwgqFNr686ZrWcpQU8yWA3jaaj+1fiRTNxp7CJAL009KO8OBJUdGxWhnpMMBr75J0TmGG40
LimZzGw5woW0Rc/pdbk2e8SldPARa3PjFLF5HBRuAFYIp0uPdpa2G5iXJt1ANpMk34HZ9NvW6VxA
XjDW3w3UFVSfrNSzu+6gZlq609qK+6IKPFEbqFtIoVYc2pqKXkwHkUukp83Q8pug38oa/bawr25t
p7iLx+ZJqQHsDtZsb+ZWwd7Y3TtjS5aiPD7lOtLbWDWZyVirZbqlbRF0bjKWtJNlK9xXMyVYU/Ir
pbzT+Gj5dqrFvtEZ0hoNGYhD2r8kZcZ4BPoWaYZFfuXUz1DWcRgWyavVObSvANbf6EXuJqH9OIzJ
1WK2W3zQKeln8q4smUtPA6FThiTNcBhm9ZbwBWANGDJNJ8Yfa2lu6kD5ICryIbGxiSuZ815nzFzL
KH8CuoPtkf8rkowbuLDYw/S0vqkoM3RdQO6njj+7fwHTCSV8xnNu4oiEs0RjDcbCsR3w9qlv0cRA
tupeZfMUKtUNfQ0Y3KR42l37y5lo3OftViaS0JKK63LWVulyeO3el7YBBqN+kB37ZqrIIxxNOm2d
PILtbH5WGUhI+T0MIXxQlSe0OF6wZrQZxSYre00lv03p/jZGdJ2tGUH0EhjwMMWZX9/N2ZldA8Vy
3Ea1i1Ce0Rmc366nKtJAOqTrOt7HdsHAA9C8DOzByIx8r9W0faeyJ8/PeQibJPezfubGmlaAK5dD
Z2JrThr5VDbgzhM5u5+G7nWoEljKOfiQUA2ZLDMmyovhjjiJ92novTnSbsOhQLaFe3uC2pE6PVi5
hKkkTlJbIpwwayPT1XEXbMxcbfYAaHdQXTUaZ7jSUata29LJn8ppZFdFWa0ZhxOxhE8yRKAW93ba
YnwlopeUj3Gk+juou5ar2ca001UPpd0oi/qcYevf4Z3uNwsYPqNY3hcjPhHcKh0SWbkjB3ctOFdP
45QxiTa7h0mjghuM1l3P99Ql3SCkLgqguk23dp8xb6LXGupMqwbL2LVB5ae1tg3iaq9p0i6uKPRp
GSi/GAyqllWnwY4fJN7/c0zxPC3T7zhPIu7EEaNFbmRKgU2wcIDd6oNMHiJ+LVXLKSEn6JjTRo99
WLHRBv0gE0yQ8ptY6stDgqWKSOA1tTyJfdLTh1vCA49Dgv3JHGEthKqzjZZRgTkAZQH83qr+Zmpo
zu966iTuOOWZW1bpYZGVfV7aBz3peo8ACZIf+hQZdmluzWXajig2tmM0uwAGkU/K/P+bweJrEfMy
YGumGyTSt1nv8oNR6cR22QVT9rz069IikXFUf4/1QBkXxu/4OBD17NkEFtZzwtSh7a9bFdxMP0Te
ouOLs7uHFq73RuqaQ9Db+8yCfGU1xt2Yc8utlv6A4PgGlHBJCqZ1VWGKhAzLzYamVZbFD/UMV6lu
jRd1qghCTvPXNJCfxiaad4Zp0KhzXiw5pNA3TL6hjbAVnBaKV2h+17FwgXaStoZCmBupFdYGe6HP
f/fol4r6HR8JmmiTmoC91qwNNbtfJOkUVctDk9KB4MJu6B7mNUYA+vhoFyvRy1Z+9nnfXOs4E6jj
Q/okOs0fgu4+bEGnWx+mGsvblhzyMJ9/J2SN+LYJLT3gEwLv5fUT9TVFYsQW65Hqmu3s1hO/aqv+
YdXk8iomX4mohcLYTa25TX0lT2tXHbCZFqryFMg9YPGeiYKOOqIMoC1mSfyQ5knv06BB5GujCqpp
ZYNoh0zgxxkS64mOxjxS1wg76xqpMQoMpbq25Gne9M5dAC/D7eZl2cXFcDtovmRj6lcjIFtLU+jH
Nh/1o1j7sjllJTa+kolrnX7EdIY8RauN42hHnxdin93MjhfL4VuY4E8Qi3rgF8AFS/HyilFboKiv
8kpibM3ih1HKre+kjorbSJI3ck1ooRENVPgirLYhhADSQbViOxEOiqiKmmbGzG3NMxzCEMovVSdj
NWKmdfbXop+rOynHG7+s3sw2mcEyqUZpHdXVtSkWRYH+pHt1kL4fAY/8tYiRF+iLUR+SPzleItbL
IOkNr558n482VTHNKL7Jwajuht5Ir7I61Xei2/1/AJ3/FaCjrJKuP8KAvxUJXv+a4h//Gm6liYf9
E6IjazBwdNPgxi+bq07wj0oQ0Oc/UI1Z9NBsXbdUk0N/MXU0a32QrFs8ynJsW0X18E+mjvIPTXUU
09YUMq6QFf9X4Vb21zAk5nLyqmEzdAMWi4OS7V+FDHWiZ8sYFslVWyN9r82g3GhEZe7SbLpKuIBg
Sl6zKSPVqWX6YK2G9kdxJYnRRBS3tVdHxg89h3StGVfliFuPm/B4Xmh6PKEvtNHz5PMbgVT1Uatw
IjpFTbygWC1sUrI9sdoHzE3EmlikFlGyEtgWStp4d8vVAl1p9bc670d//QkexUJpWxRqYrVycHDH
+U8gGjhdV4ORWFh/1sRmj2eSJEYGMMFqWFpWL2Ax4l8q8fpScFtXu4XuKADKGdLVah9cncwiP/Cy
KdYcyudRMC8kw2IMDteFtrrHLgujZ6Td68YpXf3D0+rVFYt43RwlQ/KXGDXFur8KjMlFUhG79TCT
e8NUiKUpLMBDWd6T9dX4waAR16EP2GnPq1avjod0ujeqBuO91q4pM2ukpliIzSROCk/Bgt1Idj+e
YORQsGktWlaGlMCXRNmfRYFNlnSwXarhJwEE36ReG7lfF0wAnJzk7f62SeTQn9thZxMhurFgS9Ke
h9icTcM6W9gBYZb38Msf+4jWShWtaDSqn7NVr/j98Btgz7prTkuRYo5c16Azlzsk5+8BgysL+Bql
VH3wtTSVNlK65IAYlwzO4CYB0XcQ123xf5OY9VO2dHWw0IzTn8X/H/Jx8IOtbjfdN70cTTqPa6rn
2FODC/B7uaVs/urKovXMFXzK97k/ijUCNP9au+zTqpFq6mVbnHPZvDxO7JNxs1POIHq9mXtQoX+e
8H95mq+HxdOGKoh22kS8xvNx6p9L0nx6rYZ4cV9eg9j87/c1Fb2YtFgY4K5/USzyRv5r7cu+gfLm
TjJgZlv+lz91/gi+fExfNtFGjfT1MNmKB0ejUu0acmuz9ecSr78vsSj+bKYix/GyLQ43RZKSqiwM
muvifNLlkXq8kDxPMSZSaQ/93dN+2Xf585WwNH45LDYv51xeTdFR9ZQgXG/FKeLA3513eT4p7B2/
SeG0/3mzl4de9l3e22Vf2qq3jQl05vx2VdN6At0dMpD/J3mlAkUoQwLkEomv6p8Akk+rgloizeFt
gkjaVwWURFYYPJhSGJ7BMJdnu9BQLoiSMyxFbH+CqcwBhvcuyM7Ak797nNh3frB4eeKFnJ/hsi3W
Ln9LnCP2lfmkHihcloeReDiukG8UrVYbKzPI6kj07ySft4Hfo1UXhz6tCppJlq2X0a+Hqn6fQ6EQ
PABi/rhYzKsZOo5p0F787Y24JXw6KRSnXrzvl1OFp7w3dcWfU+MmWXNhs3Uh3P1i0SoxV2gG4L2/
zO2d2CfOE2tGuyYGX7bFgy+bl6eBjvXXs0bkAlHXUQ1XRKx/SVw3SmdAVrKQoXKJYu/atT+O0qZX
iOvlCv158Xf7upR7ZIN+fL0PnmEe65pAMIh9qUAwiCOhMu0rfVB2U0c4wCbGynycbdv2lSK++Xry
+XFiLxlquIm7BZW4mkWUvxk/iEU/4EHOq5D8zOhfU9fV9aK43uvEgXNEe1W+yM0ENW9FH4iFiiSP
bKtEtT3DCb8TjAVAtV2ilZ8Mwp3CoDeBVNroCtRVC5rG1ui5/I06N4XLQuyLSuNDLqZVBAxGfSI7
5Disi8Lg/RZDe2jXKYDIPRdrSRdsBr2ELtbbxnFcF8rUIQtkahDJ+UitalAbP9SXe4hHSPypALvi
/1z8/wr8QxaQtbURO3vx3YH2nB9pg2YhSN9AAw6WFia1BeJk6F6vHxF1f+q7FGmp3VmwyWT96PSO
fhRrEcWy89ps9iUgzjKGBQNUxxV8CnXR197eCq2AQAuuIyJnigZXsrXnut2rU7s1Jn0ZH/igyqOh
SRR4Adq4htFodOlR9+E/o/4GjaHzJqoK1NNj55jlvYQUZ40Js9EWqPCL7Am6qyAo6GL09oWocN4p
josjYlEwe4Lgq2YqhVpy7c7bl+OfTrpQGrJMMtGAddfnp1zxalsnSCgbSRp06xH5J/Z3OCcWlxMR
iy4WaELdoBq1vZLvTSU0DoJcIhZ/CzIRD7qcA7WRVumX0y/nNCa1DnWRA1dgVMRi6Vewl1jlW4aw
q/pD/Pl6fDaRjuP0pWr9r+eIE/+DfeKU818RDwni8WfohI0nti6Ly1sdJigD+pxDZ10/KPFpXd7u
l03xRoloMpa7br0hXRaKSEj6sy9cb1/BSsZSusDXmsnkC7vi0UpxN7s8TqxNAmF2eczl8Plp40wr
9l92Wu36qX75s+Kcf7vPZAxPpJbmm3JI5WxF3YvFGWv/dVVsC/b9357ZGiul598f//SkX0/9tH1e
/fSnpzVCwJB6srZW4Nf/c1ycusQlTnLl56e/8ferf/+XLi86nZXH2akS/9MrEKuXUz49hTjydVvs
/PTw8/FPL0fLdqCo82MipYRk/Flkf9byEiVULSFeXXdd9l/OtXQZQdWS4Yz953MEeqceVSOjHSxW
xZE+s5XznyjnFUGBip2hKhkhLATShPSl5pgmOioisSp2isNUdZkNX84Ua1EWKds5K4ChXQ6b/TpZ
Fsc/PZ26YlPUETK0K1bF8fNfEttJszwuFbog/PqO4l0eLtY+PeflJYlnF4f5776XlAKEbD5J3tCo
z+K3cvlFiE09NBWUHeJ3YQ5JJcNa5AcozpJzooqDmFFIut7iR5EQFokREOl9eJj+LOyii1yn6GXX
mmq8KYJLIjgmYiENoAQ2YjVfUkN2xarzq+kNsumcFWmVrV9cfYXNTetw7rKZT36SkG5jF7sZxv6x
taM3xj5UEGYNrUbb/5p7/Sdeezcr692Ugvk2lAfM+s2x7IfvaA7yU0xspN8pOoGxuuOJuXXK05TO
CQh57jXruxPT98tCzPCXuMFCFXKbIdUuOck9tPE0ZIAbpdrR1LiZm6t4p07opcr9btSRw/FeDGM6
tcB9ZJkhKt8dGn0ZZWmaH/DnoeDcXuauohQhZrH5BA6tFrkRI7W//yvY/UeuXh0w9P+vYHeb4mUo
839lXp8f9Fe5ztH/oWsKrHWV8hox4Z+Z16KSZ5qWYami7gYO+3O5Dp+vZdp4fXVrreT9s1yn4RA2
VjcwZof1sf9VuU6lRkg97pPplB1UBGmxKrwMRRPW4s/Go2ZI7WIylfooxdaJMjguthlSnAWMA9zs
8wjvrZoWCSvCpG576SG1Fc1FrgLkBI9EQZj0iQsGYHxJz9xpZgZQ44uUE10/OIEkHWWdn52uo8NF
Ve/16iEai/hERb6S0R0BstGRFXQfU41ScWkxIeWA4jAS0bZQ9g5KfV83Hfu4aLnDrzcc0NhONLhL
0zpWpvEMsSSF1YSavZEphw8t1W6xdllIujupVA5neVXAOLhC1jNVMvyoOa2r9Uj1PM1DdFhS+uwQ
gHms5vCvRdhW6hHMDXlFxqo5XDcJb8lcEF+qezlZHBCLeD1FrIlnEWtzQXPaMSicTRhB8wbu0whB
1c7RV8lZDheZhaz0EGmXwNwbCRnwM74HZ7VBnNcwDuGZilyCcaF9KFZHE2ohT2bJTnbukMrsONJd
jzzAX7V9NiYa/DuE82lhcbosEmWIXdNMETelQYJiNcYvMjiIJlRDrU6xGV8RhYxr8SY3wcXUrYrG
PGVknzT5N3W0f5gV16ihXrAHy9n3bCEOKYqrN9umu4Dk4C4Y6f3JkWmXVFHhOhIIDf/M2trQeno7
ouE7ZP5QS7h/nWnZl6vXwTZiwpZ6C8ldrV6HnapcT+OMaiftyEl2QlP2kybZy9GcHiSaQRb0LbT6
vRJdSfNvrVCK68Ehx4dXcz22qzZaPzWJ1l8Fc+8lnQpoCUJKPCGtL2SZBHKJTaUBh6kZJUEIjbFs
pAF5c5wh7SSfcUqdGXhN73iN0dJskmhmq0PDt7NbMn/MnHY/6tq+rQpEx+A2N1HeDDuNziZtxxT1
vAHOAXeXtJt0Wve2HNGkzcerwgr0K83sNiWk5ZM9lcYVEB9zZ9nLszgGmpBPT0IPGdC5EieYiWmv
aDvAE7Z2Pduzdq2sr7pro+dBUme/iSNfHFvWE8wYM48KJT6SlycTIs6u0zta8xTmrpqRtzWaMZ+H
ke0cVfphLV1I+YBsilHBe2HM/bWJrgga2hq+hMvK8luz/Zd9Y/PaROlN3IHAy9IoP0mqI+9nqfHV
guYWsT4d5XqZrr9YFTsviyKCCp1TlZRls0MLD9xQ0fnLSTefxJa6zhVTGf/ItCBQN9WQjit2SEx2
ixE+TTGaCb4b6glbCFHuzdGY+LHUmolYTtlqwJ+O1EUkPw2HGy11pmNvoFl2ugbMXx0zkDBJjTvY
OGMp6h0rohO9wc7fBKFxXPmUpYMloVMp4ZRr7f68WkEJbJS0hBtTZYv7I7MBbOr9NB7VdTFm77rB
/xwshm5TUMc75muPrcGQ3NL42ItdTlMjTlbwFzWa0nhcEgrqIIgkacoDvmdmuJHLkAFFnXZ0SWqw
fuk6/87M5Ec6YfY9A0lXdKOYzwt0o9g32cMuSTPa/bhHN22ACHdRzD1CsXhfDQ5CcxhXhCQ571qz
jgfX2oJ4SUsevitxg3VQfJL9iBCJ2bRLh6QhPY6IJW0a97Nj1VvVQHRI+wgFaQHAZeKLTSQMjV+5
KzNXC/Fun/Gil8lvJ9fmwQx8UeMADS8fu0RDzRFDBTBCxN015ggn8nOJYuSQdE/aMnM1tu3JV8vi
0VzRjHgu8XtIWPgw5Y6uNMuQB0sG02anOduRKEpE8hrMnZa6c1hctUMd+QbJU4U2IPw0XKUvjD2N
EdyMAEvNfORWIVZFreiMcxTjU5zzmh2jbyhXqpzAOYovwLyOU8Vay5i4k/uKDi9D/XjtGZkGWiUX
tlBxDPr15pURKi5KArnVzUjpuvEoNdAB9ULvEV4gAQs7DXwgzjPVsmTPAJXja0t7B7E14E7UantS
mub21Wh/YRNtj4TWzkwd1sErVjODX2rhwAadFMi+kW3+jiEjeuLMrNQ1qFB0jMXZKez/bRBgLwqQ
+1p5gkltVOO9oXV+Mx8IKbDpbgEp23A59Gwi2rZYUl/QDow1Za8v711sDrFMSytdwuu5jezzx9Am
g6tCUzrzLcUncya+TuZVps4fY0Fo85KYWBroNXkG2VdkDjjyUc1jDI115GZriEW6fkFTg7DLGcRE
o2L5RJuZkEg1OMflZrIA5JI55LeEPR/torkajRJvDcGam94ks653EmULwo4y/VonpMRokUp/TFbe
p0zC3cRcYQbWf5SH6EHuuED0VAJJ2hjBIU9glGVMjXW98IGvi2XClElCDTY4y8giz8H65lQHYEIb
UQ7KEWfD9gn2GS3MPb2yf189aZf+Tg6bzheXtwvO9bIpymM5whl8WlazjcqQeyvNH/HrD2WFq4FY
FQvbMQAkBtaaNN5dwQkit0pGWWdOwXgUiw5L5U6lGSKuQfnCJT3C51AAfty06nArVSZyPqLyzmW5
9XorXsuXzQV8564wcx+1MANCx1WCzj4EaYUsf6hnUI129tIaJF6KcEexaHHdbtucT6SUQ/1KQQiy
Uzvjd874y5siKTqpwBKXoprwtT1KgZnKbrF+MyM9xOo38FsSv01HlHB1E1G43cVY7sVcMagJjzbI
aYnoOYzhK9oEL+GBsV2PfktMxeLWWnrqCaDbiQqyKCufob4XyK84cjlMTY75sXYQAODLbrGW4GoF
nvmmZUA+QXMZ+5HmhNi6lNsvm+c1WGAHjPmbvjZDWtHrQ8FkMw0Wn2NlmOVwSupypxfoszTecaEW
EyS7TL5K8P1eEV1yGCqJ2CQrh27SFL8QCIOQljTlWFe4+hXHuZvXmqkgGos1gTU+U48vUOfLOX+3
z2onZDdSmJI/yXNdFqiLmr1S08/9s//L48WBC12Z2BmJBr6mn396VZXH4634FdaNidoHyMA6YCfC
a+KC3pPkWBNwup80dNWXW+hlU6wNix4hCltvrmJb3GYvmzlZIfmwzMduAh9UKPLkfaqIin632AZv
WO2hSmyHfI1yiOBXw31lYcsTSDy7Q8c11KM7olG4EovJwkc6c0d2MxO4RKVU0yZQLZs7MpfoM9Q8
WMqg3cdDio4WKWCPdXutPZgV3nX3XIb4Upb4dOjTatwngO5FyUI8qvB6mbLAYnH18cS8vl1vWmJN
LPpcbv86UqXm0pzEXmYthJ6LVdG+ViKzzPdiddYmfq6XZ1FJdwQbPw3ZKSzB8ZY1cwGSLRuu6+cn
/7zn8pRftA1Tq9qHHljDKnn4clYkIODiyHlV/PXzCxGniu24JmHGFdvnv3h5Kjkh1UR1YNGfLAvM
yZfnvygszi/7cvjy7P/BvjI/JVYtNwMNtoD8nZkYn9SNEWWp5rb22goOkzzOj8gpyUiMR3U7KfWN
nsjLthsRMgxL8ZzENjEwTvWcgmNnMIvev2hkHfGC9a1Np+o7U+HfDNHf6SHX3kKi0bZeJIKeVE5X
Sh27igqDATHs02QU8rbHtn4kxGijR3AH8gCGY9uSoJjFTud3ZfeolTF3GspW5B9j7zGH4XEZ7XHb
1/KLWcIi6BRQm4N1QoADXzJuNolawIla36Y+MQsY+9YngIAbjOV345x6NeNTd+pw6aPKxk7fFiA/
kX7sqqL7hZ4z5ueLFDGSh1e1m2LPxGmeAHOyqgTrAnYjvWn8eVLeNAnkzeDjfugZaKM6WUzYUBb9
qZyfyz5t0yPpksUma/VTWXY9l74Yc29X3ETRz3H+yJxgl8CbJdccwl9YRC8dAaa4S6ODXjMhhZGI
L1LbaV11i2S/478KkWEb9j9NfAiV7Bg7NaAikZgFpGtmbn3TvUgWLmWgHuZawMhn7q2r2r9P5/t0
okeQ+kZD87KtwD3qmelFmfYBnvHOoTTxPOQfcj94PUOu27nP3vOGsW6NnlKL5W/1bM2EYyMnYa3B
kVQw49CBbIXm24JycavDFzmUaQZzMtPDQ6JB92SWvZsaMvJyUyIt0yKTitDNnWN37/LSwslswud2
IgglRQ7jUjjpthXTR69Qhh0RWuZmyg1vIqnRj6sIv5Vmvyd804+khfH69WHx5Sh+XCbElaR1MSKR
BBP2SFOOxqK5NlKD4ygX2INIh96PofJgj42+07LyEAE+uI91+8GuspvRUZi9h/gFOyW87dtk19XT
uF1UyQP+RtASH/kuNp2dNEIdC/P+qsA08lMa2iv+1S6Bj/nK0y7dKOYC1+qABJaIy2TM2GpTr/5Q
1B+GjuB5kW+duJHxxnQNnaDkSh7m+daZJZIYpYzEeHglLd9XBYS4q1fmbqjrrVJmraePxG3aRKP7
k2ph3XVGPJq6q4d6fWy77kNd55Y2WuzDWL1Ius1lFVZWplXNNtFt1yCGnjFRZ1zbC5CBbIhqdNRp
ctLVQdvVg3UPrzqZZV/KFKLdjPR7rRkfRmvc6wDyviOReKm4RLnzgIvPrilej9PS7NRlHK5l+Tpu
9ZlyNrNIXcU3R7Q3VWrCNEkyvimLrW72nTumyp1Z9oBki9/yEj+Uc0tuJzJoGWrKyXoEfiU76X1T
lYc6nHQKWNLPhfTIIg78LIr2QDEjnEY2HtLQ7FDYdTHzfNyRNJB/BlFmbAPdeTAsuq31qU9aeDM6
Xv0aucaGEDJkTBJWOlMP+LkZx4WqFsM82xsl0AX5EFy1mYrRL+h/MchFOjqh4Qq4OJU5/mxCUXZx
j2czb51jbke4nI3kpg6UzjPD9K1M5Zk6Pjr4iBRJreTKZ9UMQjvqPmpVNIS7Bi95MCRuY+KuJwou
GuWHypKQ8HSpH1mG43W1fkplq76TJl3bJMqY+lba/hw7p90FXKNceDskn3fMcfWJWXQHcjoZv4WD
Zvq9uRtL+3HsU6pSZtFtbVX+GZvqyZg11VXH+H0ZM1e3I7oNakjONd8vv3CG60BtnrXGwOEjz4U/
D3zQ6vMwZMQX0Nm3ncbakw1YGDQk9eqdMgXvacDoqivpK+Ew+8UsH5WIjHfyV3/22EDccomyXaKD
HYh0LX8g5sp3iDu2FaX/lllXrZabRHpk98OsgGCFD+WNYQdGrIrBhmGKI+ig8yIwuPAp3kEhvU02
3PxlfOqwtFK/yviBZA9OPDxJM3fxXE3pUUQnIlBuC9X8GAq/y7jUxFZydAZT82ogi6WF4WmSf49R
JW9HZfht08ZJo9W541iDXyx8/eLK2lDKXG6U9QMq7Cj1ATJtoglKgp3qgScpdHDxYBTbSitI6GB8
tCUP+6MaPZtuipf0w25M+46RMJ6mkKmnza0q22VOf51pIHU1J8RxHuu1KxfKz7nAo5/E33W9Lrag
ciUat8MHEi/AJU7F7wJKShwR7IB+c6u+DVat0lVPrT11KCLSXIJ99ZuwjddsXAgT82oNgljSYSJx
cjOlfRK96sb1kgeYWoAfR2MZ7/T/Ye+8kiNHsi69ldkA2uAAHOI1tGAIMimS+QIjmUloDYda/XxA
91/VUw9js4B5gUUwq8gQANzvved8x1fvOPdOBdXwru7lWdm2fRV5eEElhBzcQ0IIov5Kvxk5SdZi
JgmI3FW0h9GDEZaQigOrcLX1WmsXOxG43hgQfhiXqypu7W1nG/kmJAln1ZNgvIr65NGOyEJo6LGb
Ich0g3zsmG+kadJXkOcDoyzjj1HcA0kbyoK5Az155Fb4aifGufkow/jFmrQPLEjVafBVvRZTh0ti
qK+jD/RhCsKb2YmLFQLXlOUty8XdneoZmBYj7teG7eS1xZq0RHEcLW7GIXm5qjNf2gowgApZl2kg
PFkapF2fG2QSlfpjGRANgVbOpM2jPVmFmLaZwn3V4W5QLYbsELDxaogHpPaevp/a5p7UPHGi+YSY
HiI9uw8FEQsxX1nmOODURu4OFhBy4ThnLQ9CmAylPFg1ltJ47flpcmPn164Dx3kpUXgqWNqgxppz
0VmwNMAqlAzoLFx2UQs+f8AjM4Sxi0UPP4Ev9PwQtf6XCIdnBawdx2hVrVMfEAbrGE4jfBUbr2IH
2wEUlOZJBvF1gtdsaGa71UNHbcsG6IaIw43V5Z9p0RdYT2vEuXEHAQAmhindDz/uIpqobAFNr7mR
gYJNEVZ1Zzr7GGN4IIvgDzUHXXwLsd5breVPHuIjrBsRMBi9vIM66vNiDwIqPRnxQlLTvS0E9V2p
+ieqXBZqrrpaaNzhpEvbk/H/YAXMe8X4TMTNj8Jokoce40FPMjZimYG7uUeYKWXIlD1Jqs5Noncb
4ZJMACPpUUS6OGsYsMtcOzcxUAhRlwq9CvwFQgfKR6+r6TWTODAFpKZPQUkQRlWcaYmHFbzpvHao
FLWfGuHAOBQHFEPWSIpf4u7oNuX3IPKc2xjthrbwfnE7wmfPZn5XtsLbkhIhrl2NBFXXT57HCh4J
PMtVlxM6nEZMYPqtM0rzWBjjU2mNw90xdQgpmqg39MAj4BwlNnQ6kwfLjmMyTA8GKpMgz4rz2CTf
DsGeRB8zRdBV/lXE1u9IY6+VOoroE7ZWKzhwA1avfpv0zzlbwr1RlPbWThWBlHq4JgFgOphzaFRP
svtj3w4PYVIZN7CDR5u0GDftQcRn1LqygwJDDbvOZHNNrLCm9iKKnTSrnvglzPGa3oCBavHhRlZ9
7DG/7k27BvKVlhCPho1NZv26NSJ7VzC5Ye34BKMOg29OgYiMxiX7zX+IMZWw0Qq/o+YSk6aUsb6y
jQTilpVPpv3D8YR49mts9kGPxcR1SihnG1lV701H41y1xqtlsLkHHPyYBfKtNGFsR/qjcEEPkFuL
qEpMELoaghn1YnoqDK3DvYtPVucTH0OtpeODNihG25gO505hUZOOTjN5eFI2ijOt6LONM5wcFYIA
yTA2M+hct/rwJXOXuAQXSlmq+JHmAzjS6+nVdea6AEJwb2JttIi6X/Va80sFTOZEObUbp8SrOTIX
iwyQ6RCx8pHVpm/T5zGrh7WDGt/MHXhWmWNTj8ERQ4iOfKkiJKv6Y4RZix3cH7CwKwTA3qGobbmp
nTlnJCzKg/BJyYqdstymcE2pciwUkjE0kwwyPX85LWS59pqYtcG86dgB2XUl2xJ/4yaJkKHjyf6l
uPevTYUyOEwgG7Sx4obnbhHdYcqq1Yc9tM8JXiSroqteQU1yRR2u/WlbI9hcmePwMeYZ787w3ros
xq4JjGgqcdSqCb91HMIQFKoHUUhkmGsifSfuHMuCYJPloV3V5neJUVPGNx/AF7yLvsm6U3HuouhT
Rg62vxoMCmkSfdx/1xOrkhzkzg66P9Y4XbNk/gLJ2OA7o2yz8nWa1eOu94oXt5qhQZn3lkxiXzrd
H5UNL0YYHAsQcWzrEdaH45FoZAN2ov2kNzkEweE5QRNvp1p7aqXaYywbN6AYJRkpIK24IIvBijad
OVwK8uLAUxLL5nwYE8atsg+87VSCLokCBs1BBtWGPpl4ULoBJNWuhnNrXRkNBTgHsAeEU/aiJyCQ
J6AqfGUmMpnxRu1CJ0hq55Y9KXdhj3aN3qrXKTeLK1WKMWcdNhMfWTn6/Sqvrd0Ytl/Mbb9Dhd2/
mWg8Bgantm29cJf4jcVZ7srM3IsuqLgwQmMFVbhb+dLFsTjgWQOjPnmBu4mZrONDY7TgyW7radUr
Urput4m1wH3i6ulliVmv9/Hvugz00ui3PoXAwTL5Dg2sGScLPhosHi/6xEVI049zsnGAvQ2Mq3H/
OkvI80YTNBObuvgOpwreRAjANRo/keYYGDvio+/PL0Dv8oMIa+g5OYoS7acKoImwuF7ZI7yZrfmj
Nrq7mWuProhuXsy3lMV4BuOs/zJBqVYt6xOFfKVMkFxR+BI4vliVJJGYQeKewhFHta2FVMhhcPeM
QuzDLGTfF8KQxXM6++szwgdbkLYNdzUg2nNYJJ1Sb1wJg927GnI+kJmGYs0UugKw0BAwuwlHSFL6
WKhV5FriIaHDEEkUM6nTf5hV8+4qbZ1NNgZ/0OqrtI9fR0GcjHgPQECukB/jqxlZnVtrHXWiucIH
clKNQclgYw905LmMWJUtGLbIKUi61M90nxBnV156SBu9unbpALxOvUSjBKfSn1LXpo1hGJ+FIu0r
UZjvNcp4HvVPY+nsRKvr2y5Jvr2a+bRW6SffQTtPCDdoJSdlr2n20CZGXDVZK+gkjg6pCkUBS+Np
KLQX1X97IV1vW7z0GO/Wqev+0uQLKeWsciaQEqtwDsQMoJxtGXQr7gBOwN+vMUeuGX4dw9K5ylKv
8EIHpMiMRAMrdqr4rtg5wJYaCmCPgoApjcTodeY29xBzFXAyi9tDfPcI4AiU/ikCv96PvIQ16Vfc
hgkyMN0CeseDL9iO1p5+mWtUYM4+gA9RcUHylgZ9eFMKzpeti12szYiGgMi50q4gkLh3POLw4Pt0
ozygeGLyXpKm/m6z4nvWlMgsunV5ASLphRWBLW8VvYagODZG5K6TCFiF1H6aUeitVCPHixN9WWl2
l9kkj9VU495m39lNSKuNyrzojfaCLospsQ1evvOxor5mYF9h00BFLuCnijb80rog2lXJASt+tW6z
8plF82KW06MTcHpm8AV4UyKJvXXfmbzHlA+wqwwI5gFnix7O2dmRsSUwBMqt92T24r2IUxhfyF9M
+1jGdrwOTedHSAOaqKVLIpEYpD7DwSC804/rV7JP7o5kfIrMgszFZ3uMn0mieBqGCCzVeIza8to2
GXmdV5kY7/hgUXITklx9lSHFRq/dGzlxemkPQ1Sit5mc3VyYTsihuXDZ0AbiZibBh+GbJO4osTIn
tVdx9R2HDoQfqgRoNO5Oai+uNx5KqV86xICrOiINpSARFTe+/QvuyaPBt2X61nZgOxhaP9xpeq6s
IT6IdzSvZsoGkap07cRdtmszzpjayguyButNC5Uj0utfk+P8srOKFoK46CL7Vo33y1TqM88/+8aH
kcSAI9P9F8ZIj5VGbrWdfxu82HQqv4Mw+ZHK4jnvTBLcc+zg6M0/Pc7nfZOo95wNNmgibklxNSYr
sy0+0rg+1rXzI48YEVkpjYLhaI05cJnyh5RkCTf6myMa0kayXTgwKi5c/9Ed4Eqg4/hO3OQRy3tv
qZvRaA9hGx+Vnn6VOlOl2tHOqaZ2SEbIPAtCa1d3VQau1is3hqjetOheTtF7AkMhC0gvr5EylSW8
oNa94CoEIx7efIFgQTMvTie/pciadWDNzSrDvELsBVJS2nSR2GmH5bZ1opPfvuHfP4TBT4A12jFr
R8g0lIKOjgItgoP//x24f/7fBH10Of+vgr76D5n2/0c+h7X8L//jvhX2vyzb9mY0uI2mz0Kz95+M
Dpaxf2HTl7ajC5vb38wn/4+cz7L/Zdj8GwJAw3Bw7vIa/iPns8S/aPZYjmO6gL8tG3ne/2SI/Icb
3vzj+f/KVXYvMFXOOHLP5gX8t5xPl5bJS5CG1A1qUN34h/02adSU9MqL7rn/y9Wr5pTP42w7naBo
9eNhBD3sF+o1NCv/RKMacmudvLhD9Dsg3mvtRuwIF1vr34fF/urH5sNgS7FJB/O+uFOXQ824ta0K
+ltLgKycZgVuOy+Tg3ZJ5+za5VA4Kl5NGTy6FiAzNWZ1tIUotm1ogrtLbZv43skFPhoiN0o6gn2b
DOSO2Z19cmziVPPvFYGKOyQfryQpIoeQa5zFzh2Obh30I/CzKnpM3Ozos2UUA+BOo8kuUiX1kVvK
Z2SHmL0mEqUs5DaV1ue7ahEiL7OkRcC7PFo8ubYxvJY9PaaqsOml5OUeBsk16aALa2FMeE9Dc3Xw
v/TZbg8raNySQkzY3GwzslxSD/ouIj5ipiEKGkrlfPC6wcTF+9HPWZ7VnOpJlmi+Dng3GvLkqMTo
Ox9obWGF+euRyPPnIaEfSkIQLXyYNeRoEKcx54oSLdluJmAAK8z+m78HXh4NrAN7y1W7hJQub06f
k0s16p1tt6SZFulzT7xpPOecEg2lYJi6Bu6ExDm5Cig1O/AbleuGRKtdMisoxJydqs8pqtkSqNrN
2aqiA3nTawJkGWqhqLWPAQF6tMoJl1yJlp6BVDZJrb1Tn/2J9FYnqehPgt02sgD6r9OJo+mRgj0P
95eP/h/fxN/fTjFnx+J0+zYJk9XZyR+Y4SKmcodyW8+KkOWAJqneuoX8ozsFmhnVN6fARgCniLo6
AXRqTsujvw/DbO0y0gJY9SixjOAlXw7LG/rHU2Y91QlxprWGlw/YYlZRrJPZkvfvh9Ng3Hv024BV
jHdrnj3QlCtPy6O/n4r5Z5NTWwcXCenyTS9O9OXR34flZFieTiOQYdj/IMJm0dFyMTpTTkUbzvqj
5YfL2YE64aeZ0YBcxqvLR/f34e+fmSF5xkkM5hyP7OIwTxfH3WIxF7MJdvkXPPz+xp1zkhdn+eI2
Xw6L/H25zrMlZLmZ85blnLxsdJjI6yWeWcy2nv96DgTNHltiMhC9EhnEzDhklE9JnH4ECQ65titQ
emnusMqSdjqZrpjQ7HNYni4Hw8NmRVoABBP5HiPaoGG/L7s8OSBmMzcoJRHAGi6inUWDTNgZD9E4
5ft8aM9177+5BX2mwtA3TqS0k2uaz6M7Zbt+kfotL8rathh8TjCa+KDnVynmj3w5mH89Wp56DSWQ
V+t78VeCu+E3xp6C/sICQfpHLo7JnBdrZ4zSNF0LtppZkC5ocdBhQp28qo92kzX8jLLaO0VaGJ6s
6YVPNhHsFlAa4APvTl3oYXrkgt/5oWTo1Abn2rGe3djMdstLrGaBQEhGIhthI9sM87W0/EMXxVn1
E6hfBTClssVV9PHzOLYTV7TebJLpsfGqDI2jVW5V11zjafhsa7TSpgbfTO8eoqAm9JyVDhKb/zvy
BFDTqhS7Kms3hl//SF2yf4NEvepWdQCoB54/94jAEogP++zR2ymvTk9Rpj/0WZTu8or/ooqIKp+K
aaP62KMJnl5KFxCPOwzvQz9txJC8gy7yjuYQM/omiImO6sSebj4VhuFm1sxFhdLf/ZENViEyykyl
rpEBObmI3eRk5LiYoi5qSJz2APoGM88Wh9ucJXxLwvwhLSEBcBFFD7C75jCjTAbZRcHDoekwnak9
0f5a0XFsjYuohh9u2AgKeR+9auZ40GWVsR0V65t0h0Ml+/MU9+pUuohR6yEkCDMZX4ea4ewYa7QM
w/x3YlL+Dq760lBEnaZSQDVzyZ8YIFdRwD/6rhaSHde9wDxL9oQq3rTYhas69t0uGnKq8HQEi63R
1zdj8+w0MiPA1AW0hhg9xXxKf8jeSp9ceMncLjasFpFKcdZqSLEFVt21HJpq3yhGsmbjQzyPMKIE
/a0I0M1K2Alr00JPWEc+o34IgJ0ELKxMCu80dkligGSzri3T3JmmMtdulvwZxaTvA298VjRg0tru
n1PLhBRpaogUTGc7FC041XFajTbNZ08YdGpjQFRVyS8lq+/ewtuHNZ8PZyNPtOswQlgyg9/hmNrk
lmopnMiSZpIPB61sh23ixOBuC+tXEZOxAP2HnHHyekK7De4jCCuzdfXdxJxH02rtqhCVUTgxFVVZ
R5qxBLCGJr3ZSUuNm4CZleMqcXFLWW4yUpdnTlT1mSLLWU2C1xWZ0AmNEAqr65pvvbsO1bnw9HI1
AWAswm6j69HvJAgZ6aBsgF6iXZgjrMVYjeuO9fzQDlxA0DbeacyVG33qnU1XVuKo5VTZtES2RmJr
F17Mb8cC3NcZQgM3hOJ6+g1t6+5k/mNeOpck5TO19eIX8853FG4rf/AuMOxOlsN1mxgVSiYSMHoz
dA9G6tAU51LFk9FuwhCat/TVQ5MJclgdUifGgg6IpLaw8/IlgXiqiAhR9SB2tqURTqHjx4vjCpQW
ojAYI6+F7X2lRsxyoiOrdnWpXad2CzqLaKfR5poUIHqZ2aZbCaAV1bW6e7M+oPMkoSFd/xUgHybd
2Y8PUzoDZo+hLd76Rjc2pWa9U7WfenwpyBZf2iidNoNmfSe1Ix/z+rkew4fSC4atE7TJsU5shLRW
bpzyGZ4HeO9AFC5IP5lk29I91HAT7kbi/eCF3qMImGyDLOESm2QRg3VvMvtPPJo/pxKCq002uKn7
7tbSO0JVzXIThdYVLGi7Y1IHwQxz8arOdO2S+T0UuDQiAqf6Lgvm+HVHmHqRwtCKBbZkk84MbcVq
SxX6OUj/FmseqZh6dYn8Kd4WHey4IRGw7YarOTKUV0CCDYdxvp4m66Zrny21MZvwxtS+PoeEQtVO
Rj9RFggWkg7yskDqRQUsZyie3HDrh+Tp0lWuStpo3dC89cmkNuUtKpJxbs9AsZ89M3aT7s1EaRdX
mh9S/prDhM61X8EFC3uWIq76tqL9niXJvXfYyugWahrBzpvwULr86c5hwDjlzS5U+c8wiNiJTzRx
UwTHwvHeQhf5t4rQl04WIpOwVwdV6mdtSGhlWp6zxe73Gzt1e+SDIDA+vpWyXXmlVt8nQPGgiEMn
ljTc8aFMJcsRxiMILdWw6oth3Jhp4J0IKAEzB4/bYMU+jwJ7d+SrK2tpsC7VvUZvwXAi0jZka/PB
jrAabFGv6EsUByeKKXP0bgtxjmliyAaNcQO+unl/sjxfHgUAM//9tCfDoRk1tmRz+bIc2JuiHfnr
KUtivsNY8jpYtJcJE4m3HMgB6+Mc+vrslJgPi5H9H08LNchjMCC3Z79nspqgABt/mGatI3Qi7aXu
m+jsKAY2ZcUEcJFOw+hLqZLoeTPTrvehhe0hT1/MQh93mteA4aRbtqqYge5UGn4t4u9o1oovuu/l
EA8DO2CXbdAh51vKID2eHEvGG6OZRyuz9SE3/faUzgfBQGsfhdFDbUH6oaX4kQTauDWN7Bj1Xbdf
flwLcE6O0R0y3V6ZRTWe7AD9pTsfIl3COjCz+fSatZWu8XvEHgULe7a9whqQx04/KdHX/3Vo5125
MUc8UdZhW6H8WQ6Lnzwr6c95tif/DRBYgAKtJYEPL0ABQlnAl2TObZHhZou8dnm4yG3/xlyImXCA
AWHe2fdJC+YAI0114t6F8ENnY6h6iEPFdB0b/exHlvghzeKV8XN3YBWhUznohAF21WWyMuvZCvx1
bLp3LSs4uQuh3Zj4/1ahmexnCxlTSFXs3BLVmt/Gw9WdD37Y/plSOyXHinAhrc/0raipj5BDeYgh
OqHtQ1//FeVsn4T9FQUjMY5jV65Rx8u1nE+RMMKaOvaZfRMdmXA5+4U8tInRsORDhWkgDaPgmnsl
pWmGIC0hYZZ9GzPBpjY+Bkoup2+KJ4aZWflDq4o1yeVvoo2DZxvKJQkfkdxQjWtzapV86dBknyD/
MaXuvkfcDJdWEBzQpGiwIDGk3A8Na2tJPE4ktdW3UAX1rbcl+0+dAL06lmfOPMaYxHkDIBDEb2TF
ZG8iWwYbSwuHi+GNj0PaXDAKX/kiGNKlMr5b4g+ttORqgacjcIzontLemDne2J4lflXBS99ljVPs
Gg/8dlVG4y2ewn4nCMHoEkHOZTEMj5kykRoP1aXrM+p/ThgasIxiysqo1sohFkWfMCwFWX0capfY
Gau+emPUXFUxNLuSxiz6lii+kInt7vS+/iNHmgYeaUbOuq2mFtMVstBhtO5N5BZnM+0RHGpUMlnD
S5dmsCbOWBwYkp1s9veAQfTpjIz62HSu/jw6GBpkahhHu2h+VwZWstjAU6T1/k7rQkjwFbzJMeq4
ysV47z3nJ1lx95DB+XFEGqJhmX6MhxAQI7HrtRf80vLRvLdj1V1zYqdyJ9cuUjf9vYepOcKqti+A
wqEJ09WjqTPZGeXA7NSHxmYw+hB5egY4wn7OJX66LdBz2vmqN+GZCvLEuLO55VqZorrBZifq7YYU
/wGLmHWNDQ0/czIerCH7akmNxV0OhDp0yS4wXKYgUD2Hx6QK8kPHIt1zoGoeH5zBOOnsKLYd/a31
VAtxrNOfoxtTnhR8rylmrk2oLDDokD03YRM3m5Z3tHLjxuHkKrt9GLreKqt4NRE7+JzbzJ5YKxOe
JpnTI5YzxiBAFmg6wGyO3wqbQnZK2gd7VWqJ/4h64qmiS3Pg1+bbKgCb76bo8bTaYXpJygvf21Yk
A5kKEVz2yPcfXH8wgXNbJ/rJj/SZ+4c6d/qH5RElCrR+LdY3tl3n+5SKepWzTaXugbrfM4Km6rto
IeTrEYlXPKtKfD0+dx49IK2IAdx2ljgVCM2sIlIXVDqIW2wHJB0BIHHfbfWKCbhheycrq+wfSaLC
J2QTq7cKGhpSntmJpu+TucbRgvimvNvQ9joN+O4lHHz9Sc/fVcv1VRThruoy/drZBWCD3IWhWn8K
dKdrbBYt2jcdb6mRTUfmyR74d8WerBcpiZdBdnNLHH9p80k896wWNsnoaOE+l1NwQvZLGFTNr0jj
4ncvHtLOtdfodxk+1S36uaAurrol9zECt1VYV+25aNsPJxXmg6dizFMKa15MwvFsnmJqJBt1kIX2
W5XOuFMW0jU9t1+TuugQ8sc/VOvVVxHK4qgs9A/zPbaZmqcAacJRC2R/FXFGeT9iAZmBOm1OyEuR
jSdLTzkRFIlVrSvuVtQHF/D2O7NosntokvQu6/fGF9je3OGRUGVxiQrOwNYHGFtKQptIAN9CWiZG
zgEpN6ZDuSMx+YUbTXoUo3GkBP4qZZ1exgDdY2sDEPbT1tkfJwxzW1QHAO97ABJuSHyD25TsVlzy
YLhHcsb8THDsssVsEY4a4hYlnsDR15kbusbk92U4nzQ7QbUU4jIsjfo2TL16mrupwyFVsfPV2j30
KXvLNYUzwSZYBXnbfA4X+yD/tHpd53LoDoj+xWkQn2wx+kOSjxgapVyRMJAfJ9uNNrkCB53DaR20
aNhj9Dt4qfMnZtv+YrG7VxVVJPNEGwvqKSyz6jDm40fskGvl21xKdjcyTmWwx7Ji+C/JJfMIHo3s
9NolhXxke93h9k7IlO1bf63pAyMkw/tuppiMKLslbcZFce7Y0iF8BYagX7DBViJ/rkwSTqZRW7sh
Ubtyjq1sM6SSQwSDtzHYwJIPWG4Wi03V1+aur43rshVjCjqn40Emxxf02jLfJaukECdPmi8V92mr
VbPcUJERXAb9qlJEorGUPTA5DB5kP5yTaKQZw2a9belbSx++oT2hIzSkOBkgfpNoyvaBSr8GyLCb
bOyeHKQ3qW20Z1Ozzl6s2lOYGhXw/XrlOGl5dAEvPUOGmjWIH1Y/hec+RQBSjqLjNoZ/t5szKNEe
XjwC5vG6uuw5Q3zBIpkYr51zvagvDLvLrnDY+PrdTrrd+CNAeJY0cX+gFQURCCEn0SI+6rwoDa+p
ZO/tWFOy8yhfq4hsMUEgjiqz71rHRYa0tf+QdfkUJWW2lVXS4ebxUXoO/vM0JiZtTQ3IvBWHF49h
9VZ6+gMiGH+rO1p4nNj+oBvwqFqNH1RS3ySdDA8ODHtW/7hZF4Xx7bUGbRPDPPZTvtVHLdoECble
oUvOk9nS6FCkpm5LGJ9nhWTLq5FswSvIX9CLDTdl+jfb+mjjWL1ZKmZlm9J61brNl5uATFlxl7xq
bUgnKpfynDfjztSt7rGq0SFr6JG4w1j+XiZEfFplTZOzEU85C11QZd5D0IVvY+qxRyRMAkkSB8cv
qnOmowzuLDJ1WGfmySnROgpW8DZEF8OgL9UeAql3q9hr6kMmSBwTiPPz+YQ1a2OTWMMWoNZwsbxG
2yd5+VMnfxWqaRyeibpYDZpTgPTOYAPTNjukk/+RBWX5MnIhRh3zwVB6w5NW9XsSNoMfMalffSM5
x3LmHyJGkDQ1brGXc/qN16pND954k1LabjM9kOuWhWYbIjhnZEGgQMKI+9B7eXcOa3wSLPPaxm9N
4xLNf4UxJuZ4MbGQIs7YuIzZQTFjVW6leDYZZ2/sgbhDl2EN5UOFvCp+Kuzc2+b80bXbNQayFHao
SVVc3eA6pLU810nto7hM02ObpI9Cw/fr9XwBjteSvxQg3GIWzQJAib12wbMcI8Nah0GYXmhMwEMB
1cAwvjnjpiP0oQGW04VDzCjIETDfiy8syQO9Bpe4Mk36V9ujJZFWIjiwK9phxucTmdADR5NL69jo
yqMsXOq1oq439CA7qOyauQlzLd8vH7QI4VEIMV61CkmT6etnp2QfTHmGFGc35dHOiiv30EIs8COn
fhQ62aRlye0WnNVo/9IsD6a9WzzrsC0PMjC1E0m9q47MhEuR9e9dOgnusmie/WGO0czUREohbdSH
vkl+WtWAJSKbSN3MMiLixuyzzRLC63BfH7xOT+lH5kxOzPwhstlc+LRX4SXU8XlWpwqt1Gh9M7E8
JojojlJn6FTEN9bk4OyCVLzYmYVGKSmurd7uTN7ZvhwiCkMZPPn0Ni850o2o/xnlUf/gJsQ02b5Z
bS23tU+p41GkFdqTjGPnvBzcuiN+Sqtjovys7CbLEk5Hn3E7D9hCVplb76PeAdEd2Tkp50dXRdrN
iu13KbE3+vOz1onfB86HM0V9RwOfe0Fv2m8ZYQRX7BQFYkfjCUddfY6jtluP1KxbJxm2pTH2T/l8
GLxmm+bqyeuoVPMhrm8VmVaOp86WRBVG8WA8aA6qhalCcp2kcXWeIhEfCy/pN3kq7gYCNuKpQs71
EY1fNEzIviwyllK+uHXYlM5RU7FLBJO1KyUDy26qo31EfMKagFhrXSk/BgYy3bCoiENRDJ9WR7iB
wZd6zQNww9kYXbxAuWv02ILfqr76QVqPgDE2IPX1H50Pdj3Vrxq6tys1L7h7h6IOtTpuHjbn6dEq
ZHPzhEv4cYlSMG/UjQZhReRQhBU5sJKznbNtlDRu0xFhvVtvEB6wGFCartISdn8i62OZcRPOUOld
vIGKhY7T3W05iUz0uGwzH1SdVxeH1mEkMbqlpfncS+Nc1pW71+IgOgYugj2jahmeVF5yS8buNjlB
d0ppBzYJIYBwyqMjPiP6NFikewvtaowZoRH4hBlgequRmyfqUkY8LVLnrShyokKxwnL/8LiuO4zs
cf1Hj+1q7+XuZzg6tFO67Fq02Mr6uFEIbiu1lfV0rc2CcEl0VkSEIIMpmQ/vx2Fo91bKUh9TNu16
YJz0hapyF2nl3q2QjIZGoF4zWT8ozTaPpsO8eRrJSB0zZJl62odnmbZPuqvINihaXuvANr101XPp
e+4DDdznQLCWIO5h1huhZ7aVcwRAWDQVIKdZt0zNzcmhqN5GpJCZpLcrpop8NAN7WVu5j/jnikMv
8TFomkb6TyPZ9Sg6SpVo/pDfVBCe65DkLovDzFg2Z2pIo5q33C7e0ci1a3/sP5RiZ+sO8XZ5H8qt
MBFPzlsf5pzAUZAeeqFeQpeECzLaACu0t8l/tQcrQP1fTdwCbRrEHpNbxLRo6FvruUzOwtKHn0jM
o01fW9lOk+r071n+bAH+x9xvmQAuPwt89RySvLSjm0uzN5t7SeU8jVVNsVU+o9EitNaTi5eW4VO+
0TyVcifALLNAqEWuZ+vUmTUIy/O4aQhLINWG5qGOWR/Zo2nDaBHkO0AQsoYTgvV0G1kRZBQ9eAxQ
mYGpjIlomIdgC32LPVR/QHCLBjxCmqBnH5npKtqy2sGrb3GNVCGY7b/9zFPQU88hHa308I6I/hQY
ebapzFllFINtWA5hGl/9to2Ik0aCS9JKh/yZkztjinX2k5pKWRqPXCykZdvVq5x6QvCsCL0YtUxx
jlNiBBn6ZxuyVGhj2KIszyNXiBMm4zE11UATeiKzZOZ8OMCeT94icJuwWdEHfRExwXEBAV4rD2zO
iuB1Bu1zcAAlCLiL+Z0sB2/+X9O5yff3zzTTiHewWV/+MYf2Ccc4JFQjciYGLO98eVSU2ND/fro8
csqR0Ayg8ihMHXbBM8lieeT+9Wh5Gs4fGKHoz1NbXcP/zd6ZbTduZVv2V3LUc8GFHgc1quqBfSMy
KEpByfGCoVCE0Pc9vr7mgWzLEel05n2/HjZNkRRJkcBp9l5rrhJCXloM8BP8LlmPVuAdennhZmDt
EkCfq04iUecLi9lrP+HMENJdPQHDwigvrxbYhN4v5h8nncVoFOXuwkyHu07E47H2J5V1AB+GfG+4
azn6VrMMA7BxQouE0ZmqOk1juhUseCOjYt8ngm1dqM/aCP8tkEVTReUinuulrEHqg+tYN2gSwWZO
YUglzGW+FstrQZZYMCii94gGGonDPnBujfxz8jD67QJwHzyXDrtfJ8+fd5i7LQ5pPsKfVQqXKMfy
aycommUIs4l3gTj1cdEZ+V2ra9W2k6A4w+pC9lWyIkxzUFu7RhTvlM6mjEglMxzMiykIHvxv4tt/
JBCzbP1viW+X7xl7h6R7ycIfqW/vv/ibTMwxf7FdHasNmmWMbH+mvgn1F0vDmcHdFG0sQyMR4neZ
mI5MzLVxj/4Oi/tDJma4vzgMJLajQVdD9CXM/5JMjFSrH2VipnBMWrYOS1TT0Qh/kDKy15drmPlS
VvY/YViiiS9UEnWTgu4osgwvjR5MGsdLT/KMbXfjK9onNJvTRlftnjh7s96kQl3WnAHksjjJtaCR
UEstftObW3dqJPEVGkdq+ySaDUhE7aQjIdap73tXr9ep0gDWCgbZFmeZf5d2NgF9LHZZCPMfSfRr
3xiuQ0/bxtWeMg9QmhdOzLBoJ3mumLKnoZxBOjcH81wmFmmhX6OqC+kQYsm02PNOvRvsGB/tNW7u
AJoxkT91GRcrM24F2QGI28imenKNhMWYnORaF99U1dvREZ/h5yi4sghhSeBSZmwiqiW682uAyW6r
seIba/+tr/FqGmgP0K2z3ircOzPX2BbrAyEDSXKgH4/rV64D0o78sNI2qMKDrCIe0yOFO6RblURk
fHqtNq4mDCRLlb7Z3tGrr7Tp3ohNICrXUD7bDpbCKWJr2Y4hW4hE7FMKxFTR9ZPjJd6CcENykM36
FBunfsCPT2TcPgtguxmENVGMIRuJ2pnYD7EeLFkSl/tJV2mjuXF4HoORLFHXPeR2d4J40Bw1+2sd
1PGd0ZknQzEcRCxJuhxYdq0rlvbbKqHqotolO9XBiTdGrWMi8bqlMyIfGAuSo9wGL2+nmmJhSnOs
EYVPpk5NLxjGhkhqorjwrBMhOqXYypz6kdbfsav6CROz2AXdIhZUTlWlefW0/KWC1gP+y6ac6bC5
MPGDODZCejCZsLvr5jRBYt4nuf/JImmNjl+gn10dmUVu/upoafOJSf0OElJxVDpqZjQqCFIwEraD
YmvkyvjotczQ9RAto7h3j+NkEXCIVjDxBUyL1vvMviRd2rnjrGswJOuRoXyTNRly8Jgeqm6DjxN+
iYrGNmmICX3YtQmZ4cLprW0ZfKvIzKNhSYmP6E00QunGypTvSPDrZTxMOjw87vJ944oyO+gVZx+x
G630CB99TSSo11NbVO1Eu+NX8Po2HCdYAvqlo7DLB/J5aTt/WveD3u5J2MDP3jlfGqyCO3UocLwV
xAjVZQNasFGfB6RoSwwN7EHoi2Cn/tZnHr8y1A+unYuVX3tf4Gshzc4epkDjiMvCkynwfva0o0kn
tdeoTEm87IxnBD0P9YR6CCgbGp4aCban8KcmRb3NR/uUv4STPS66gRTFUX8YQzXd+Vl/7yp0U7Ry
hxxQX9Vj6m9JzHxE3P5dhC6E76HHKGiNey3St04ZP4w2uIy0UWvMCdlbWmFOrLH4B5NncLyg9Se2
W2h+dWfBj1iICvVEVjNugVQ78maNez7lr2HEkiQLSZtiQFonuvO1dPIthrvyk+G6j5VW3dXoWlao
aaMVtYPm2MSf3bi66z11axZogxp7Su/jL9rQfYthZSymASLDaKMICVVl0RcNmBD6u9JDNmGfnKJn
r9RI1rLEEvJBNhWblmIyAg8P4oN59IQMPW5QiA4xG9CxNL8aCHMPGsSybOjKbU+hYel5TbKxdPcx
g6+IhSeEKRLTnVcpWaOsAV5BbH1I8uiqlVqHKek2VGzuKwPeXTEE6U63GIyIB9v2U7iraSf44xYz
rpt9TvSa8PO0xOJ7jNtyG2DSVVTGByLpTaHru0qfViGLpnUqymdL9Mg7E4NYyUwGKxpPeYLMvRnb
EMfwGOx6Y4oJyrVotAzxrQs7b0Uzm9JJFvVrEPZjmTk0C6z6NpkMdH3z2Fj2uIxImdrhWo6wqAbH
rtQAlxuSWWjeO52+6fN+XBY+5vM8Gj8XCQphGahwfZ4SssNjmJfrSezHrkFKSod0UGM8iPgYRkON
cdUeDAlSykjwNY1D38cYe0fY+S2SzlNshzbtpNdSDtduaxDoncYrN3VeFRKwWf17W0Wn4tpVqr6u
G5O0tljJluh6FZvegWN9M1PtqgJUWLC0VNYV20rbnkaIFuHXqSFquQ2zpwYVob4gpJaoUF+LVrD+
ViTjgc7aORhv1C4s140RbIGtgReibuDn5Ci7XrtXKNYtrGhihGlWhm+8lXZ2iy0GDPpaODsqzJM0
bjeaYI/SWirubTc5eVN81fORQ6HR3aVXGQ+GHtL7ZMc+lmW7UwgeWrAQ2XYqMc6sAFZFbURSOryx
RnzyhnSDylhuQKo5KZAAM89N51E6pXGOwGVpuBxEkDdyV/u1BOewHuox2CCAIvVR7/bkQo6HQAf8
YFEb7BPxoOZag89bxwfYSDub2u0nNAEbo3CYihMTiwvaUvyqpGOwi7Hzbck+heA+/77Spn2mg00O
CprE055WmkaUBhmBgRd+6WhWnKgbghYgzTG0iC2tYBssSooavmucUzfbKTWRLpTxiIxz2Z67jSAj
vO9fRVcCmxBblGgv/uh8dkcX4F+JgdhKh4OKlSYux9dYEf6qMXw2fFO/1VzSkP34lZLCnjotyYDW
UziKVytItVVb3WqhQDhoLprZP/nQqFZRWSPfu2NQ8KRW5tjY2DR5g00WQWhpT4ophdi2cSr92N4T
45pC62nWGWPBsvVASdTNuG68soAAyCBZePuw21tV6YIgRbkuxvorPqM0pIJA1jIoeXGnFSXLEbb3
rR75d2ljfMq77haPhAqHgwCmysFFh/aUk9K8Jf7VXKIA2vt5/lS1VGgqRrelkzvbUKs/uy4FW2OM
v9FCF2QZGJ+KrPs8sW1G84Qu1aUy3A+OfvSJnuDgXovAJ8muKPjeiZmPSkA8SXLNMBBmZQkPxkak
kQ0AEW30gm21SMSj6VogOVLSJNSRNF8UxkbA0WfGFXLHRcHaqjAQnqYWrKDWRuuPzf6g0gbwhUqE
AjM7hk0J5pwv+sZKF22S0vWFFVtQu8dIi8t37/n9cKjklvbjYr5tRuTNt3EAsOS0O+K+pIx7DsaY
L2YlSaVyyioyo4ot3NxJCmePw/wzJ2eyx+BNI5o9tyd331NnQyEsANzCPB/3UfGQxq257ELccjNr
c6Zu/hTrMd9hFSRMzX+IMmuRPak1npGSM5R0bAjFNTWYJ7MAXF7M1+aL+RF1W75CDK7XHzfN1+bn
eH/Oj6fTCo9ZshjjYh+VX2cwY949kADi7m0wAFu65OcAHgxbeAQxh/kBzjSqlD29vWOZKM9nkRJJ
MFx9fwkpmPbaCPcdc9Zyjs6Y4zaq1CGJ5afkjY+752vzxfyMPz3Og76W1ka1++n2jx+FR8JoFNHC
znMG8iBQpkUhJUyzYGkWeBV270zIV7nRZF+fFIQ3zjKtj691htslGH1hzEsVVzJI/u18vz30txQN
4zqbb1MdP9/VpvtOxpsfPD/spyespCTelpL4GUH3cTGryuagi/m2ECkv5vRkXHzw9eL5GJuf8P2q
79lPaETs9QwkbCWpdL72nneTNKmcTNpv79REmR0w9T1nq53hHh6lGJw4572v1ZG1cCJUk+9fm+9D
c/jt+vzZRzajOY0fUABzXsgMuZyVWPO1D3VW35xoEKp7fU53eUdGfgS9JMLfWrCd+bOap/k0mi8c
J+JbKOQZRSd2XAlahSA8iAuj0leRlMJJNMqchPnH+RptjwpiaCRzD+RVt4tidqLN2ssce2cU+a+K
KxDmhuTZDtwC96i6cDPiz6J6pDWbVQwlejN+qUsPfcQ0XLX6zhyr+CpCa2tV3nPloU93lD5clyyl
N3FTVpvC8WhOk2KEnuYxyw1rg6voPjMgnVgw1bYBKQ+rvEXxxXjJZs4Osf9McuWh42g1LaKhAsxI
i1Ik0a6e7Fdd06Jd16JlgolFPdiBNhKhNmgTbeWGhlgSnBvttYFVhB8re1G3IdXIOj720vqrdV56
1vWcGdJGRIXmol0UACYxHeN8tfzik4qix7ZU/dgO3a+dLptUhESvAp/M7yjRjVXpjwi6+uyNM/wR
tXexr1z2ZYoSBrtWVZNNCtFglfQ0wuC2NDUtT8+2/f2ojPSfhbfEv4ZP2+/Cs26wIkS9Rot0JgzG
MhVtwjjAioICbCpH5TnVYZx5gvPVjxt/esx8rytdFh+Py2uIChWiI0qOp/k++uLwCeerU0chN8dl
M2e8TAKHzRy7Mv/4fsG2BCJ7zDzfovVEH6bREJyAEAfqlj4sFlbSi1alDPtSOvcyqFO3mZ+o7qUt
Rz5lFcPrjKtp2NsDelVume/zKF2uOiXuoZ5yWym3+OoIrUv+YisvPp7i48esRoCmj2G6QnXJVBYD
5dpJYiRIoYziZupLiTRXPy4SlE7b3u73UYLMFkkeSN/5+BeUJudcELag2vttH3fM1+YLu3J73OKw
lLZt5jBWcO7MF348vuh1BG7yj5uKujCXGus8UOp8XvPnEhVOuIV7inFesn5N27wjTUNsHPlNzd8D
MhGJmZJfNjkZ5HnPV3U5L6mG9aQZIATA6uuH+WLEPkD0U+BDFZzEsnMdb9Wm/GmV5euHPip0ZLfj
avY6sS7/zf3myhSRn24zdWRqeq+7ySpH0joXujM5/br9/CeDCSodO4zW3nSfp2G4VyY0FWjL9/14
0kmZfHckzde6NB23idLvfOnqgodBBHOn79i4+uR50O9nk4PE9t2BNQ+Is0trfoNVb+qSDBys5lcf
6P1s8sI4z34xelH1XnRfRmkL6dsRa7Cqb2eDFkqfamMKcf/h9KsisHfH+edBylCXtQcDIhr8kEBq
MC9Y/1HXmlCj9yL+/hEvQh/ETHdzyIiKmrM++tGYb101OczmrfmibkCfVQ4f9+zqmn95vqO1CK4h
lX1kBojmS2yS4yog1g08m0xqmeNJ5cXHK86vNd/xL28T77FrfzzD/MD59/7ls853fLy9j6eOSk5W
z6dmVjvRzft45vnBzgzxfn/vH78TJCLYTRrqdvkW5ov3hyi6Q9VkVgAVBo2CsaW7QKz2piBMRZ/5
vKMTrlumXrb4nMpY+1AQWm6Q7z6ce/k0fO6bJkAEENk7Im6XjtSH534erkyA7gs6Thwy85E7Hycf
F4MjzpUX6hvCN4nI6e8jg3bP3PAIBdN/P4GcnbIUkXqWo7Jp5DxcoKpi//+Hh1CtuodeB24pcJz6
IRx1W3EQdWMVIVsBNICgkUm09CKvmuZgpGW4D8wqcpaoS6P93MYIR+2C1cENl8zei0am9c3PwSyO
Wa6frGZbaQnjUtBtQ8ilFXqaxX83Fv6jxgIZLtTY/3X28zXIv33/x75OXrJvP/jP33/x98aC9osm
w2Jsg0aBLshV+cN/7mi/CNc0VZd9pS0c689tBX6DXGdbaDIvWueuD/e5ZlqqNvchrP9KSwET488d
BYEdSjUN3gPvy3Doa/y5o1BWflulroua2SHXAGTgF6oCNqJn0ehb1csvEBma9WhUHS4pEmJ6dwB/
lUUsR4gQbRPnHC1bP72IsnsUOVY83XpGTEJeSHgnasmI1BZ1HL+kXnxycnXTKyaq4FOQIq7Oz4YV
3lNuOmMrLJao9rYddhDXRaVe5kJsUYJeif8QB624p1uxQf8fowHqQR97/s5PkzOGkWbViBytrcGu
vIypwiStemunk1MJKu8DhM9SMQ+xkaAoi8DVqwY2HM16a0r1mCkgLwOQDYF6UyL77GbNhGidMAip
bItCkIsdRapMj96icaCdUjvnImHrqQ/aJU6SXWM63zpK3JUrN+417jO7NneukZ6kuDHWzRUmlG1Z
tY8N+soFumhK49/7cUQfVoEW9r+P1spBR4cvqlxYbQ//Xnlw6J9Dr+5OsZcffVTtNGaUFfHw9zi3
TmGTnPLM3LVZzq9QmimR0OKmDyvnrITqMUS8jvPt4nrqLVCsnZGNF0QYC3rcVardKgVPXVxhOB6B
wSLaasI3DfqZq4RPXj1eQ8QTemA9tzFNoUPt1WsnF2fHGLbpEJ/sOHrRrOk49vyZcXbqte4aqN5e
9/dujNwrbDfgy05MIBczGo8R+la3ig+9Gx6qiDSHKTqFtKMsLTwVGvRe4KCwehoTDQstAT3pt1YT
4/Rwzz0Istyxn8ux3jjKeFEn+9SMT2pC+dI1gzd8K6wM7fw4WMHes7WjV5q7PiPVGzHCQgFYRDCE
tgOqcEBPSWN+0FZgWwDMGM9xh4XZSu78fu0iKy4Ca1c0wSGiYgo286BW8Ul+w5rX39oab8YUfyUV
883yg7eyGa7yYyyU6VYKDmpzetTKLQvQ11FtWfsTMaQO21Hm5wjAC1m8L+N26Rv91c0qnEM57lO7
oICmo1I0XGS9/YWmCeuC8JAa+Mescz5ZZz3gEyyGoxaYO98fj2GQvAkfPawK6iUccGqa8cmwoLNx
TE6ltVNVdWkSl0B++Kso9JMQ6yEeHu1gvPaF+Yzd5TD12tIo4lNVRi/za4xtjPHauNR4mKjrk+Bb
+m9eLexFkg1bf0heHHU42ma9NvlWAmqjcbdENHLKm/HSyRqvGj5bbfRWxTWDRLNJwZWq+IPhHuMH
j04oqXZeDrC8wmALxSXtAJhG0yWc4lPcg32LOFaV6iFGpBUN26rsrmbSPlZKiheE4UB8HYLp5k7t
FdFn7g9Xna+kspOXuvvVHaGX9dPNKaeb/AZbdTwqSQxEM32RH4w8HjW/vzphj2Z/utVju+pAD3U9
/kX+JM9oMV5XC8MxdyhBsgVCmwtWx0uj91usyfqQ7n2j4vkqHHLxIcYkR/9u0ffWcz3Ua7jhO9DL
X10NSjJjAmLjh1YJVvLYjuPhKN9b4jOW9bgGQ20g9EnfRlF2ikKGAiTtR9tqV5Mn69xpi00meRtM
cx2Gzz2kXi0cHqnObuTBRKjMhhCcm9eAUE1viOe3Ruc8DwX8JshwN9Xc14r74Bf1prKigxJVm9xg
15VNF6caLoE1PKaqtWqydZEOF6Udb07UE+EOX8vLwxfhK084G+7v6sE6m5X6GkDpDT1/1ek+nUnV
PhvO8Opa3ucMwi6FwLcmG49Qi5YlB7Pih+tmZEUFgJUcQeXi9fmdQcSq3ZOCrDe7coolnwujDdjz
Ur2AgyyJi5fHrGVMR+MrKOF7NY8OTWXsSj05peW8Y8QYGXBI8EnbNGWrLxSVPrXtdHSL5hEXNtxF
gki84UgdA6NXfFLCcJMTiGZweA2A0i1fO5ZW+1p7w2WQ6Slm+1iixFxEZrH1AjgGDuxSBquw5rSa
SJxBmZccoCA8ygEbkebKR4vpMrM10XTDoPDSlOVn3buB2HtEcATY1hxe9eB7HbqYBW38EvFJjgmq
65zR1mzkSVTrnGOaBvO088Vz2xYlkCRmGtd8Lltrx5wYLDq1udom5zwD1SLuLnSxXxpeI8kY3VAH
BpRKpMqSUy19idye8yO4q4KzfK1Ud87zGacNIH9xU3uK+aVRFGi4nsRwBp+oZYKBi9hfBqOkTdGk
9YlzORB6a8gUHjCROOTwAj6JqHyB3IhjI9JeI59yQomVz6FCe4eJfGAbZx8ihtg7kIIoukZ8fTDe
jNiRuWzN5ySciObsqP8FZQ1DMn7G/X9x8bkeR7j9jVZ/QUVkLgxPNBR+ceN6eKsz5tlGWWbWgEgI
ZMA+UR8HmfOtyc3YHEgxX5tvG6dw3PZps28d+z4MIn0zVzo/ap7zj4pZ/VYCRU3B26aPLzecci8+
b6Ndx3/qQJWuOqO5g4PpHQivV9AWJN6S7URoLN1qwmsgL3qZspVGJDt6E9tkRNvsRLyDJ9DP5clT
EFLA9RskWQJKLO3+GLJeV25GNbxpjhbsR/wnIpgYQlp1VzY2bSBlPWXdqpvidWYqa9j+C+aARa48
i/rNrii+E4wzZtYyGpsVKkNSnEaHWxpksfh2Ma1RYy9bRZaD8+b9okXldOTNTTu69GeHFuGGRRF7
Esj8AWTXRAkuWW7ma9ZfN7FwE+tlstxdwCywLgPxUmWagCLXiUOYtV/oQCwzJQrWZJYssKkAaLUH
ZuPEvNmDA96+6KUiygZya0FwY+NDhhMH9hTpr6SyHrrMOguzAJ0NmjquxC4vxue2kNZrTvOoYvDg
FMjG9pq609WvRprcJGt5LHRQM/6aqGgBEMEjUIVojx+V4W/QUXePMdY6xT5baf+oV+NjbObnxKbf
54ntZIUvoYkprzqaVNr+tKj/jdj0A6Hpn5fJrg5E3aafSmPZ0VjA/3mZHEakE0U9pj+aL29lDBw2
ecRN9uiJ4QwndFLGY8k6anDK9b95ZSBTfyZDUVlwdVgL1GDw/AF5/YkM5Zp9myGiyGihaBdgwLTo
E3ufrGygqVSiFiES4QFpieLaZ7lU+jcv/xOYSr68AZHK4R2oeE/Un14eMfhgAIHId3rDIp6xJgua
jVIWlC2usdZfbSN8qfN9M9yHFimIJqMaC9sgGt/ZZ6/D//a/53/1DYh//hwMQ+iOzaLNlf//8Rvw
EcgEosZLIb98a+iuFiuTRDkKaGtjwcIAGbADwB1l7bLVqnWWtFcadKQwMPskLFhdk+gyc104T3//
Eck92s/fkIG6y1IdxF6aY8p3/idRVhETUxiNItu5LVsoNTsagXGv1BDuIEqwCLXQNcXt1/nwxll6
DJPxlZXYo19fgO+/qO7wagQMAPPyUFjTxd/qtvJEYN2tYeoizWBpjyxDWNvZ1L+cctjKJYjt9tuY
bKOAE0Cu0lVQqiIZrmkQHUSqXibD2lV8F70vVtBWQZB216it1pr5jHlhUzL5eQJcB9WuStTXcux3
SWNBhoYcibwq6CDr29VGpe5ZGnSPU/+m+LRaJ/XJHkz8t8bSQZoptPbqYUcq3Zanj14qGMXMYUsU
bDAuOWoWiUr6UsL+L80pD7V994iTK3uvUPzL4+OvDg8TXZyl2Zpq6T8D1HSyVtJcN7NdoNd4MtUL
GrFDmnydV9bDTWuq/d9/7ZrxV987QkG5axfg28RP37vbw7Hizmzn26hak+ghInQrMm5R3l9rJr6N
MOOXcWBQmyRIue0e2e4eSjM9GKzrk87aa9NDUGf7LAdv311dl06cnn1C/8fBoLIgTbrxYvQeGwn9
U60fwwazoZ0haWmZOvrsbmI8BKNwlM/bi2IDBNrq7J3JAlTuChKOBDeAh6QPR3wLS4zMt45dFXL6
NUrZ5Zh+seHkKLjp2d9vybI6ZbiYw/ordj2WKXG7cm16/4MWr3Sn2IWjTkOrB6yN71MasojYRBCl
QyKqEkzkwjt5AuMle/1XrWmR+3SPOkkjaet/yuLh1jveYxi2y44tGCtw41lPWB1X+TqxjF8rtqN5
Er7IRWtT9NvISs7pWNPuHl87neVYFrJlD65ltQ9BV7X+nrIvvP3oFKvpKRDms54T9NUdUnO8G5To
TdGLne5bK+G3G7RuL1riHRxQdsZlKIxdMFqEX47HrhHPdoenhO0eK5bjuFY4XTEyzvuk3N7p7cSw
GxzK7H7QmbT4O+jpn11bMlxy5ALtytG6Yy/UV0+YZ0ejTPD3R9pPUb/zEIzmD7kbzlIdOuCP48vk
KHkJ2T+jeqnBJhlgyznP2s3xiif5J2NV22X/ZrT9q1HfUllyCoEZ1tLl/X8a0iqaH04Cl3NnxWzI
ajam+b+fUv/ilHVs+ItYYTUdyNdPLxIGMjBTBfpvig7/ulVTxEmmx2qAy4CPB0zBAt92eZ0m1gai
hnsOBjiI3+Qqu3KnY0RQQ2i4a9fSZKVl5yr6OWbb0+nms8NA6GTJAVYeWbbVso6ir8LmZcouPkFj
oTqfEBvLcJYOt9YnKyRiqK6qmMDXaV2MKSwBlw5lezX4/lsvfoF/cGwaXNAZb5N9mWNMt8A1z3Fh
konGkhywtuVcp37YWWx05Ju0WIfQCDuPhv0IapBDZt2J4nNBhQEz/BQSZmpEJ7dvHzXHevbT4Sjs
6JRVxgnXy1qpx6PcNjVBeFInhxzj6o7D4zj5n4RH6aOmXqBXFBGo7i2GLn/SWhROXkAaGfilhaqH
bxbThTKyJwnjUzfA2YKVk/BNisQAOw05hZdTKwaaDgpdZrePaV2t49J5JvQTVWhzdQdIMLwXzwMW
xQhusl/7+4NbU/9igcMh5pqCXZFqmtZPFchMhxVFexYQdsL0maXdMi/hR4QN+yagaTaaGfWYY4Ja
agHfkTKE274m03FQHhBOJSsouOeKbR7W92Nr2ufWFAQJ3Sz6MiU7dLl167pLnQ7XQPHvaqHflSL6
1ZXSqYxGKF1dGuxPo4hfIp3nd3Q+0j5r9yZxPTmFv8zCSq4z5pWUADrOfFajclEBhunaetZZjqrl
1L2SLYcsrz6GXv/qMPJDDn9xjPxkFrzSKA6KabH4GLYaxQWqd54yXF3RXbW2XbXWsEnzL3KT6gD5
q5Rha03NpqA4UhvSk8Rqh/oLvdBbGagXNngD7k0wFlu5GvPibuWzmQNCdMZx6WvtwazqawrNaWxx
g7MIsmpZskAJStiHbfCf52zbvL+RFY3B2ueUMLz7ghJdI77GFmEhRdOs/v6L/otRjIWb/AcpPJXt
n77m3kd73vTwzntcdLXbLczCoa7ZQ3LhIDea4WLaB6/w/83xhdn4n5dnguUzM7Sm6egWfho+S9Mg
O8hss10TWLe0Sk5ynsNa2iXtulf5MpL05PUNfDD2KlG3gl26q1jwFCOFFyqcOieKUVsA7HV89pSs
WGTHlDUruF1yLYYI26aQYubVQq6XBIVShx401Q14b8+dW2/6MjrIIaMPT62ibOvO3qJBckCAkUrC
KiwdX9GLnAPa/ibFvWisEGclJytVb3LcjTjooowSYtYDubJw86/rKD1hG1xh57n6LHpYT+TlRDQt
k1HGtxmZdzbmANSWp4z8CGJPr0MyHlOHcUOew74Rv8i/2ZjU26SptwibdImhvo6/Kk5yGk22ffxu
HBJh5FRr3Wb0RXUhFzpYBI4Nh33NznUiF7JMzg3eAMt7ph4oVUPiWVYo/E7F5BUw3Zpn4H1vshwi
OrKNWJl/y0t326XDCdooNrE3IOmk2qUn22TVMU7TK7Qdw2MkipWlnS1BGgAx46yUy7rJyl4mED9Q
cT/5gWcz+mE4C0ptMQH4rtnukqh8GMGnBEI9FQmV2Mg5o3R9aUfnLKvW2DwwS0eHETojYom1LMKx
93qVfzR2rUc91i6lEh5Uh2pa1F7lDB9ybvSddfa98SJ/xswKSAXIZnKo2vCUUU7uQNejxUdjgbs5
jBE3eZgKmsTcydFXVtZIb3o0m+4TWKx5Ezu2j2LsX7U8epgozgBIfFAOctRtKZKrXnTSaR0Q7/1i
grbRspbNZvBi4ueoFIsRmupr2qEW8iLULv7RsqxnWWlLIYBVnL2Zaj0zheNlY/pgdVkED1FpY3zn
uZLxhp7zOfKDdU6sB3yC1y5gqmM10WUpIovoELjUEV3CwcGl+g6pyf5G1tqaJqG8WK5RVLG6PRTF
eJwPeJoechmJE3w39HyejF4mVQEzy3AcsAGDfu+ib6GGCKyk38vJJzMbdpDWuau7Vea/qgp1fXnA
yeprxKRaDOwdanB5eF9pQVBeqJ3ulkx0eALSH7qSwX/qCJaj6sxwLOuEU+F9//tRSzP+yXIj5G7T
Aoxg2Qwi6k+r/GQ0iD8yLeJmnfE1q/kgp35veJ+pc1HwaE0QI2xGRZveUcakR9NjYMMmTO1ZHlg1
ns0FZmw0opDBwHYm1wQCjBy25ydw9K9lxAK3Ct/QZLxGQqGlM5yZvB/c2F0hvfIXmDiqO+pB/RqO
DdLdhZqTFxAi1TA75pwM+udaTQA7De24M8oCYGTbXlKHTbqvI7q3CpbMYjpleYh/jiqSPXGaDHZa
bTS9fCkqN1j5dLgXDkWNKqcW2uTUNlWj6BfnLKdvZkNNHHQij0hWcqlyk/p+cyE5dt2bWhkFWWnp
mxxfgokYoCjCXq+SkGCfbbM5rnUGJznmPKAAPqtlRac7eFGhfoquv4E3ug6RuWsKyLjaoYOMIufw
JGwYh+uNdL2WPUs9Oe+2yQlN00aef7XjPmjGQ0dfI4nUi3w2uUzydbk1Dg/xJ7hA65yegDwqYgff
EU/iUu+vKC/LyoBCOwH7z0HuNEAUPGqxDb1mfB1T3gB1+3QEtedqm11VsArK26t6F5YQYrWx33Yo
le2MAMWyfkua9tFAciRP6Mb5fen/v37Y1r6jwl+pgVUAGZqffvx/j3nKv/9H/s4fj5nh4h8/ncLX
Kq/zt+ZvH7X9np9f0u/1zw/64Zl59d/e3eqlefnhh/XcMb9vv1fj9XsNuPt3xLl85H965z/+I+K7
gV2fE+1f990f8rYJ/rF6ifPmB0Pfb7/4W9/dBftu0j63KGJZlmnLLfrv3HfV/IUNjjBMlp6O5Lx/
dN6tX2RHXlDv08lacQw2Jr933vVfTCENfTY0eMCc/NbvH8JvNay/5b4bjlx8cMZAq99/+7//w1Jd
noPKGl4+rIUq1aMfN1oucTwN6TrKMVJCSWWEpJQJ0S5bptzlUMf7mkluodT1MzOslP17ByxAz1Oq
XJLRc5ZRibk9Igzd7Oh46N1EAxJRJdYnU0Id+osPJdQJJyIloShWggRalTqqkU0rhS3QJpf5J1ok
toOL5q11cQzk6bW222fC7bc+FNRF1ZL1OmTbshQXzYhzhh+iPYxKk+wgb5lo7q9q5TygIfgcTdO5
pyUiCsJKMQxs2nQ8mhm4QSIWWUvdWSDf4JDAm5HlI1WPr3kTfjWiCdPTLitQgZdqfY0tGepWhs66
aPEcNla+rKIEL9D/Z+88lhzXtXT9LnfOE/SkBndCykvpfU4YmVVZdKL3fPr7Aaq9VSd7n77R846q
YACgEZMGBNb6zWgdYTqBSIyXbsZnv1fyX9HptFHN8YDtYl5i8dN0t2i9oNB0aogQuPUywMYkYuP4
FJdea5pP3WAucZh8VpzQ8PCooAfH5yIdmju8WeATdJXtL0L9x6yZBN0ZkqSVfl+d6LBs6wGVLjIe
cIi8BEyiWyvvLbO9sso/2mXft0AGUWnVkrr2dQOkVlrMK2WsnzSVnkwdcN1AtsDqYNHY8QBwwr5S
HKcFL/SsJv1VX5CmR2yQoR9/bspVABabky/qb0vcaHzEmXK/BAGaqjs7Ke/bfASGB0dM69LjnFij
7+J0Dr0j/qgm2HnKBIdxdtOfxek2Da0bK+wezC5c2xxjnYpUFOCnekmmfakbqBCHfQi4jNxRIJxg
Y2v8rLP0qGAA7CEHE68J1uNrUdo/VAY7Q3ka9i0XYSqL8X4a822Cqepq8emm8QE0r4rkZ0Ckdr4l
7eTrwOs3g6BFqPjTumPl7DQTboKCqlStgaCITtFTZwywCmuBVdbLQ0n4CI4Ncm6nDuaRla57h3Gz
1UDO5GbC0sZWakq0lwx3A1x4+B6Hbnq0mT6utdovzfGugfi9tZro2ui1kkRvYPtRn79mbvmaRunk
5eqz6aQvZVqCf+9xQ9Qd7TnN8x8TbrALxv5ZimgfJuKVCZ1Hs53Om8Z12RYPxWDfz5mLsrAJ7LAc
9jXKcI2ddZgtBrc2DnN6fu2QG11qsXUPUmwkWbq1ZsD3llF3RGtnzyjQOkCtzTdag1z+34sGQu6y
yIU3oIsSDfCZnBd6mF4XbgNAQVuRP/vqUuZxqQtMZT5V8Kiq7KksuUU6HHM0ZzGYNN8qg3lWG/UM
EpwI3ycUJvFVuDu1PZgCVQGxoho/q75OlqiHLhc1OAqrzdc10/+9EeszWr9oscnSpU1hrF0gCCsA
sHLRmQJ+L6qNKInOeDWa7uvvlQK2WEnMbGdeyspcWssM7NHvdX8cLkPEyizxmyqZtu3HoYVrha+D
rCHd0BrkxhMUZ3WB+hkDm7uDO6UQC1sgYkbiENWaH45qoznTMd7YIjiwRtsl2maYZAOIJe2VFBqY
P0YXe2wz2304oxEgS4NR3k4TxPxLk2xHk+Y6HmNnfdk+FjvJzSa+JcvZghKtFAKCKKDG+JBvstnR
N7WEEMs2VayQm8hFHgZozKqbS8tlK7C6AI9hpOCbgNCg3PN8JFhqrJENPWJO4aJnzlnzdFt98dB0
VrBO89h8HDIFj4hNOYDXQZDXgURId+Mab0PxFMyd5i2q2N1UhVPdag2AzaEdzUOGamxXtckB19NH
QEr1VadH+tbW8mtboCa7tgo9SDjxjqRT3uM9EYXzx0hiIYaQp88pvrAKYehMDGIrOHxZYB7HqX/M
YqVY5X1hewEqxUskNN197egVAdriCToWHFlDJbtZdqsWKPPqBB64jdB5nV9HDaopDCpSrvNrbeBJ
Zilvs+Fiv6fU82Yc4b0VabNLdbXYl3PzUTWaA3vOaLbZVHyaI+yJ1qqibYSY51O8CHAwctJtGxPn
LRW8R6COvVVT95VHXXNvC8ibDp/TwApU8HYf57yL93OREwSEfohNYEH6I11lU3SP/h4KoI1NrCCy
hQmc+tq3ESqdYeWCFuGD26BwGiGJiM+rHt3VPF1o3CASgmhms9dyVDogyVXLAMFshF08XmPG3H2I
mAqs32hj68HBFC9WIhguUd1UBEtF3e39xOgXO4LxcHUli0QuMFu66XtkKBlNZPtRYsHbVto3mB1e
Xz3zL7NpeCMdBxuPU7K3RyG/Jdk8cwfPkiw8OHSB6JaLQGBqE/y1fzfK+iTA0SV5o2gsdIyfRsC3
ckEIygWkzxOKcUczYXXb4HStKPlO8nsktacWpJ4zyUeULlVnLp+xQlWQpuMYkmoz5Xzd4REOq5ix
AgFCJ/BiBZc6udYsi8SPdRL8WRtjQGVrDSG9Kd5dKGEWZutwCQRP7ExrAelu2727muKu2luMCnSc
YndaFbb7WSykHvOlSsQx84PQ6f2M6DFKXUJp5FyMhIqLrCsD8jJJWv4ww7lBBgUocILJB08klwHh
IcArp8mZttDY/TZykNeZBlLwSU+GX9zXOROEgkgUrRJX6QoVB3mXowQxz4I0Ri9Q3Ze7LOlEjYBL
y5JccZpSVG/VYrXIxt8kO8m0kw/ChXgnS3PVEZmAdXy+75JJJBex8CaRz0IpKWBBbYfrzK6e5LNg
ajNIaVnUJGg6VJpXWGnWynHUcqfGn5ImF6iBuUzDvPDkFb2IW7eOka66HL7kpU1e7zBptI01tsRE
oRVdFlKV+lKVJdk2229VkbQ7tx3QZJbXVD5uspRmtQ1lw3V9+ZRdFpdn8PIgkuXYqbxYm15RhXnf
yb1J82JeX0TETyG6tJZUOpKNQyx8SOPqS7K9zvfu/I5KLposYgNF15Zipvr3jXNCBWXlf7qHRrdg
BO90W3lvsHp1wOTJ5blsJeUPJwFlIm/M5RbJO/atzcEL3a/AHOJ2wyss39YzCUzeO1mXa3RIywA/
1GdNAOnPL2/dcAVkvZEgdqwssx3DPsjHJ4RJ5SsjX6VIsC9k6dKmhdrGaXRzMwpXoSZgeg3N13Ia
EFBCQNwUsjdy3XkD0VaEAIp7C+vfhUp/CFYJYPzfpW9tSl2hlcvY3SNhBu49Zuawdk4xPDLQNYcF
zq5njp7Qi5clAAMYIi/qd3kLMWX6rQ0vq5kZ0KfJO1rGub1tAKfKV1C+kkUTRWiWhxo9pZW6qy7t
w20tvafO/ez1QgR1ZdmwHXSv5ySAw8YraSM94WnNKULpS1Ql6UFuWBraXZ4QdZE3Oj9TpMTbKl/Z
QPJz6oqQZtqhHCEpmosLcfOPOvhMsq8npFomSXK50Pwk9e9MBcz6FvFKaOdnsp/ooy1hbySrsiQX
8tbLtgCxvSCvFgjT/tVdnoK55CKhJ00/Jooc/y1fhBgHp425lrwiSSOyp7TItq78E0Zj/Iv7leH0
jMi24ByNGuOjrSzK3SQx6VIlUAXzEdjDZ19Cxv0M2hR1ViEu32s8yLJ0WfxTW64o9KKXbUinQQ39
p0OMzFVWQMl/ycOc5H54exFBNeLNH7v9077f2tIIet/cGDyO4lzlWvXkfDgD0TpZK8bWtxtMtbS6
/akN4nOUE3UT3uK/F33D5b60DTDIcB9XlbVa685mHE6HTOmyjYH0ysmTu4VTTFHuIneWjd8OI6t/
7LOYnJWFG1wu/vioNl60SHeRe+C3z4c7b9uXgNo8l6uhGbgLyPVygRhHtT+v7WGhqBkPigJnET/x
gUer1JBo5+tWDbsGWtaqx9y03vZ/c1XQlWdYkOebWXzcgViW+1F+3Esjodch4Ag6+aEQIwJwZxUo
CTFKgK7ILQyy11oleSbpWLgAB4j1D0jo47kWlDpSYVkc5MdJQYWBTiY/c4gkkUhWQbfS856JRYsM
FQ8hPXfxwotlty3rJQoC/PFTe0eyknQNBN3MLEl/iK5DFQvJHZLV39p3+ZPrwCeYBBXIFD1Pr4Y5
ly3A5p6/QDbJP0guwkSzSXycNu3CGsttIwYDkRglxOLTCIAwAoXPJ1CS5BQ+DEz1VIYZaoL3CF68
kx+5MX2fFECTqmey1LRZtIerOosO1DqpbxaZGdJEFh2xWMiSZvVLM266bSu6XmmhJks1Smxwbuft
2Q5OdO3poPMInoXKRH0wTwSVAI6YqK8jcij6BzAx5T7TLZNeMnht+3mYfUnAulCxZtUKcVlDkMaY
tZXUygPJV+9lCR/2xTqZu6uksiJ9pV8F4jt7kcGzu6hb5gG5V0RFWrIaKn+3KoZoBXN5OB2CNe52
QbZMGqZxQ6SsIyKAG8zYQxWzJN7GSQlvK6tAz1sQ3aXlmnVmv0syfqvzWJjBsVqE8056rqnEsyZf
FqU0Ya6r0ybvkq10WZM0OlniHvFduDSqfaSgK1GhKCX+iMsicxNngwYO+Zm/2qU+YxtiwNw2WNGX
plWj2KDcyaNJ3TlZuixCMS4EOvvSYcG3kgc6yW+XLNpjxoU34dmA4CHZbTIZO+BE220jo1paYgwu
F5V81Kxoic7KuFXxeoEmKdYqhYG3W1t9SJFC+bS5iwz7D1m3pBNIBFWdm2t86L1+yLNwYjAgBsJy
AdsEaFGWh78I9lUrgB4qhwZoMOdw2Soh5bAQog4qiAgm+3/Xs7BCyhw9Q6lOKFUbCyQnIVvjppB5
sjWOY07Oyn9A40XGcIGiNxm4fi+r/6UtqX1lMSCYOhxhVBc3VZ8N112ABXFDjuukEihCk28BwG2N
nFXst7by0Ltzgg9K4Kwj3bZ9d1HkGwdFmRU5SwHineNVrbrzrZbd4+KMWxNusqeyeiib2T0kY/E4
mwHGRjGSoK1hv2GWEB2HKvJr2OW3XacVx1O4LQP3iuF2AitGNQ6jBrQqgUoA2Wo1kJBZxZrpn1zj
dkE099mNzXSX9iXJ2N65T/CiJwoDXqpXkVZNCVSOSR9sa9iyaQC5omocIMBDf+wNO9gO2IYoxWCt
41AdlzN+VZ3D9GNqkmqLtAFWWwNOG4uxMXZmc7rOAzyssKbJN+bEE21Xdrdru267CAEvhpVFwtOZ
j0ncKYSCp5cBRUl/cAYMzklee5qC5JsOT21Hyu6GyFZ1qBMDsV5RQu/oqzEyNM6rBvR4JAe5CEym
yki2iTinP5fahBQvxLLcApCTh8gCKQFGjdbJjK/RWCHwyWx8naE4dCI3S4q/2CanCJ1oXJfn3rmh
OxsejS52oRlA/oJhh0ZpTko/xOADtVucrvCNIQwSNkvY+5VfI+4/GWF31F0BcCm7fmmYeuKXRVws
Fde9MmDorJ1Ky7yI2IyJOC+hwjurVB5PC6PduPBNtZZAamZ0P6wYJ5GFPqwItW46DC08s2MRtFG2
NMbFygz6n4UwCZg0352HEnc049HKSXsHJV5HmJw8jag4raoERNHYuda+jGYXjZzuvQAOjaAXVKKa
yPqUqJ9IC/ws8v5nGaIhVKJcgHPHdkaizjfs7ipvTNJ/hiB4Iad0nE/JfWWjRGlUAh7SGJiNWqN6
15h8LIf8tJzVXEfyHs8Aly+FL0yc+jZEP3lhoZWMWdNYTYgtKMjFKdiMOigWeLgYGcjCFPMxnJAz
sBn6rw3A7bty1iGTj9iwDfHPHkocmD6MrDgNJflStTCC3UKMU9Vyx2uEfpuTFVeGoSSEmvjh0gK1
eJq06HpUUEGzkWshGI3CWduRzIjd6qu1xHgTuRkvZYKJ4mix7NKGj70e8jVHF5sIRLaJjRaTwlzb
BNZisTSKk44MIRL1VbNYjjygSI25N0hmHxbg1oEAtVv1VGa7NK0+y5FkSaEZvyEv/5u9e5zKr//7
fz5+ZlgKQo6p4x/tn+RXw0Qk87/L3j21H9E/7PA7a6epi3+plgoxVbXJjv2bW7MmsnYA0S1NRaZT
NcmXXWQ4VY0+GoT8gmQaCcS/s3aG8y/AO6oh8muW42pQaf8HWTsQl98gRaprAoqnv1FBBOgLWL3/
nrUrEA5DUcSdrmxNAcMjfazkgOiPIrkCiOG9iDOdi983MPF7w9uhWw9IX2VQHaEtRZbrNUSkN7nT
EaccFs99YQ3rrjB566oYLJdyGwEP3tade6xrBeviwHRXijb/GgsczrFUq31tmvBfH9NkXdSK7Ssm
75E9hsQ0wXVuEie8zmYhcxAlbwyiXkn/OcgeD/G2NPkIpNDu9KyroPItTH8hFIxQ80iJ1ePP2KCZ
P0ORYeznotpV3MiiohXu/CCLZoay3cGFo7vsgxalM8aEv3eQw8bzpfjjMHKvP67SZXAJ9mETN7O2
6RJoJCs59ManwO5fZTHohtPaNKNHOaKSTXIhh0WXwfq3NnNomfbLxvMoShbPg3m5p6zL3S9V2Xb5
GdTPOIas/5fif//r8kCX4zJBtHZTjEwEcSxmGCI9IEu9qMrSZUUjFE4uVVkKLTEBk8XLLpfDyF1k
lTBq5KsxQ4F/2pg098zkTfzoH0c8t8rdrVCIGsgipn/9XEXnk/12Tpffk8f69lOyGomHQiHoCtTs
r7+H7jdlGinqKKnqPmlcpE0mIXSRy2UsomiDTB7JoswV2RkxKEyKNrLpvGEuYuOXTc7HkFufNxKr
L9U/VqM8za/JRNa5KLf6djhZ/c+r5U/8cZaQwkKU/uICMP8JkY5EzE0ZlPw+w0pOSxeDUi7rlqz2
uV4IRR65kdxcVpnWYfx8L1tlw+VIs90yiZH1kzi8LF32xOSDfONlH1fBZ7fLdBRGIuXGKAnJtVi9
8TBfil2Q1/tMhCjk+jFHoqsEHeUNCllFS0uNZd85ZNAVpV+m5l0G8GynCX4dbBJ86+Pm6Ey9snZa
ZdqCcfZLOeeS5sbnoiamXxZXE+VYMTM7F2Vr1DoHE1jaRtbkQu4ot7tU/zikbJSr5YaX/WRboMNE
KZIcE61wJo3bZ8VnP1URrNv6MAuNGzU/mR7GRbh7nNr3c5JAdG9GIwIhhezapT2RlkGKLVDpQBBw
HAShfdybJJS3+awu06m6ns3qsbBO01KXMkoyqGdbxzprpp3Ue3PF3y1Ll4Vsy208kMikkLAX12Ou
gWf4WZXQsROowb0EVXQoaWTGK2MTRkympCTeydaqdTxrj3E2Ymjnho26D/rgEarSHYKenV+CA9xj
GmF48VDFS1nN6sozW/4Kve8SfxqxJhKw54yRllaQA0cNToYTZSTRQcJQKACu25jAjtY9W0b/gTC/
Blk5rA5QBcsDHjopYlMksDIs7NYjnJbg5Po2uddtVc3QLkVE1xKiJ7LUuLW5dXTy5DIgG9cRApQN
oUwh2CdDs03pkmeQxUtj3Ks3BtjKtZRRkwsZrr1UZamesNwyMhNUIS+SXKQivO9g7L1wThMDe1tV
90p4U6nER2FblkulFFmEKYMKY4eYGSi4H+d1d4u7M/hLcdMMsbg8fpe26lRjCtCbJ0A2eKkW+BSA
3mn25YQ4vSU1nS51Wap00CkeWk7T1kXaWHH6cZ+WyDZ7DowTL88jhMxkHTOIcT9WAXdl0AXr3mnN
VROQLmQmOnudOyiMqrEi35+LpBwgoOm7aJ7XwQABNsRvFaYvvp8hsA5MrRf7tNDITIpFBcAdauve
xigF4nUDZt4Azhu7OD/iA00cDFcV3CbAyCLRN67IsuF4gfJsH2+16a5J1tODitNDtGsexnfU+YFA
uwWpAh/S+1b5VUSbEBWzDJAPstl++jMmOnIb95syfO0yjrWs1e3Uva5+GOV1RcK/2erYP0SrftT9
ldNjTN+s0FuAtLTFUzSer0P1VsND1fzZBR/IQ3NoJvzGwtfy1QnjtuchWtYkDyOsI7C4wvpp72JJ
5W5P4RrsQ7JY2sVrNO2y+UvXVwlE9jLaY21kQSQSet7kwhCT9nu3Xw/mk20yQdsZxqEPX5wvu9xN
1pO1WBUIa2vbOrkq7OfI2FSnYxCtXATVgTmlxzy6qtVdqW5BHTXtquh9M9rMIHA6sAzGpuFy6gqe
nCKFsQWWq2FuuSD/7JO8VH6NZeM5OkSY7rUel9oMafAYlDdERLJ8je+p0h0n9z4/bYbuJVMaYPu3
ZfvTxud17x6cdIn6qNtvYILBF3RGjHJ2iH9ghr0FRNEi+pXeOyc+cX6gXof93na3DalNd2t8DCFO
a8VGxbch3enpMQM4VfmFeh3hsNF7EEpOxmNsPBOAy26ncDPhK7rYqIXX/tJx+Xutn11lP6pb41eC
hzTjtRvtKmuWymkbWEiFrtAWLhab0+z3zwl09tVwI1AxT3jmLQ0X7rSfQrQgX9TuJns3Gpsy2mUY
btZfrcPM/4ACMK6HWrwtgrU9H139M5kZUtNNdl4zH9XFXaEsC3vjYrk7gyq4TTush/b9zHsBMQZ/
yyT9VYTPqK6HPEcHfEO43kg/qwir8rdBMPkFXI1pJ32YwmM6Rnt0A0NjZXMD+81cHizQrTCTf6IZ
EI1L5NTddq/9Kuo7xD1KpuCquGBcJ4UQIGYqPJ26s8VfEbHhDDRu5ds9XhB++150B0Ba8Yg0wxqB
dQH2Xfg5kijdKl/4cDoc96C2W21cqsfy3sJg3HyExzirWzNaNruMFGm9xPLUKQ4nlMRrhg5HZwAm
hrsgmh2EIOAETt5qfB+fotpLALtDrrtr9R0BUux6jla7npL1uOHPhN6Pq+m2a3F2w43I076SdxvA
fY+jc7MBEjbo90N2dOy1+qiTb1Le1Pwqdm4Q/AABN29sGPo2I3A/e1sY+4ZXIdxkaKkgNqDG9/OY
ebNZeLy1dUJuuPTxItPMtYnJAHY82XIYDjoKE+ScNA+BGMqEgwCKdR2x+mNSY6MFkMJEwfaxc2/a
07JOtjhczqCRfyKbtXjCgMZaGddAq8koo0qMx0iAtzqhO3M9vCH5ZzubBExjvi6zDdOi4hVRY7AX
HUAwe6lWS46Cvxs8SKTpuOZYFPjO1eLaOGSbfAvtXBFsHGLMHrIQXsMFM/wRP9nTMlaAbkGueGLi
hMFheeheLQM1hy0s/Xbb3es/A2OV1ltODQhficEpxlIYFHBOQbNxs6MO/RFvFj98Kl8ayzfjjbE4
4NHbEe6Hc/SQB36r+vCBPY1Y5nC01XX02cXX82LZdTvl4yTMulqVKOymia97b1HryIT68VP+kl2R
UrgxH5VVO99H8XoGCVm9G8ZNhIBfQdyGpKy2UpMlwuUG5mTjUTGv6uAQYnRYPk3FunLBvRwWp7s+
8sbUz+4Ixmqg+3EeRN6Y8M7t4gWk0+JH8ewcYDeMW3NVP+BiXpq78G4+oPBMtH98WTSYw23UfDmk
sN4Q/YYkv0xeVWNvzyscFbx+sW0QkSh9vA5BoKezByCt4u07Em6z8DicH80ZfdG7gUlp84FxIVYV
IDEipIdhUpk+m1vJOqz9aYYa8vDYRY/TjIu15eFIGSf77rRybOL3mGr9Gqa33sQBqpm9OHrJgNH1
LRJNNzjT+SoVdW30vnqCi3SvIhWE005wtMdtT88S70t1GVcfQ3nUlEMDOZEwPJ9C1xOK7njBuMhH
QVRAsxqspYdHRf/T/eAsb6LX2Dxw9PTAhCYyPAO/BNuLHhGk3gz3hdAaWs7ISCfeqcMibHNaYt1G
SKz91JBR30T1Bgbuo4o/p2/vdR8H+7WD8OgS1WC/fCmnpX2bruqdeWek63kNiO8w3QJGMt4DWG9+
YfnOiicNZ/fBV3+WdAfP4WMS++qDENxaceYaRpJe9DIulgSxF40XPpm37s9yi3n21Vf90kEnvk5A
pwL6ClDp9xWeWCrEjP3Ws+6b5egH28znmnp4RXnR2rr/4X1BB/7RrO0l8p2efmtc51v9dqJTYADw
ZA7ijclfkhfcgQmz1i/WfR/4huNl5nIsV8GjXeLoCeTzik1xyGv6HcjZFP+HZXAbOKteR2Zk7Sa4
pvqAmZCRxgQiHH2ICQyhiiXWtYg67U48cUC+8LB4bzblTbwaoSOrmxBwsZcUXh7AaqnX0yrem8ve
J9mlW35trvv8GrwjFrja8nPhVYCSE33V6WvtZYeT6PAe4L12RMcP2RavuVZ+gJ8oGBF5zUfIawDu
5s7aZnfqU7hP8QTmk4CDgB8k14REi6dik3BWm/jOfVOYGdLjvmTpCmfv+dPhrKE7ediyRMWu8Jlp
RS7DNp+22MMh7A5mEXwaoMLWC9wmnjMa1CftUUeh80F/bq7zZb7ub63jiJzMLfZyvrHkYV8Tdze5
aL51NI7NdX9b74LNuwI25zgfq2tj7VZ+uFWoLqLVFa93NvOyUR17r35EmajvvfXMAGHKH9ii8NAN
v56P1jp6a3dWzx8+rdx9sH9vPsZjdj0uLSyhNow+jvo+P0a6N68xIfBTX1mdllgFe52XXAHB89hk
WVyd1ou17ie37Q57hvIxvS4fldf4HhOUj+Rx4SWPjqf+qp6HVbmzPHxiyeO+hS/27FnLxSPOlzYS
+bhA8PRA3l1qa74aL/RkPDpcYZP3imSHzxNLdJo+fLid7+uji1HOLr1WttbSOVqP5dJZBn6+Wdzm
PoCSN4V9EeK9smt/fut83cdswaeHQrMs9Ow3xdgCrOfj8pbxV23CDYOS3enA4/CcPLbH4Vd67W76
Y/WBJAcMVKi0v16z6/geW+hf0Vv+M9uqXAn6GOtgHXAAVPwZTbCH/IEovu6vu3f1Kb6zUdWnb/Ea
XqrYe1S/IBQpGN/70xPMt9F7XHx2763OnU0P1R3Aiw/zqX6brukI6SDNj/ot+WH6wzW21eNDekgP
+pPt97fVnfmUrlSfi7rBkMZTfVgA/MBnmfr0PmswnbjbeNbR2do+eMNX8dBtlRdsQejeoOPSw1Xv
wuX7CvsdGkcvu9O2+Q2fxH31xbNaPAEx3sHXWTdPsAzpY9qXIl0VV3yd0i/53LcvyQ1q6/wfeYuW
4yHjfiVLwTqy90bgx8DccdrJfd7n+KvF9/mFdbxMMWqg2kFo+nFpTCTc8aj1bXyG+GZ8zp/JgxLg
C+MHA/LLa031TMRh4SC6vCbKp3pFv2z71nrcocXA23Jr78PtuBu5IdP1+LN+g3nYeMaa5z1/HBiS
/whtb/KLZ+VmXgMH3hZ8kRJtS95BfR6M13Sj7sJdvBtXfIvR+5lXxl65Mq7aIl4599nXxNCuwbHv
Z0qSC5UEcAoL+N4vruMB74vupnt149zMx266g81+YEhhjSnvivpW+ItVvw1uv+K7gUsNuhH9qHk5
MFTeJzfx3fwyyg5Q9hKBwBqCTveap+ILzoXImXnWJ57O/EdVENp5zGfwc7iy6Qie212+HHcaU7WP
9qbaLz7hGSiKjzQdUtgflOq36NU69jc2cHUyOscw8Zv7vvW72ue+9w/Oi/pU3+CnmwJvvhPjg3ft
s3rnFBNM3Kxl9dVPx/mFD2L/OXMb8ZrIRWdMx8YQYbhq6JaQWPD02pv20+qz3zLCY655b1zjaYOc
BONoHzHfG/pSPpPvc3Y1TJvm6XRDl3e6Ga64rvjl+NVKOXShp93o+4g3lCGQr72rO9x57eNi5aIh
BYScxnKFoegWM4ulvVncqBv1uthCjrQewxdUw5cT8SpobLy84fYzWpYrawMqMtiOd/ax9zBi9JMb
znusVlgR8b5A0/ayl4ovzqfzc35rB9/6qb1ZNy7f7mS9uM5fyoO9aw8RTqP3erIanFWXrPik6bcM
B4nD8NA+jVuD7rneDX69VA7aAzDsDSNUjry5xd4PxUtv+MKMvXoP9/2h2ADN+OrpJ7ZwEP3K17bJ
OnmI79I7DJPXw/261n3tRecRADcItvoJlYPmjnc2eCa2yA00vwwcwuOV+jx9TB/lbf2Y3mfX7RGE
6rXzY3ETPToP2k2N3+ou2Nub7Nq9w6pjmbx9Jkvlfjz0vM7GVvxD7CtC86/27Wf943SrWKsE74bT
tmo8rF6VV/W0BW2dMoSCtOu9utEVXxr1uQmObrtmXLy39+kq3iwI7+6YL9zB07hmmMlTqz/hlHJa
008Xw258DPfmbjEv82QNSGl2vtQphs10l9oTd3Ful85j+0iWL9zbPEfwrh+L+8ULJ/EZbhjgJ0m/
luA7ZB4Z8eqOwdyI+ZEMu30DxJ7bkF1De8gmVgBOQ4ICZUliBmXpHI1C6wbwXnLHLIQwroR6noG6
AqNxqcpSKEC++mDgJSFCUfJ8XKSeuwgIweBoD+mAWnkkvMuDodxBtvS1toEVMzAW7ONDo7z3BHNw
3EHorl9VvR5vwfciHcFbLRB1MTrYmoMklaqGNzoxeey+QibAYsHUxVYVexdWwLcl4FOWGiT0trMx
LCXq74zylIBPAkB/YT/TVo35Cgx0lyeEnfLI9vTYJYLpYuVRZ6s5NIiQ5Pl9MVcWKDThHjoLpbbJ
qG5rk9hgbBNxuEi2RZHWLNsp/dRam+gLjNQkYkRdjiEJqnEUg3KUklJY56XNMEicMVEtMgJqojq+
leI5gABdvBnnAil7gw63Um4I1G7rsD7RcXJORmjgwFO8jL3j+B0mKlgjiVyKI9IjstiNNiGN2Czp
TUOBcBMxXhnXlSVHJuuGCu/wIMw2WBhXe7mQAFdABL+rsq1UunhbR+E6hDVDSEXgqVqBs+ol2EpU
ZZtaErjqB2ZgMg4qF6WiVPpKFu0guGs7EBIyLnuO1eqzDvYPqUd0nSNb2YLzKz3VAZU9isjw9HcJ
/Zvi3CZXfKvK7eRuqVKS2Mjy6V1zCwLdzVeqNl8q+m7kVukA0o5XVeU702rFQWt1HdG76xNOmPTJ
QnB+EkYPlYamQVLM11mwGzr8/fTOoCcyuYSlyNqMAkUoS6m7OMw5Ir24C9wWqp0DYKuIMqLo6PRA
Crubrqq1da/Y1X7WAchVRNW5G/azo7vd7lyTKxaCUxOHxOz/aJT7neuy2I+rRe6UB2Mm5mrR4es1
QeQ2rIkfN5YVkRuTZdksFzm5yj3K+LB0xKayellbgdsbq/60+dZ+PorRCYeRyyp7yO/czmnXReUY
fq/Gmt9PqnUVo/IOf7GZUqIMvXANt7m8Ao4t2EGK2eurhTa+FSerxpzJ3F3WyVIoKBfuLLD2cgfD
rhp1JVfJRaUr3DTgO4VXlD0oB3FUuRPR63b2pbuC3HJ0Tmx5PtSl9VyXO8hd5aa4PvMZlsXL8c5b
ysbL7pd9zof/vjn2FjDI6v7h2y7yBwcHYuRQE9O+HOay3fcz+6P+j2d2+enKSk8bfZGQeRbXTR7y
j7P/4687F+WeweUa//FL56Lc4PwHLuBU+faJqO3lnP/jNZG/7EBQ/X3z/vjly9/57Y+Rh/0vZ3D5
ifl9bs0n0nRvjfiS5KLzlyBFufjW9q36T5sQ/ieu9e0wmkxaXTaXpcs28rCFhKxftrms/qe27z8j
D/HtsOdtkFK6b8m3rSXq8mxIIK0RqgZRWJHXlH4Ecu236tlT4AL7PYN95eZ/4H4LYk1Iw3SbfzqE
PKJcXA5z/hVxtc9n8x/3+3Zi//EwcrvLL8njXdpGkQWTgJr/xR79/7BHlmHD1//PygHPcY1h67/b
ABvnnX7jjxzrX7pp0wR6GX878EJ/qwa4xr9sxzEdc4EiiGstDAQFfuOP8Po10RgA564atq0DYrrg
j+x/cTQoiY7tuLoOSOl/hD+Sv/KnaoAJ/sgxECawDU5DBY707/gjt7cLLP9CbdvO1Z29AFBqpnmy
IpzRxoyCw4TZcweQtapIuzgIUaPq2GsbO7P+8ns/G53gpr1D0rOAXavpI8PJEQhIgb/Gtk/5SEHE
22el8tTU8YqU/tOs4QVndagCwpk/GafR71Q8iGw0kzTk1mKi/R2ZRbV5sPWn2SV31IAWJirH5Nvu
Vk50nf5CzO2lDMbXwCmJuS40cqHh+D40t/FzbTWkAlBHj3uFTFj5njTh5ygAVBmZKL4f97FuYyrQ
aEvXNla9spt+xYRD0ZcL1mHz/4g6j+a2lW6L/iJUIYcpCSaRFBUsydYEJdm+iI3QQDfQ+PVv0d/g
TVT3lhOJ0H36nL3XbikZcTWaIyi9bVm7yGXtnEOyy3Ana8Nb10buw9j53jGGIFIHd+OwD0WM7nZ8
Wn026ZBEWgam5Nok5KRabftfBDYbbXN4G2TCSSJxyP9Uw1d1B67qunqR9nuT/PECmlGlhuudvC3Q
rzjtYw1u7rp0bt9LmWHRze8lZXn/IYKNsCoPLgtcGynuuXgKQaU/MQjsipWzsd0ae+ve48isu5du
SR5CP2K6KVuYPdacwzwuD9OKVLYu+fwUxeFO8ti/ZcXwswtS5Te0gqPxvyWJ+ktfhudm4GuTGGU9
uBAdgs4vn1w1SjqoEKZ1YKmNU+h8j7Xn6Jm8vAl7+oOoWOHwxINY4Jl+N75x3s3qnHrjpO4Atdqd
BbYAYkp29ZoLwppD5xhXNKMjBqLJzCSh8G/ayOzEPJ+DvwSeVSdP5s52VpZHl/E+ce7bt95wpZJ8
GQHNwIdw/Pysy8UFLw4BWC6xc5KLxZ+jMOuS1C+M5qFxPlWmuv/pxMXovgclKo/wrjUoF4kzNjyW
5L5t48bOU2z0B1M1f4M5+TEXzmHOuz9rbH0XmJr3s1vPOzszpFr7ZG9hHBh7mt2Bd2jj9iLv5bzr
tN3+bmEBNLYp1xHnOl9ro1v4FURWIu/XTBGFmFP4QUSm+t1pMcW5lj6jBdk42y4Ur/1aAbRxzPey
IBr+Z4JIlL7ckwwP0f1VCxZ/TomaQD57Fyr9+yHFAiLeAlfm3uUSAFjdNB/uTee7teZfFoxPm17M
gGD/ORyW5lcpk1++LS6ZDCywQxtfTL9r0jQwGaNCku2Ujj7FtYCNAzzIXndu0Pwnykr975Etx/zC
8kI8DtknTSQ+pLCzfdbscACNu2UgB7LqIvs0ZwFeV2Qd/35kVnNCAUV8w91V8M/ZghR99ejOiKxL
4ePgdi0sCzRsDAuE9BvvfmEsMVyxxL3V1XSsJLRBuw5IQNPh+pC1FXoWkcOsvkuUujIfz509PksV
1gcw34/QC8P9VAePwxAg5WCKZ/XVUzSQOzwGdGBmYBGQENDqeN384PrlrpmIlZq6ZD/l9n3arG5F
lQxgNYiGwtsEcH4GPdbMcidHqztGyqLVMZLlrH2p4LDF3l6iQxkG4i/LMIf/porj/z5nGbwC95n3
uqPkbm0mnyDwD9mAn7mYi6+4GNUem8Crc7c+QdXADlwyX/hj18ny4N5/ZKu3iZF5zUyvZnUfj0zb
9i6g8cgh6vOIS8vwru4qcVoabzsuWIr/5SoNltOkgugO4nL7h2SW+SGyGAha7RfWG7FX5AflM/AT
xVKwle34bSK33PddZNIRsiHP0vAcOKw0VsRdAlcWPeBH6rauW5mXJo4vIVLsNBDWephOcP7lk+/G
NOzsOwUiWs8OLS4e3n28SMbyff5D3nkxDY5FMrHniBUhTqvZOLi6/ENYjNyMgLBSM+c7IuvaNJhN
d57GpiTjjUmnqU//NqJF+tcRMFVqIN9d6BS8tnWWHbKxfq47LACLY3cvMkGhRLjdu5Ed69Yw/vr3
f3mBQiXyAN9408fcus7VdUb/EUi4xB9r5QcMZ2SDKEYsJNZz1WGPp3li0z+rHf/iDO7fSRcPQjLk
r+PL7Pvw++Np/XKL7rGQ9T0j/O6kmOWYZkPifXBpGRWb6Wzsfrm0YgLlW09XBUx+366u2sikBwTZ
eHT3wsxBbO/PFbMXulixcftDXGl/QxgqT91C8gJg+HlvNxbeEo8R0toheODBH/fJyBxtRKP/lBff
Pkj6M3DYZm9k76BNUE9yXWOW/KHksTMGFcVCWMeSf/dZdY8Sr/HcOPEpCLrowUUJ/xAW5UUitT5E
cu7Sdqk/xsm3LwFu0L0Vtt4Fijzh4utYp3HslwRpQBsjyj7cjDnAaaLp3kPT5JsKwVw6B5nCaNUM
JABAeCCA+CMMRHvJFXTKvsyg/vdzeFxM7D5MHa35RSfTa2BSP2vGW9aidkm6Dra/HWJdRfSEvxLM
kEMvRzR/Wo9dhBisNR3q+DyXvjqRE/OjnB37OFORsU6o7rzGTnBsLDK7nTZvSE63SWm9/wKXsN1F
vTqwKM04C+on2P1PWND0a+u15CSP+Yuysgmi+mQew6RtrzRlMHba1QuRQuUec9QP0t9PluWRxFFn
n2OAraDUdX8FhqRJunzVHrngka+RHq0qdRZnIi+snL4ksXX2bD0U60i3amyyQ+WDydkKsMmLGbK9
LavzpH26proPl5fZG09RZD1Vc5c8+zM6lkkP8jzCMKOhq/R4T8+EcNEZ7uqqJGWckxzneAKYo8RO
k2HLY9V8WSp58awQMwzjLBXo4ZLHkbm0/QVvIe3oIHMfVLRco0mHaSETf9/l/o0IgXlf1je1ePkp
9jX9eM1vWkPqsj6bf6k1zp+cqT207pDsgomwgJ5HNtNkWDfjw1qEF6rT6cUy/bpHIv9Tl0KkcDzE
m8j9a1NVh7yu5AWKLU6pZVzPtnzFxG3h15mbRz8r7NQIGlLu6L8GNjqVUkjrVtiGhnLI0hp/mjbP
nygiQHbWsKXA8JGsgtoDGHsHgyRSb9rHw6Rk1T04Y6neVFwHrJkENK3rgF6At83E3fAmnJ+rcuQx
n7k9dMhEIaOr0wXBxooNt8ON/CVtvCo8VsH6OpWlc5nqsj5Mdud+lO4h9lR4Tqa1xX4EnqqfYB8l
LpuvmsSlqtZr1mrroR/dfquLZN2rtYZoSANw41lFf+j90rvMGlJdtiQXe7EJjAom723g+UJVGZhd
EeZfksPIrazmdpfIPjhWOeSb0Zvbw4xx6dT4In5etLwllXnWGN5/rIW77GhKqWsNguih2FfSas59
hfTHJaDuTXruJ0vfxuvL6a1cpr2Xo4yEy2U9UYXR410YooqibC7RIH5XFbMvz4Iis1Yq+Fnvgzr/
dOtW3wpKxJ0he3QrJAlODjvkzSjvhZDuYMeCH+2sbqyQDxfhPij76UDdLA/WGN0xnzkKxSVABOVP
8uggUUzX2nO39M2c167nr6vbMXteOuZ/Y8EYIY/6N9td+GDaL/4Emoga3cdvciUbhQx0a4nkW1sB
fiJ0hFV9WPtfYwU9q3Ws/CyCBmF5FNIu0913JCROQoMeI+zaYN+OwxvIhLh3im9YaregE2lpWOj9
zg3TDHg4ECeF4i4OI3aPfsV1xEGH8N33QoDiyjw8VUFASAJw/ANOaeQRd0lOZo8r0q6/owjx4DEL
gunCdj7VFMQ65OngulpWkexbQZGcyQ+TOfLi5zlHOWXpe5vUOwXCoL4hfdetivAM97pOcyIHOeBF
8c9CZMQJoPc1RiM0i+Wl7kambQke4xo47WOXVF/8LdkZ3EC8jaIu+CLpx715BRFDZTITNbDMuzVb
nJ8TZ8NhzV/yBSzaqls0UKLAz2bb48lxuO5VTnrCFJmn5k65tNox3yYrZjebeMZ9gy3lEDTTf4vX
Fa/EH/mIOuaPVuo5FR7FoZ1Bt+X1P62rd40djGli8HmMCbXFOJY96SZ7VkUQ8Oagx8MWfgqtk+q7
U16pZIcKHZDTBJmDB01vCYxxtyKH5hqbHn/laAFLNZeK7XNksb9FRFYwGC1MSjJjc8ZQOqQjV7S0
sURSfd0ggHAychErkX1wYpPACau68tQGwXcxr85+rFAV2AnNaZWPxKxrDKPY8Lvr0hA8o6Yfc9LX
R8pfUrZ0n3AKzi/90GNbI/eXvxkBt8xROK38zdHg/QdiTh0G175HSbXVjeWGeqN3xhdZLeiqCGfY
impKSFzBDThlVfbQeqD3oxwetkWFkYZZ/riIWD1mv2hBQBlFeH0UNDEYwyMRaoXvnSYTPZejNR2X
BbMd2b/tJgp7Iux13VwgX67BUKLrVe5uVB2wryL6abziIGTUvLWZfaM3zbNYiEuxEsEkhvrgrxUe
Bu5a1Vd8N1CnaTe3AKVrxgqRtFF5DB0RUJpXfWbLn+HFJatf4P9cucjYVa2qVs9WxINZOei+bHcH
Pe8v4NThrN2aT9+GXzIHNwdFZ0ijdkKdDVlrM8dzcnIA5eVVhkICJOFzvfS/wBYgH+zLnKrPA8nW
YaOyKiQ/2mgIX02A2rPyjiYLvDTu9XLEaFZuBiMwV8H96bsONU+IfrNf49+TSbpzgI15q1r3nAUO
gTlDPV+ibL757cT4dk2ek6ZSV93VPyzxEniqeIXJWl4H33myLUZtve5eLIn4ME7ykcw35HSL0BdR
UegVfnTpipARa0B0bqv3CfmeBwOE8GxFf2xC1M4uUbJo98CUCYYodvc6q9GDM84vZYDXVdgQKmQ1
5Sl2GdsNbn4ecysk3t7LfvhoE4so6XbL2n9OAudz5Ty1MipIlN7QxRn2S+E+jjpbuE6yJV7KrhCr
SrFPCABM4/uOG2VOyIopluPEdHHb5Op5iUae3rmyj3mMkcyHRFmEEUA9qaCs+e5Zd/GExNZLHUyT
ly4efxis2Sh5kVaETTKmGOKx9NtBuWtr0e8nrzlCbN1UU1B9slW7OwH7Cun5jOA7V6di9NOKU+DJ
8cO3vGgVwd8drC23JWjdhnMbvjXWdlk6Khc4hPsl8cA0jhGQlLp4D2VDWdPwPkHqjvZsAZv+e67z
5XmBybZdtf7jLPpH0Sn/UNXEIc5DAP/J/zvYyd+gWVxUq+I3rH6JdH7aJ30VXjkMo7AM7zlLMnTf
PZ9BbJK8uUn7Vc+IptcEOcLi9Pk+VrRUwuE6tYwgfaKZzsppe0A/qv9i8PnKlfjpj9hku5KomrJ4
ble0pWw/tBKan8X0OLit+chykJq8c4gjyAd5EV58SrrcnKyoumit3h16H2iBE7aDorsFvOJny5rd
jZSo39eJdOIOI+KYuKecGIXf/EhXRD310EevReWlUaP31oxCOYokT7zGJU9yAIK7Or+V5ejCriAk
KqftFFrjofa5omambZiF8lcYIfcsah9QqOdv8giWeGuVr4um9DTSyg7qJ/5yzfEdKyMgOlT4tIRo
tOGkaPs9IBPi1ud9XiMNyyeSCaYJV7/F4LpwUZYImitpJtD1tuscp9wmpsEhDT/tfA2r6HZPbrR8
6BklS7R0d8y0K49qtbfccvOo5th/YukPnhoRauhFbJSh6p+zsYvPoY2L0rViKjLi1gfZl7/cQp84
UDWfwuQ7P7IcCJhDcRWJV1Kpj+iglgEW6YBaU0o6MeOixptj038B9ZmlYZH9YdaPVEKGYutLEgiN
JaqTrqbnNl4JUrQ8bzvElkgXj7aHnQDcID14wtds2aQNmpGyxilgCYnfA8R4O/I3UOH+ipxTv5MP
SKTBYQ80WJ+gusyHuZETuz+sbzspgyvO134XGRXtphgFxpps5JBfm7YBc86GzqQKwTJ60tAVDMvR
sGL5685V3B7IERBYJTXvf1julfJfyxm/xjC5Z4n6XCfBDwjyWQqpp+b6E7Si7z+KsP0cokk8B4IH
lFNfmPf7ZgZqE+uEvXF0bomVRuqBqFeNbTwzm7zARWHyq4uoQhg0zxOJPZux89CP1rykYSKwtffR
trN4wrq+/LY0Oppk+HAUoGZlvpbS/SSX9iCzgGg02d7kDLq5X1mxEqR5jfbeuMqaSaK6BW7/a8n8
Y73Q6xaoo9gHqXOQ9bSxdw1W7Dle/Y1GlL3zTQbJUx8jwHXBF2yye/c5D8f//DIsN12Hk8PGX95Q
8WA8dG9L6JIrEhzUrM60reUGTjiiWcCUvMdvOfHkcLHeisbPEQlbb22j0fIPqqB1i1VmLQpeOfWL
9IG7zP0alRRNXTmX9ADCYK8TwmWXSnzMLoV13ncfAb0Ri3ojmMVhMPqiWiSgzsKf6rv1l1s+FQWV
Qt/85Jn89AUYWt16+b4Px18TENKD62TvSVb9rpfaP9SWTTCcmo/s8duZDcD1HTDCNUW2a/yNWzkv
gZkBuNQ8muEypzXI3Oj+8PoF7RXrJXLwkwSzF51pvr3nJuxQObc9HQKEsFK4ECP6BNxf9eZ348lt
8B7Q0OaQ2VlrCj6HiYK17BRIrG1Hz7KT3D67rX4p+oOb2iezatUenlO+7CTW/xorvtT5ijCFfdJZ
dnF/CeOdU5NVCEgHZf2ItIv+5beKl+8IXRPZHfGm7llqSSE8SmEFZ8Coo5OHaTSNyXagmyyX4W9Y
Zp9rOK6pXGruU/Ooqjja5cAuqRlcFA5RMhwdPzi7PqAJf60vpMEgezQAIoQTPXU1XRotfeYN03yM
ZxAqazd+ZnX8HDmASu2V07uTjGfDOAQ5DoSQh2GGg8tok14ZbaOk6tztWJ5l3//OIwq5lZxKOej2
6kTEMq3fdiOslG5Ksrcr/CFz+Z37M0DLeN7Sv3uqbONAKEQ4OJRV6ivWKJhDl5Bf8kInT7OiA6vR
j3+zIQDDgf1COPnvGY/tTyoVdNcRwTRldJhJTo2oube+BXjEzqjsOo9LK/sl2My9Gj7rDF2qsqL6
NhlaDoO1xvuY74buE/1sQMfbJLwB3DidukDlUeS46G8RBpIxBs7Zdx/zOsIHxbwDetH7PWcn1Kdo
UOLTBviQCus/q3LVg1p54oD25qcAoOdsAWSyJzxUVbzAZrmn5JrIQd2v1VuRLMth6MenJCIuBGHM
ZfKs+IHkKPR5uBWvzcSDwHhj+BFQ0i6Oxc7Rcprt+DO+7ogGGjWBuQWnz9YfPjiSoY7Fnbgzi7Zw
KK1eGli4/pYM8w6Zhi2UzEUdrRrKVSImklGCS9L2z1R3yOWfrDVLUteah4MT0YUZbVFshiQGXFEM
pxHCSrsgIm978wIqlMmAO2wNZ88URMdzOCNvg/Zur2BvRRKX7GGIVoqZREjXosM+dNaT1z06Iwuv
SySzUt1tnZuX1Z76XTXX9bZ6FBLl652akBZhXJzHqrjlQx6eRr1+Zq79rVyUZHLhkMQ55pvlxpmy
7mDZDcr78TsnuHCvi2up1X1T12Yf5eC1x3EGajgO+Q5IidwnYREdRp6/qsmbS2s3ZJRRH+BshEw5
fxQm4/aNZDCQVHHyZsR5Uyt53FsAyjL7LyvX/0zt+8+wYRTS3eW5Vpwky5pN4d618kPTkXPNGmCv
rZ8G0voRDZ9Lz8YQrPnPIsjpumMDGJZnx8SknbjuVyjz4AxG9qmtR9IGye8A6DOlfsv8Lhu8x8Tt
v3kiBAxQnfX91bcQVMa2U1/bhIqCwRK2g3V6mzXSDKPW6eI1/WmeknSeYguo9rCmopPvVUIU64D2
NB4YygmMsUyCqNCJHG6bGgmrQkbZoUBf1sFJFZFoey1NeIn6CS9H9DYOtgN9spt2od2NR1m6Z8+u
Dux17cGzku+kE/PPxv7sCE/Yw2cZj2ZoFaEylnNcV12wNI3ZcTipcOaYM+/dOvrwBvEjoue8y5Jx
+ZjnarusjDizEtGo+zl3WYDJunhz9FBgl7Lqo4zILilLN/90ZLyDESVukciPjCU33Ig4NbI4tuVP
TVl5rZBWG4se7Bo2pNjRNMtoI6wCIyNc+G0Ck0WQlLwbPKaEc0y+iuO+WKyRnA+dH1WWsR/1LVym
8MEQw8JMd0FZi19u8PmXoMSGmD27v20ADr4L/8y9oHfeY2fraov0l4XSfxDIwrhik8Ec4jK/wxon
mCUdVYe9ISASx9aEqoist5jeqJfJtT8NH26faSyNfjT/EWEhHyxhm+dwip71yLo1LMPelwGbWKju
w5AZXZsT4Uk624Wrno3b0aqCNgphaS/rU8jo9ei38YmW+kp0sXvImb1t51yYUzD2ZDFpgvRm9ZHI
Kian9n0ctdlMS/QDYM6bO6nXEKZT2Y/HnCiJXMxkR2u7fuq1VT9VlIUPhAG85r22kbDTlytC/Riw
rHZeaN2YfYX9VaBIu+iJTdaOylNUWHTJXI7S6BHany0M9h5OlF+P8dMihidK7SGdC+8UW7nzSEZW
fSh79ipRvteB514EXRMZZPYT7zAF8N3zzkazHck+HgwKSFIr7gd6kzEjmFjOBf4Wm1550D/G7Xyb
V07dbKxEa57CZnjWgIW2iz/8VL9LYWtc7+FnkAQgSWxBLoFqXo0bcN1KhNec03eWJumbVNpd3NGi
cELG2CtGJLQCg0k4/azgnURlb7PAuM/SKfdVW+YpGSlMKYQ+xBa3ZzyGWULI64JPghGDkMrez1lG
36GBP1Jbzk4RoVRWSfEwRoz9qwE2F+ORofDf8qTcsqmxZtTeuYoovWyE6RYT0aHCeUUllzKEhMTn
sNQVwf3QkdTyavaCZf0ZZjJrewnL2V6G65q4mEsMJpqVKQDjA2p4Hsxi+q56x0mjokXIOgOkdlih
O2ecH+cEjiXBmdVqfoQdDwrx74CdOVT6tfu3MZSx9cp4srDCd+K0VeX9nVd56aPQ3y3kFOxiCHF8
GZp6cSk5xFbLZpid6DnKo5PBnC1WOrTJ8E5/TTxM3vQe9Y5+WILgVnIqZdYivBtg5x3pkX/qyL0n
8QTWabAiL11mspAEgetD8OI4rKPjnL3Fa/yyZJjZTW67lz5eTm44+5yMNb1P2f1eVcXRYa3zowaw
s23dCbS4x92g3B0TbNulWr60E6aO7kXaR19LpOi3N1+JY45LPCT3XCSxJe2a0GWFI1aVaw/8xvG2
nodvoLMwSQmsmO64Mm24xXb2zBXcI5J9gg84HHQ9HbXKUjmv04Yo3HbL81unjZmerPw+uQpiQ1Hd
46iuXcZh4ApW79GYLjpEsfpr1R8Dpt42IiVTht7jWi/lTq0d3iHSJGHi0/v9iR97zCIOl6O3iwnY
SZMm5F8Nntp4Kn4uq5yxBPf4UxvE8janeiLU7Zw4zQVAQv9YLesfC9jExjbzH75QALJMWdj4Xjq7
fUme1zWf3xh47YMw7q/hFDwGjBBNHeht7HOgDbLspRZRTLOzgx62BgjWB5o+9YCVHgPHIG9Ma6GF
T8WLU+bEGOICd7yl33pBRP4NShhRVTu3TJqTKscPEMg75hykMilu0EpNwqQ1OUyaBnbRgnks8KZ3
GUaOEJt/3GCiMFHOwX8JN5Vgde0aYuhD7I70gDZVFMZ0x+RMxDJ2MOMON90VPxn5kcJYfnZ1YiGz
iW5NFjwPDlHVtveihpoi0yfKLEfG4Lj0gpTIfxB4C/K63PbGRZdBOKzTcAIMbU0gWRKSU+DwvrVs
R5bZqsm7ZzUY7FJom6hdkb2qcda46+/mEiP3iifiIG1b4Z5UfVpEs3NYYvKQQpJx0yia7xEIgOcL
3e1pmsQppz2c9YX5OcbTtWvn5jwIcgbyCegEHqS8xGHhcOzylwUJSoMuOpzGvSolziLHf1SCUIWQ
+dN2qZIOj9/4qQoOTwWGJdkwXMlwsWfokoCC7GWMn3leoNf17df9V8t5ufoyug1WcubgtaO1t8md
94pPfg/m60M6EvPdVo04p5ifl2l8J0xvtxbWj27CCtz07g/7OIJSVIW8Oh6jirFO2pOCyA8J8yUB
BvIja3COF3WVIn6q9sNQ7PNYaPyEHa7nXNMf0Dmd2cmxsFjwASPTX1eoJrDo0C5F/2Z5ZcrR3Nx0
WDAUy79gkJRbzyhQUmXaqCDeT4t+XRyKpDzx7Z1vN2AN7RAL7RjAoKqrBI8ukqaxzvFoiPF+22x/
58ylhRlzXAkkUddopimalUWZuu5rgOxjR098SLusvWbFWDAvcp1TSdklHMwUSDVajUCKHO4blGy4
bhzv57xZLy7RZDX3ZBvE8z7O6WB77fw1G8bOgU8zZoyX7qTj7kTvO62hDnhe0u99tPhbz2mPY1Pz
nskjoFhE58lKttOvrF4+VNbUO6/yLWoiwiVCcO4FnNVwPudtfC1MsnC6KrLD/a3dwudAErTY7a6q
stvUBl82GXlOgLVrvR8azEAzWwb7TuMlN7YOT/eEO6keQ+dSSFuQ0SW/FgfKFuf1Zlf7tTy7WDtU
RWc3zpq/vlmrvW8vf4qe95qjmldpuAo5Z2Sv1+oZv0CPSOrYuSbbVU5zrBjC6E6q7dThbYwIt68t
j/C50EZ1ZLZMJqMX2w8OJRVXWqiy4nf3OrVjp9yuwXRDzFieCG6h+I5NOslb69EX481/db1766Zo
j95ESIMXH8aGoYJeCt4Tt/8XXlLtqo5PBvGiRsWzvlbZOBzC4U2trUltEyE2LyoavePVHs1bIoK3
yqVdaKrpgKAg1RFNI/KP76lvX0nnFkf9PZnwp2H6gP0P+c5cOi+NqMJdYOiLJGX4XcSNk5bl0O1U
N4Bs2C7WfXjbkg7TgLjaDJxGok68jQubLPF68W6IHWZ1gHOOKllPTRnuWsbLVFrtGnzV1YJVjU3i
oWLitStIyKD91V6JEeF4yfuUeU37s8YM17fVnzYQD3LOo7MXMnVKKAIXtquRPigBZPWpo1x8N8N1
lEZ/BkWAJbu2kVmeqMUS/luv2yXorgP4RqhCnAWS1zbpnj3ljhcXp0Im+QJ+3sHayT0OnzA8OSRH
8bFTPE6UXXLjmb77khYes066u4DV62SVyUHB5YgrjOik1xV5aisrOAU9ws1QuMW2RILAIoCWq3bX
fV4QMksuL6WM81+5ZPf0GvUDDCftg5CsaV8dShE6T46lnCe6c3jdcxrDHmNhRnsrUQkUDfTXiQuf
GyQwmqBCEqUZfmBS4shdtGxSc/BLOOV8a9znJXksp9b9YJ/ge1f4y0rs4SZYFT2V2N3lEWqqGoTW
zp8G3LzmUHfc176mF+uMitNSwkKG7gzPPsnbk/7MGBmeV1s2B7OoZ54icdBTmUZ40BpLUpxG92Yt
g6axh0azhrtYTmAHON9tall+wJFwrEm8yUXcJvrE+3YmBp1tZlcwztvmIbRWU125BcMryqgnk5kB
fkRBddq8mDC+6qH9NUVxsw0Tua0DUlememnxLFESuxAFAoMiduobwwDfSwHyoy/NoLdE8vdYNUyn
zZYy/CHAvsLCUNBJXa1nvQD1yPuEYTfemqXz9sEk5q0fNuXW7e4nA+wgh7YmNLkTC5CgIWJPTZuB
KQ+lEDbIbCViHLmm7WPNnJyBB5vg5fEegh2J9SQKAuQrN6C5rFhTNYLD7RTBymLDf1hjrJdWUmKs
o73ru+1HzbpIbzu7oUbpNrNdkDso96MUx6YgouRfVkwd0s8Ik5jCnkCsDu1LMt3skXfCI1JlY4aA
0Vom9iivvkUBjaJ2oQBIoVmXudyepN3kclDfrpE1kowGSCYqiPIENUU6A37kGj1VauKeBkvBK2gS
/9pW/akjbDjNdchKEFjXcRB/s7sfkJP0Yv+Sxcp0bgU+JF8CZfRZRnI6WeCtZXc3yYs13LK2ESsN
riZPYv/YIIwxNHAr3aVdoJ00gM2lwyp4LCaNiJE+GlsqB7gWWR6P3aZZeCzF1OwYAXEam6hcVuZm
Zqle+haTnTdmb+749f907aYxPWHQY5SOJRPQwqdYMX2ARzIa0E7cNX9tWZ5Kn7xau3L+rgZqQO7d
pcoVIS+GPtVgwvlk9VNwErJ4RN8W7hFwY+iRtoRc6zZ7LE/uVto8L/8GahoBYb5k9YM9LGmtyf9h
KFvum2YoTkEy4e3Cm4UyCgfsQHNuKd798jVynJWJfPbiAQDf/5N4tkO/bbLRPQYkenE8dOnJ38WW
7AQ3f0VClpDMGHouMZ0JvDTesCutZ5orU/9jvAPctSHdqbBH5BPzjZzw8ZBlNMA3IzlrD5JIurXI
8tO/j5PdcxYG/jetq9dZ4jtjhuOnIjLEzvxTf/9Dj5d6eqHZPez/0cgtF2qJrTObcLY7ohzqCtNU
JhmgfgL1rLIelzhFACGx22GIu62d3F9NwV0NTVFuQwfksX83E+atG+xja7gRoIaO1y5/93F3nGde
jtAKym1TlNjUYerukuQPmabQozWScbBtc1XSmBzBGBMvvB+FeFH/x96Z7TaOZdv2Vy7q+bJAbm42
+wD1YvWtLXcRGS+Eo2Pf9/z6O8ioOs6IrMrEPc8HCSglW1LIFLmbteYck3kYt9UsKs1n3a3mZG+5
ngqCvQI8lZ1U68ntog2w699mJQZtGud50lsX1SFqzpVR+XLnWPm+DdJ0U0/aJ4MKBO2V7NYYnrXu
28zZcNle0KHj1gvEp2xS+pF+ETdlnx/CkgZxkNdr6bOGIbnJuPNkzMLLcte2eMTUB4hYApaicfjj
poyhIhXFsAOjNx77OPxoZ0heDf1qN/GpH6lrt/5wjEJjO1gZvTo0Jz4/2iB4vK/c4GVy3kzXh+Yx
S4YTJXemBS6qkNYhNsR3X+sU0+yI5E95xkomoAvQLANgLkq5KZE4scyMWUh6cUMYvMjBMSHbhmD/
agoDEheDnHKI8omoux894l+OmDjWInO0O9c0jBU1qVlLG4z250SIWcKYYTUfOSUaH7O7aIo3trgf
3MGAspA6FybA8E7q7XjMZ0Otm0dyWzblI9Jp0ohS51GxHbDYkaR9s4PMThBiRlVzHGFBFICVLcqM
iK5WxhPGptcpgDDc59pHuwZv1oYeeuPkbVEOO6w+fmidR4qoOxmpGxsHFk/jmxXP5oBmine5bO81
pXxIUNus9a+otTNEmU0J8SC/9/2J4C0vG1Y0miV09JWn+N6QnW5B4pbblima9pax1hSlzMICOV+Z
ydNyVRke1ZBeBPWm0IOTJr0Hk/feLKflonpebqYqp7Pv3fsDNohGuzklPhMq4jpukTLFpD2+kgMJ
7HugPulIQARl7G9HK/COGo5qw2t1QttT49h66O5G/cywjTB5/rRVjnoF8LhPS0KPTnKEE6VH1MYH
u59nh/G3JeNAK0lK6y0sLwsdcCGp9l55b01sV8rc+5iZ2sWzo3BPAu7K7tLHBH/C1lgimZJA4+/r
/G8q65nnqog1BgJnVKPptiP/QEZC2zflfHZH8ge/f0HANoEv90THrXSb5g8xCBTMfG9XThLlpZke
FOspCnMghLx2ulMeAcf7cPaCV+3wlQI5876V0WJkQl8uQKzT5DuKnk6mRrE69OXK7+ZBTsRPrdFu
ZhJ2HV9bw2pX9TggDAv9x46kwpXqEh/5x9ZB7HOnCpjW6CDRXjkxe9Tf2aH+mVL6f7I2fciJIar/
8bfZ3vSTu0jpJshj9J9U5Qx8L3icii9vj2Hmz8/+v77qWzbmQ4VCPfo2WdJbRxaszsymmTQSsnAH
gJ7oN9eSR4QnghIKXbPRflOU8XZ//ll40R8+jDQN1xKS7FRpCeuX2Pgk6Ebb0uvZ5Y582rFktYXi
iOQo1i8YiJ/YkawDrwIehfqKUhDUM6Mxgecb7oRuGe5bnj/FXFpnJySAdFZCU2p+LII4vtpUyrKu
XkdyDKg+Dd6mDwindwRwVMlyEvMmZfEwNI9NkhJEXMX12ZMOIsqGTqcRNtWqcaMRRz4Lpz4G7WPI
+LFpBNzk6Vp4Xvidzv1nvdPdvSEK2IYkuayYclouePqxejqDvrRWvozWFkuAv0ITrN+0ImR07zvr
kMR0Dayctb20WP/4GLOffQl5qo8MKIWJ9hvERcssD/lcRelL7SoGmoVpMBCQWujhh0mxtLQTQrgV
DAQt8A+R7XaHVjYHTy9sCPrFR1FBefMDLT+FJhub0cseSe90j5QhsBVUnXHNXM7zooLlKizylDtz
njEn17zX5/5iNnhnFWn+K0WUxKdnzq4brpAVXXsHXpFd05VAcmvuksRD0JZH7kG3crhobHx2gqF0
Q+Gn2SF+MLa5pn9MrCl91Cz3UZbJdMkpRq+bQmKaD4uOczoC5olwmMVG9Tn2Mv80oPbFI5GBKROJ
dqZy+JWpwoCiy8eMI4qIvZG6J+mZu9Dph7OTMQjmYzNcUApqq1Ra9xjg889DEPt37o1ZIntDaEDQ
aBDs6VpabwrR49oVxWvoDcSh0qVE1SY57734HMiJiZ7SYp4K8Sw0fE7JFP2G7WQPfcDdoGprUAjK
6UOq8mqFof+7WQix01NOJvwoI/rpuHpVTvPJSEiGrzpKYf2Y6BdpV+lBeulDOz+K7K6n2DHfzTih
LqZokq1b5DBW3DIpOV+ciYog3X59INaAzDoBRWl++vIahgIqRuTp/Xii7mjO2u7Gce/ZVCWQn8VH
2RQs8fGy3U1wwumbhC1dHcs8BJYaHuuhqvbSQOY21JR83FcZoR/IaEQHriNXue9MaGaTp3zMy0uu
bH2tx5HOVUktdWIlhQokJseR1cxT3Z/QDqUPeuqQjWGD/Ivc8axUr+4SG/FY0NgH2yjJnteqb6UW
CGb2uiaphCpGFc+ZfXklH1lvoqr27pOSU78l5mOVBkJu/dzDDsWBvW/mKFzVx+5Fr7KIlbgEFkWx
8BH9eU6yqooOngSR1Xq49jrgS0YRFfex9b30u/7FRUljkfWwqWOqdCgzrVMY6dvEw/gSu81Mx0Dh
69gRtcDR+eySerZ3RSehILZPteYXl6Gz6WMawzYszH7bFBW2xRY03pRXyZpjVm09OdHKpZCjoanA
SjRtvMEGFs26OMjMa2Tr/dHMc5KA4UZGZrXUmAhG71JQbfmcjDz0/ckB0bCmOV1tEYyGO8eePlPi
hXeoRyQjj/neTdxwTYSDXP/54GzM4dS/C6+WGEAtW0pA/ZbUscX+MlHElSE8uyYRCEXBiqUvjCAj
i466SKOz1QuPDUr8reI8xjGTIBlwyWim9U9UqKWHZ9Fp90bJRinLMJHQa/lONfEvPqKYnbB/+IjK
lrh4yfoWv85lbmVT5EMDtR+MyNzUPkaN3qWBh9ZLnPQE7nCbptE3j6FcxmkJ3VGwOiWS4qGL+rWh
35KM0ntA+XDVTW6z66rBudiI1cLchRjXmwaFbvpV1AxJtmBBT6kzF38xCxpYh3/5K1zddJWyXakr
U1m/5A0UGlJ6fRxyZGNZeZG+9YAB785m87G2DCu71OmxyLuzzxhIDavchUMm6WgiyGP06dG3Fy+y
IjRbDW+0k1DN5SUMvz7FE/bnp4T8JRmBU4JQBqG7iuR0U/3heGND1Lzcq1DCRzZCKPKa1nWh27jv
+3Xmlzhk6v7L4Fe3snGrj439BWozCFO7rnYNiZGu66UnGzL0evA6bZen6kNWOif4JcPZRcS9qWKm
eqsqFQtsIe4GL2XDkhXWsZN4yCwaoHdEV5q7rq8ERMB0J9hTfPDs4Vs33WujO9yKwkcDDbjSD5WN
Wxapvw5YMogdhBFU9kOqSfuKkOofy6r/NeT/pSHfnaM4/rMh/8NbHbC2pAb9UySItbzsX5Eghv13
FqSWDZJHmdjsGYr6b3Xzj79Rt5B/n53ws0+fxeO/0kCIENEFNlYDbJPBLWNTnbdN8I+/SevvlrSw
YZsG5h1WuMb/jxvfmK+99xFGuhZX5Rw3oqNixGT26yA4gUFqtbq1bzF653VWxeOhbvwDDtN+5bcp
SYMmhFdXUPVTRryz+/yU6XoORwqMR1245VZVilyjVr9oSfz9d0fy4cfH+P1aXvx8PS6fTilDObqu
pM0B+mX57FuDTJygQXuEZ7icctxXCl0BkhfrECbGLZfeo2XkNgDoqF2juoaBaxs4I/0aGHHqhiSO
IanxpuouYEl3JjqaXtaIFMs0+uC+9cJtSic/n8Abm7n3+S8+/jyD/HJwlTLxM7hYa2y+f37/u61I
hWW5r3JD3iaF9r+a8uhaTogcYqeg5DdJzNBGoB4AjbZm/xu96+ahMcSJhmZA5pRkkvGTI0MNUeyI
dl0tRjfbGC8K8VqYa+6apK90G4qyOnRd/SgcUZ/oLdMUTaO1WejOmWLR7S/+pvmQ//w3OfiJDcZI
RnTT+PVvEmboZypKzBsneraraiBXsFf8rd77h1ZQGnUCw8Iu0RvbghLI3mOwPlpGMJ4H6dHMdcsX
F8/gyUnNrYpK4yrdZxGGKJ2jWD6yLEFmTSr8oPzmB1Pky/Bf/rf835xN80Xzx4/OtSO5oriqzF/O
pqzIvJYytLgZBTZ3W4seR8z0aVnd0R30Vo7fBacM8TQV+fjStcnwqaCOTEvOsjQE4iE0agIUQHkR
m741W1Lk+7gPdwABViV/wglx4EXr6AyPTq2QkmXBvauZmybv9VMgMRagaxpXURgrWEqM15wblNhk
QCvMhXRrGnR2mlQo9goTwMkeCS44sXCn9XizHPPe8nOymGXu7ydvCm7s0AjlajBGa8o4lKN/DTFr
XJYbmqdOZ6d4roOWVad+GQfi7GjmNVuD5Zf0oLCCERg/zSny+LbDD52Wt5dIk8mGoWLY1Rie7tzI
mFt2DYKG+V4fg2aNGhicplY/mjiFrnrpHXJD7dyS+arv7bvejp/tSVZo+GJjoxl4pMaoKikgsswj
LeTrSGT3IQ3rj4At+rtpcOUtMIq9leIH+h+cqgtjBBSKoZtS//nyc3vcjYMTiBspYOfOof6YuFWF
A5tmSUtysuuIK4Q7lH9j/RKwE93EqYumwCdCbBKecQnyYteCLjWYts9Ja9x6be3HpAiYM2FjqtRF
WZn68Bcfe/5Yv15htmJgdkiQEvz/549ta7oTDVZl3CYw0gzcwSOarHvTieGy2wgbSiALfPE+mxnH
zS4SU16oxU+1etOVLrANhN+X9TzeAvNQAx3XZIBtt8ym9Uib9K9Wd/9mQKDEYbr0XRXDwq9jdKdU
FpfUcW4pW7kHfZzB2fGnsE/OAcRuCP5ZuY4y4BMZxvQpi8+GH72EbEIOf37czJ8Xy/Nk4ZgGi3rk
2Xwaa7n8fzfaeqPTMDXxLbVZ91TG+OArSJ4Rbt7QvAt0rX1Nu9/iPMM7MMUXXwwKAbcQ98uhHOtm
G47YdwFMyPU0tivSBvVIHIoSkXZVG9Y6jLQzX06P+iTbd0PqHETYUd+S+TUrKSp7htqSb4dw2yn1
M7HxI2GwyccoDrS/qHGJf3OKmKYuWVIYjmX+YSQTUstVScHxVg/hF9n20al3SaqYKtNZJ5H1ONbx
dzt3b+D6og28muRTZJsXY0ShIMiaRw7YtLsRB9UhcMRJNEjiSDWnfqgybV1qIGf+/Lux/ziROw6L
C+YM/nOoh/18TrM31UPN7NDK1Y27FilJGgzSu8lpvxRj4wBElHRHErpCrRNbGyz0+SmtInmoTUFc
nvVgYKXfyHz4Yrmde0YdEq8tN/8kdQPw+WwoNF0zPgQiQvpHHVLYHdJC+cFufHevB2ZFbEhAjiD/
wn52qAVsutZpUQfbSjchwxpOeiYAND3r4PWVn5+oP9BHEC526Q4ia0RuBhbdFP4HPAS3u5bUoZgV
3HtkUw3WAPGAodRCH96usrAwblrrHM2o9Y/4Bp8Mmt4v6aBR3BO5pDsKXmNJUrRNDTpQtZHzHyUq
jKh/ftzlPFb8MpY4gktCxwNgKgaUn4874kmvdUdl3BReUHjOU/c4BhMtZkh2e1vDq68pKjYh64vz
OE4Y8vqRrdcIw1dLMfXppI22taSJauwQK1/b1iS3QFK9iHS6IRG6TN/Nx1Phv7RdvfLYBtKpWNRA
hJiwL1X7bJRPfgY1uIui+1jL7GcXxXKCY3FCHnBxc3jJJZLsC3bW7dTHexpTyVNHyW2lGrlNAyIQ
BuZBqoZOsUmtWB2ooLR/cYYaP1dql9HDIauPLSrFAGnpvxwpbRBtZ3vSuCEH/iBLdlluG3yMZwNS
XRoSZpM2wgOpSoD/aYrtsrkL6ABgBhmKE/VL6MsFlhqTWtuff4fLJv/336GtW4xpbBx0A7cnhK6f
v8OUaMtIR2ly6wsTN1Qf4yawKMyr+MUrMZ5UjnZGKpJRrQoRelIvBdyC/M6dvbPL6VuYcUfrviJa
QGjmpXJRiYRtp59HT10mWvAr9M/JTopC20r4ANu4xqfdtMG4ycy930r9sTc/9DbzIuo5424qbCxL
TvOmZQlKRe8u06Zwh3u13OQSGdOQFLuxxN4VlDiCZI04sJ5PfpNusN4VJirfgi1yQDMmVMHWcCgt
ZhLCQeCjazIxB8HiMNc0vsZrHL9F8diecXkVCUMza4+ctbp4jVMDFKeLb7ErCjyhfl+tAiX9Ve0j
WwAShXw0zH08uWHyV+Ovkj/XNKTLdknngjIZ1QSErl8ZZpMbK7pIo3/T4j6/wpbp0GMlAF8zapi5
dras8iv1VjI4ptE9NCS6KDMLnptJg5wM7nEVUHUbqvhqja3E0eRM+I4KhKYsvWFn0HIEADQitvQx
IkZ0/WqfvQ2tC5JTezDQNS64Jo4fdOO3pimNRzASL1Aw9EubP0Qqvtc7jaJ30ui7IKq+hC1g5LsB
05ULV/Sx74T9lDbaMSZNFjeV6BAOUeYl2QUVMpujPITnPvInddJgrRr56FJ9aqJziws+MVz2BGBa
QhRrwCqps9Uer84qciuQqgHNFtsds51ewclN6aqvagJ3z6YdD+cf90R7G1J5dLzBJGbe885GWG90
nF/3Vtlv0hzQk6lVSF8T1JRwm7DZo0tD1msgTxePauq92zhHx54zu/fWTRl9MHqnIu0gPw4VjuIp
plFXTeSxpCTb7oK5slQ64b0fuOQiREW3cyJs8bytSfM9AvDbe2zGcHXfxdYQrfUc5dbAohc1wsex
MoxDSzNqNdU6zJ9BHLsSu74qDAho9aaGtUKicT/cPJdKuhG10RU4B0k8nrJJnkqRHwNMyqqAv9OS
VyxoZ43ItvtklbZ+dY8WokRCBReuMzH2DQ4mHghm+KINF3Vu942Es+Sk9/U17RIADa6HAKQlSGbS
2pvsOXv4epMdhaOvRoShtQpG7TL1JYpcvbsisjMfuib6VJvTG0gwaBoxDIAxG++YMwxkhfaDrLyP
VRRMD0iVtjJPwzWVOmhiUkOGQPOqRA2ztfL6q6T5fBgcvFdV5+rPKP5RhunTia8NvoCbH1kYG3t4
hf5q7gSGGqr5iCzqOz1OilMy2g8Fl8oer0xzASNd5d5OZcHZzdtv5Le51BLqCNoeQQDCNustsp76
Skx0fU0qNAVpWx1cw01PQo0byhkl4g3mW1UqepB1n5JMXF/akNqiLimVOZju14XQMFTxZ9lhM967
iQDA4QYF9pJZ9m7lNOX6tKIzgTCSviCnw3Rw8N1c++R7nnCBDYmj9oZezsqdi8eSK/fr4TKaCDla
EtvXoaCmg7eN7FE6/O5aM+1TY3ftrq9mbUJcVffB5Nf3MkH5PZn07qNAT054AOhqA/1FMWNzqunD
q+RVlGP1jNKA5n4YiIT3umlPt5To4EnqD3jF9IdxGvuH6GBlhEyFDQdpoYS0KTSBVBWobYLQvxJB
CaFIWuc0sN9aLw43ljPtw2aw7xErYzXNawDrFgFbvjvRb3bMYiMq9WWkKo8/9dPgudqui2qMUrBC
5sRRGL4grEgXgZW3VUHzzWmi4armG6cgSa10KQqxt3NOHlmUu25IviIV8x+mpkehJLyHHI2BRuv5
Oc/qC+oo/xLaJmphVXV7I6hewTWIJ9sXp0Abp2tIvAC1B6TtuBk1TtvP4TR9HT3N2eXTnCjQqO48
FeRTT4yUhlENp8J6CQr2QjEiM9pixp1Uk/OwrGX8KLyvBy28ek519QMv2PtF6kHxcTLw/Sbruw5j
IQOBvQnqLiexHDmN7TkPbT58KqH7JeUQPMkY3QVhf3QQp49WgDw6LR11ZyATX5edkz/38h48DaEF
pQE8AoN6W0T7WhC84QS1RxoTed12mpLcbvOyjhZ10GnfgsYwD22FcgGRw12t6KcahnjRggmdp+sh
yggthFkQs+FZv99l987j3SDI9mM3Wx6XFNolj3Z5KBBuLPvc8uhGIBzceNouSiALp7e+WcRGPx7r
AfLysJ7NUqCYSzysP26AS2J4q53toHFYW2SRv7up1FGf81+dTHJ+DIyyG/S2X4FMVUdpsi6ivYhL
xHLGYzjfOP40Hr0C2bYtun2JRHfRb4Dg6XZCpIfI18ZNOnZvP34M1iuwRbwrmqw9VvNNOpPa2zAV
VEwITUlKIjtTmvsOW/p9OAwjvjgNjvZy80NzoZNi2CTBFzvtqy0IZKDGqh43Ai/NlhzxF7SfL5Xd
Vju3o7kH3ynZRC6w8mREDG4GATncnRGenIyLZYKcdwdb8wmtibEmDyNhKXTM2sE6dHP046KbWG5+
eTj1EbEkWmndOaomUkFiru7q7BUTJlntEByPy83kANZ7f0gQpNyjtMZ+G8B2mW+Yi8Hj/fc9vwfb
gzuR30Swhytj7t06mM0H4ynC1H3QGqZkJ3G0Xc9gj4xqJDZVEMFlE34BdPvZgMqJALat1108Puhh
RJ4DZIwKG+fGMb7RYL9g1iOuSrfg7jkdXlTX7u+acipX0i+99SBtyN5lr6+TvidVJsqviXpumgoW
A83ljSaSt17VOwA5FkJ25LFtF0Mk6ostzFPtLii8FcwcBGsj6CrMe6QHlvBFHeoVRyRy3zWlvSkR
r0ONHq0fsMONm+RQRfSZG38/1LFEKokinCXO2Y3H7DB7aN2SuT9BQrcPszdQD9vezdp1A7qMZYSP
zIxWkxiSZa8+eze0J9sKCYn0ECtUfgEc0yCFZjTrE6Wh/ZKamyxBtHRW/hluy/R1UD65nMuPlsDa
5XnLveVn78/98dr/+Ov3d7ACioNNpwWrX//NdIn3ff9nilInhWIcTr9773h5jpjp7yTVk+A55w+/
v3kxr4rgq36rauA+iID5U3KGJ+TJ2FY83Fv7H//K8pv31y0fZXkY+4VgzY8x3h+1tVVFLcEXwzaK
uEJoJiKs19gguXnzFf/AThtmvCCSxbVQ6MxhBtKOX24mgcqyjXRzZUUNA/5obMUISCMzXCSYCp2n
a8VsLy1HP+k26MVYdew4pKAYVogvQRTah1APrGNGXsEx7q05m4WA363WBE/IGbmSl18vNy37IASA
xMOIksg1lZmhXC2/YRa0jmMUnSooZ7vlecuPlpvlYWpl4Dosa13Pb7L83Ercf94rEmRfnR5BTprf
aHkBK3miQNgtr9JidPeWl8Jw0ppDGjcTaapMnp6m12KVTNrKTSdAaB/93nsCTeFCIZtF8r4FAH+5
mxGROa3qRSy2/GC56W29INtkTvnI4bESkmOSfTanuy43ECv/eW95uGSDIDkiQ/n9Oe5/P/v9Z8vr
lmf/8jaDT8Sdql3GmJ5Qi3XrCIoIYsa7xtJ0p3nN/uw3fbgV76HBChzPcbkB2kXk1fvj0cJk8B8f
Lr9oZmj5+1P8MXBHopT+9Y6/vMPyC5YD3Z1DtDoeEGodP56dprn6593JHPgU76+sw7hBNJseLMIc
zUB4e88NIcovb/b+tPd/dIlceX/47563dMPeX/u7P3z5zS8v6RX9azBiyiweAIBScPzxjw8tBU7g
vfNhQvJeN0/6fNdL4zTdL0emiLss3U+6g8bXsfbLd/b+jS4PVSPYgKX5nE/94/7y4/enLveWLzqE
nD1RZJlf0HUGdrUMNf3ORIXY6YJ1fz+pYgNra12yEW9nkn019hbE3fkMGCYR1R+X2GK1DD52xe7I
mOGyAwGFVoakPJ4h0hky3h835PQSDfL+2LN8EHJ1QDiaYSPenyx2GPNbz8PTko9sCcOnLuGdEi1F
0qRVMNAw9i9HdfleKha+W1Hmz6hfugOGBKIx5i94agjaazbLAfzl8C8/+91XVCyn6Y+j/n7XiwtO
m7BtP7mt/8XRQrpYVpifxhwv99S6eHZKJ7u1g3caPA2gwGQNj3kco8Iq2HHpeLg1jNxhVDg7bKAt
glB6mDImT9JBLLMpMOkiK28zjEhsNiMxVRdaEJehFOUH60GzPfPsZjfPIOE3VuPBhyAISBXsYRsY
n6cZB1vm+rMFEeAgmmsb69VJpfJWupXYU2j5HG7D2hqv0omTjWQIZs6jS1SX1SYXJYwo8iYhaDks
EeRz1JcR7ib3c85gddcmSJ/CHje/FjLXD6H6VFaZcc3b3kG4ZnoHfdROyOEojdn6JxW4CPZFNO0b
lzQpOCibEXBDK1INYVWDKGnCSdhm8Jh0b8CSwoZek+NbOA2fMkinKJOoQOk6myc6TIK1gbK3VU3y
2MLihsg3HJQxfEGFB+461dTO82v/Qa83AaaDTFa3yB9fLTvHW5w5XzMvHbc4NRR0DFzLjq4ey8wP
H8GClbuii166VDYbmsNYg0fAn+aYoxZPe+tNdBTMTGPyd7UfHnouhns/p1oVwuzZlmFOJqL+wRqx
nBmZB8EgHVB569U1G10QHVX2RcvImO2KgeS+LNpTB31gQCpPcrID3FnJNUIGd0js+IYQJX1uO99k
WSQ/D2LUX6tkj7AVzqvmOFul6TmSvXHX2vjQm6lD7OX6MCljpsKoVMfapGbA9/FlcswrvmHkXRje
MwR+W7pD30FB0GXWQe/qNTGZVonn+pjSB8JX72avLnROzXwe6sp9S3wcfr5oxd7I/QTo/qpohvYc
2wwKllGXD6Ie2zurNnBGGupc5qiPGm1gne1NED86EOltuXeMYXwMg2pvtajmHLwJiEwpoZgjPcrU
jU/+bH91koiNHhOd5joEzmONwLqFPjeDRR0ku7YhUSiK120n3XPSFa9w+YyDhGtYdl4CCJoaom4B
Kaw8gHtuhzdl6LVP7T6J5Y0seHVOgpSgTPw4p9D4rGGXJWWVdsJY+zh/JjyQnl2Si21b5CV2KAUF
0c8C77OiiL3xQMF9TZUfXiNlvNK/YQXLDn1roGvk6s6vQ8mJBWN7ZaZVdjIq4GTFjCp4m2g5vzbq
s4CbMoaZdzNC+cks5QCP1LOO+TheaOGlV8uJGMSU3h2qfICpmdev1VBZT6KML4moonOtD19AkUAm
agP7ApurX7c9fSQFtWmiuf7sasmm16MBkzVEyazOX3vTJY2sHA6IIvRdaA7nRUvkhN2hoG8CIbQ6
dcakNgsOe+QAk4YqtX0yTi9RkVTPhMFGnhgeYnNLpnJ9c3HKVrl91EIroVRMV9SAkr1rIZDCAxh2
FfbFHU0bIvZQdcMA8NHDB3a+yxP6B2U2+ifcjCu4I2CbmFeruLHWuBzkqZkUGVcwcNAt4kISLUyl
iRrhqE9kx3rSPLGOGlZZKkh+Lk0ACA705KzF2BThnOSTs9snabBqPmp5TzIw0M0L5pNv6KM/BoWz
5SnZ1hQeZ7feFqdyaNtHpAdPohLUE3i49qbCpNtCRKbjfFbJhDq4cK9tAJVldIiIHqriCuQtRCku
VoVph8c4mVJoRe4XoedYv+vnxh/drV84+9yagL8XH3OtutpWNex0j16rGn7Tm9gAGRWPm0hVHnQt
YOjmNz069Iaq3oyPwsumixZom6o6FEAEnsPxU+iY5iHv5KdetPYeL8djA1nBgjO8x+yJrjOnmpsG
64697HNNh/qOTkN1SMdHNyz1TTfYNoa6bHrqOyqMAKFXmWmjNWbXmtiR9mIIfe84UDQj8RyY7sxy
q85WCdmbzgOJsRqJo6ML3mP09UMeVFuE/R8mCTIfEERztToCOvIcXrJynkgIqFDrNRT6yRMfwObu
NEjpKKcdMsmpR93ZJOFlYT+zd7SL1a5l0xZPonYpaZlQsts+Xbuh0Z7T6XPej9XNpVzXiv6JpZy9
6ekeDNDxPpp1fDHN5FybUfCkfDvY4bktj2VdFaD/++BFM73u5oDMCCeF/GeysUyOX0KBtlqrbczi
Jc6SJuakpRqZsY2GOeg4w7iqOgTOfhEXt7FhTnMTMhPaudHHBTHj+W5dQwjc8hPP9KuTOWTfsIQn
e1u2sF2Ia9eH7OxKS9tPNWsoMYUEnHtcMEUeATLh35FRV1z8aIAqaPVcFzArKA3H0cvYgNlE/7oa
3TS6b7yWAMAppeOhKm6G7H6A9nskA4y4aIBmtS1Obc3EAAoVI2EzfrWt5joS3HDnj+GbplfOwc/m
YTulFj1mxMZWLCpZelVqmzSwhNsR0UPb7CfWUA+O3eyOpp5bh8HVZu162TD1Su0pIdvZlfJ7Bnbt
tbCiYwxpD6FIEj7WSHrBifg7PY+mh0DFb2Yw5pe6ywDj0ac+NjfNoQlol3IbMdDvaLuwlZcOqJYM
7CuA53VDVVTYhy63+xdKK5y+WjPdVZa5yk1Qyq5tz2ul/o3ivL5LIrbwLqaoC34ixEOTIH00Hq5V
f/PBIpvmdOg5CtvRmD4GdoUnR8dDGWuYIaj5Yw2XlEw9jgzWZuelAdWz0jWrwg4A0RXKyQesCB4d
PTC3QS9qkBojpTlczNvCI9hYr4PVxEr1o5TJSzdbkgQgZuWVzXoMe5v1wPAcW5lAXCbjbd/790NF
9RPJaLGKNPKXQzfZ9+ZIMiYUjg6m91G332jeGVcdjC4H0iRs4zczqw0cNv43v6Izl9Nnug3koaiy
Cc6OehhwgeIAQ5Pucyp3odvhCmH4ZwnDWTFO9xBCoqNir9w3Tn0/GSRP2P7wCiQ4poI8hc+e3V58
NPCr0hqn3TQqfPhyb0bqa1gOiKs7LtcGAdEmcmoQPE21HkZzE9WSmFT5nVVdsleid9aZlXG6tGAe
B4nvVOhfTS2kkKzsD8xexSYenbUh0VUVECKCKZ3eAh86VhtNRHmamHkHuDgnAlaqu0KU2k45RnCn
AfM41NC9C1N/1cvss1MUGxWSruCFBoQOSd56Krz2PPmBOhdA4A3bYV2PemQTJkQY1jE7DVBR/4+9
89pxHNuy7RexQG+AiwtckRTlFd69EBkZGfTe8+t7kFGnIqvu6T4/0A9JkJQUKUOz91pzjtmdmIqD
TTFuhWYZefnpjmiVxCMo4Hau8hpnFOUScSZ0V5bKYnGJllsgIQ7uqI6yMDH3YTYggIhJAPYR/r5a
QfpmYk3caKlenQapd4ZhDI5iO4VkHAziDpKfBVtJuTHzzLzR8sHzDSoY6RAdaQnuKGVTV1Hn18rC
6lNxMWhoxzhSRxmuUAADoG3zD+BS72I0Mzbm/nZXCQ2jZT1J9zSrePVIwy5lsB+mCv4sSz4hSqBe
rOKfih9LA1RtKyI+bw0RIZJl3pSjNR0SWXwds7R0UokbikFTFZwbaQ6M6RtufLvSGD8qTbqO07Yc
dK7VmeEfK0JtUIFeZYlii1SRqjgbiQ2P14kyzbiBN/RaSskx6krBEyW5IRbFAKNF981rBt4Ow6oY
TUTb70Mpu4snod9bZofPWzA/GfAoR6EGpQmcfwZvN+x17m1XKJr7uhoYVfSLY8kcf+gNDRiVaMpH
TUyumdocxtFn2AT7cBvVVeImrUF1SdE46dUWobt+yUMFRlryppWT8QvY+g+1eI0UcbzTY/Gadspr
gbT0aljlMzwD6dDKaubKZTMx3hx8uoAa4dBSdywS4HEh6CtYKFIGp4YZMDcW5JZ9dkGLdQiXv5lp
bWrLtl5Z0kOfljhr/IxO22xCrtFofYnmXcL1N51gNqUFevwYxBezlSrzxLKXPUkdiYIt5k9q43dh
mPNlFWBQDegHeqlPuzmQXovBPzM8ag6monu4/OaLGKE2qMebPjmB0n6t1EG6kUlg3UhVVRJWXszX
kV9iUyq175oCdXyl2xQ4yDx/am+mllBKkqIOhXqvY0I9S22r2WMgFWdAsrcpBtak0KOz5aeTXaKa
2qYSTmEL375hmqG3yjODKJVdVQjTLddXm3pJQ5NjISSMwMnAwAHMXQbjiTBe3nv4Z/SHSV42uI1m
IflFomhchqn5KWFOBn1OLrE57ADSYsUmBczmWyCPPiJ/QIGish7jyGSdJMig20XDJzJEL5QImaf5
QrefZs1mlGlXRyNjSlE9Vl36C5X+7CDDwSRN6/hAaiflxky6w2H+FJrCiS5NcSGlSygRapoUIW8Q
RAOXqbjfr4sEseu5yqbnITG6HSO/DICctsvMivkZtAwMliiRUrO1Q3XKoKZrDw3w2TZ5aWoVqaQF
nM/XSx/sDQjCYWAOsradCrk/xIOvnGO/evqzNJAKyj5IhGPBTtxYPK/fTshNZ620TjnzkU3MxNlJ
uNnsEsv8oOMPHFbvjlWT3FZJIh2DWFe3fjwdJ4XoAF8EE6DC4bT9Ctq/NAp36jD9Yn7d7OAKv8sj
cP9YyMPdEBYwVAUm7pr2QoPP3JtJaCHIFT+KGeiiMefCFhNjc+y6EGSgBZkebjgdMThNdFV8R5Rb
VLoqRs9cpS5UUINXa/Af6gByIwUOTrbIJO/xGSfU9sGNKMUEDt3AjFaoELuavOhtvKoDXHbuBRkn
l03ZJj3mmH3cKZtv9IUlughtyARpCLeGvAEqBDGSm6O+cpse3qfRK89a8QGF0jWmYgCoCXqbcfgz
x0xzbJS7lqrGbZJYFzIfSi6TIlbdUBxvJhl2RBsSJa+g7gmChfBoCUfqC1hf4hwUJ1k3QUZOtAib
iSlhuJ1LiyGCD15NpvJ6kGMMkH3aMJ5H1kWALrbKRo2eyYZMzlqNHVIL2nYpcBHWFBqWF05g59Bh
Dp6Aw80uUf0e+WMTGSG2MVXTTm901G41ZiNhKZCkbfNRRr1/HsvgRg6IqFiyy8ZWQqKci9KR+25L
VDk854jZoogw8JCrEkNSHOY7C6GgqxgpOjmtc+n6VpcsLSqvTZTYJswkcwUlHp0C2KfQynfqFP8q
Bnqs0AdGL/G17mRlibXTaJTZeSt9Co2onI0lT6Orq+swDI2jR9Fh5ii1R8hQu1ynfU54WnMN/RSI
X7ZLmiI8lbS8EEISr0R/aDxAtBhuwjk+6NRnhBA2X6M/lqVw1hWgnKoBBrOzxD3ijuncxpa6abMF
rRSkV6GqIXovE5KA2K5LNnfPcxduDeAQH0NvQBOwSKlQO/mRNAOKnXr00Nd429TeuFSNXL1ZxBPX
avpTlq2A+bh8X2lCtAP/IXoyyOxNBlX6ttMZkbTEx/mEDbuFNTeMzEtYJGl+g/xSIdmCsyHF/8pg
rNnErU6+BbUHG7VO7KClXKYMA3wtWp6NjIDO6AEXVIiiCtk1fN3f1SVZdwrXNBTf+cwROTFbXwYl
8QKwC0rmCLQv6bSX9a4KEV/OEWJHbHcPCnhBerOtQsPAl90xxovRAiRaSEWybzqq3JHFg/eaDgYW
hqZVI/p3Itg6bEZVzXeclC99kgiHTpPjO0mhGQKdD/K3vVoSTJPJC1AVwsVLkqz6IHgHTNDTZrwL
uFxcQiH/zBZyoMKU3Eww/zdwwkhTRHDZdDnX/TkVyeSKYLbGsbDt0+gQxHDIjXyIT+aEZwlqO2GP
kPVDafbM5lGIc8tNzEjY04JXUDMRMN36cgujgJ59k6nGIWknhmlJJ2/bIpJoOKlbzmiSHerVo+a0
vnCVsa0nPZF3QSx2RzEx8buibkpvgnYM9+VymR0mFY+hEZZe0Vf3EKJNROBnhRb+Dp13RsNX3X7V
18TmLrYYUdelNV2nmekC7IMYlK//PJU1OC3ZDDZqWjZXZbjhbhSdCIF5WUswqTGooM5kaZe8KkUq
0cNFEFTYLafbrI40EXvRaYKk83CDRrUG1Ska1JscrL+WEb2T+oPbxCJK/XTQbDJ47rUmF+yq0JBN
VBOjg8K67cEQ7pMSeF2gjD5V0vKTj32rVNFjlgeyQ5aABUUPxjdeMgZHPVUUOP/A+3zxrZXi2DGD
RER222akmYwcOyGhkHInHqJJ3UIGjLwSETds53zeCqFf7WQDYD0tOPrgSpneyVL6aPbRnTWSpREE
0eiqPQMQmHfZVrQKcpcy7TI2Rge1285Fkmf86aCVyq8OicVJyjQHAyN4AQv1BKwnDjdLB8+bCeMm
gN+CMsUkJzCCzlx1UmLj1WGA0aNxbErtDOc3O8aJfx1ycWsuGTBDeZbn0DwpGXWkLMZ9osXzRyLU
0AxFaDVtPYOgjSIoS13xaxXD+6P5ngMbf95QqyIURDN9T+RDuqQaNVd9AC4oP8J/GD5npbDB+zCa
VtR+10vvDLiiazvL1P3qMT0rZnHT6xHFxiJVtnGBPDXhbAYFOkDT6OpzMZgnDcTjHXVbbLmRbjiM
ph7bmPAM2s2oByLNPCE4elXLsj5WAR6JziDfr059eRM3KYiQqkHxYI60Pmr9pPu6PeG4vtBhP/p9
J9LZtujtW0H4MNGSQKqLPiQHFh1Xuub4utLtGlE6zWmpnn1k0SNOFXW6n9KwJIGhDraUlbB/LqXH
OCDLSWhv5GSkSi9MCQLQ+KViMnyKdeGpJ+vNM9F8HoOkvDbRIl60SJlTaHqSnxwcBuuuNGLjuC5S
QeWYa4BXGD4+40T9FTJHRTiMem4zEOg3xRdGycUpx5X8nEQGutPQJVAAewP4p4dSte5TToRj0Fiu
3ljLWZ1QjBtTSlxJ2F5RwjVXiPOe5Ysp13hXBGxHoVdxDSv9rKxeJCJt5kbWlGclycQjTZZ2P81k
KoZFSJ4pmn8pEU5V2qUkR8XJbf0uA3bLoyJ55O4snfLF7F1XnirI8b2Ist7NpImWjaROZ4t0JmFO
Gm9sUhMRR02g4FJbkOo7pijCThxKmMYRCsOQ/odo1tFO/BhDITxWxKt7iSLc5y1bcqc5gIOs85Ql
e6GIDCT3dXXAAPcWVR3ceOKotoUJzXAwqfKSJboZGNQaaj7u8DhQwwplmOmwuSnYRLspzgouQZK/
QyGyMFwAkU6Zado9CSAOkxHdIYLnXmyU0RukcNuGinGXG5OnAC9SClO6ZHny1s6LgqYvm7s8ISdl
GApkp118LIHq7OOcQqEUFe0RQ7tXjLJ4DfPiia8Alt/MEHxSpBsl5OPndChtxO0Z+amxbkPyIRKM
EbGHRhcgDxWWEDOyVenyaUqFd2HodYJKCVoziHjZltFTGxDmEvrQAtpc7ymsRmSQEbQWpH17Sk0S
Dvyxyy518m4VuROZcvYj5moKTZBImMEMzmXSDm4uK/GWQByuRnpUONqIiUMYJOVF6ykOJ+0zKRg+
7FjhQSnb8tIEXLcMVQKOgs89HK35tsZUf+OPnzlNebcPmV1Q8pluiNCIryNcULj0L7VYNocCyxjS
PCBQfTSDH/RzchPzEp6gxvxBJgQBFsYZ05F21q3kZxZU6b4gnO1Ks/8etzxwH8uqL+MA75tYAYpB
99xzLBBjmXFsgCo1YboRcGnueuuOundyLwifgGMLj55hb4NYkO6GMjlhP0c7CSjdJuCHow1s00lP
lGusFsXVkozskjaPXxtyz3GBJNsWIgR7upobR0FBsCrkg+pGqsqXzOTsIZIHDhIp6E9Kq7WbvgOr
MBBYtlsNF/LACEpumFHSKio8U0TeCJ7jVPW0rORAKE7DFD93A5U8URJvChpWDfhJNx0rcntKqaYS
Je/WmSIfAdVvLJCT0PL7wqo+mlqLwFY3QGzMnW2IMCHDiOLdGI83WsCMM/Bv61Aar7wDRujQc9NB
BjvpF6OL5tcr+LFsxjSSgzp08bxXP+YMftXYIeGoAglGaZ28Bsv1xDD83K7AAgUNMAmxn8YdOkbB
YRhp7EA4ukyqv4z09A0EWE0krVZL2xGAg7QD+9BYKnFdxDVeUSp2OyQx8absuDlQ7DKXID5rk7cJ
w9KmOIrAzcgfyWipN2iyyHSELHmsNHDXTYlsru/xm/GZ0CS2cKQ7CnLBKD31BdOyavhJATPZkWUc
bv0hM22prI2NGi1xrXKrnMpBOpbiHF+ZJ5dMBSLNhshFLyIvQQxnAQXXVpMeKOj3VLqpse40Y5ge
1FiNb4lYpaAMPE80pvuh0XiGGJnoysiGLJfhWSS5/iyfKC5gNIrJFpyKyXT8GghJiYVmItrqAcQZ
Oun4nKky9hqFMu9glr90JVH3AuPiSz6UNoU4JxEi/U3Bo2gArzI6peXC1JlHabl4ZobY7UR+twVv
WhOuzOBPSpw6juqdXBjU77Jjj5oPF22ooZFe7JMRJUKaWIciqOKbnnqGrY+Ueps2JikLuQU9Tf1S
mpAUZyZcp1qXMdW/jYHePvFjQbU1B/oVCxJL6VAX6MR4SGKobkNVfuyV4l2Vq+Him56cEZWRakyA
St9i/KFnd6Bt6XPWXq515atsCC5cgvtMJuxQ6PT2Zi6goFSxXWhhaq+duSTlVC+lwdy1EhxRVY4C
bjiydJHV+GhMD52KAH3BanKBTKdrEY4ItPThdYEenWLLd+RC2QnMlE6p+i4gx/WCjoxowCXcNjuC
kS3YvlOqh8e2ELlySIn/lIWta4a4R3JyLzeECwIBqyOqIQEK5nQmAqaZlNLLM0qw7XAELTjcPASI
lY6aCr02fmLoVDmImWNuyLXodvq8M32FVsmS8UfQ1SNS6fFoqeNwnOgUjY2mQOBJqnONYMWzzPnd
UIL8KMpKdlzXCq3Mj0MiPQVVXW59pZgPgcpiXRtnIvxGYaKWlDZnAIquDprdazV0ArXkT7YsIxsz
owDldFfcDdiH6CSvfN0QWWJsiZvCyBeGyyw9THVAaK6Bjb0OTHUz5uF4rmnfr/aynPbq/Rz/RIh1
rVRff22Yr4SW9FpCAL9TYJkfjaHC/D6QXaML4FGTxVQQUQxsivksw6e4VeI3ZInafasSOAcdHoFZ
R/rKAlKDGl3IYHzazyLKXkJG/h7tB6q6qNe5Kc/GlrHtgZYZ468sOkTB+KKKGZc5kB2OZSpMIrP4
x6qPGIOJ8jSpy+dZJYgDpTTq8iGnkGma5O+GRIRZMdxq0i1cylA/Ot5IjFZvg5riU2o1UC0ap3Et
6otepT32qvqUkXuPPM9y4GD+jKM58yRfcCDhSwdt1s6qbxZO0+LetSC8xNHExNAEOkm76Aj78lR2
pF4OJTZetWDUrbQddg2rONAzfgzwvR8YJulOS5eb6il3h9aYN18S2Vq+ROWkbKNFuJwLZkk7EOBq
2sEKLvHRuei7zW2TUT2JBkUgzzykl1w+dKlZucS6cUEF6mqjCojsOCdvIQHMvWlGCua1JVFWHFof
W3pCkFfW9bT2Cu02ivQUfaq2j89oIP1HpSFNUONqb1s6ihQAw9RG8+kH0vBqJ2qHQBD0M6Ushv2y
4EaNKD+aqfErq9BFcd/0MjovWQcrD24qTOmYmu6skd8HR2+HsArgGhKEPKTwXPWktoniTsjeMboU
Xk/Uc0hBdoOzpNk1je42+uAlXWz8HHZNUbvDPHR3hVxfzXConVoTUpiI1D8BS+jkkPQwwxJLYqQt
S9eqb8+xim05K14ySmob7EQG1xeALnJptDDumeUZiCYmi+DDnZW2+F50Y9yOsBNR9GXpecy7n2Ms
UZf0k70yGY+VRIukMhJhM6oxbnForW5bahRUaVcykgaaZlrSmQnKbU3m56HU6tdAEUnoa7KbVpO3
SjQE58aUbiBuk2Etpj6xQ9l0CAMM9WIu0g+j/8T8b9E8DhdBNcR9PTd3q5+gVaUHBJ7FviWG9KKq
8X0M3nQ35/oTEKSUqbUx4VIRPrSBO0UWJpUrTJaF3WbApkfXydZTgv3ytv0R1FV7jPppEZBqX8bn
/yWi/Cciim7J8Ev+ByLKhEMoD/6GQ/l6zb9wKKL6h6gpEv1xOlcGtstvHIok8ZDBpU0BT6sYvyFR
tD9ESVG5WkHfUukm4kP/FxJF/MOyaBrC2VDoJ5ggAf/v//kbFqL5x/bv0JG/UyJwWIqaKKlgiiRZ
5f9RFqPobzZyms1NUlvc75WKgEMbLdOmErb5iFQL5td/sJ0qfzfo/v//2z/M/hWnTTkOy+jiPH2O
0LieCkq0OBVuqX6QJKU9F4inzorHcLzcqC+lG/0KvGiPMZZQdhosdnganqTT6Bh7ccPUagBXJ8Cc
cIvjbz/iv8FnSLr4d9MjbxYQDb+brCiqBYTmn07USWokpueqRFVYROa4EEkZSzQHa1BIzFEXNGof
4H8skZTicH5AcjfuBVwdlCcW+wi80z89JHFAhx5IIzFQ3G2cSqUuKndRwtyYBXqlGLyY+FaV+Xgg
IGM8IMujvBKXhb3uy/1BJ5ZlKp0qJoM+iRo6ZVXVb2eTgJ52kaquC3NVpuYI6FxVAuypLPLSSCyY
Uq13onW7/8vAUYo9aRnVsE0WjTVzz5lAlJLkgFqoDt+LLy+OEevbYC4uq91mXaAvkLxSC3bfu4BK
YoGdGcFu+JIsGjR4JMUU/G8HYI/vpSuhuowGIeHLf8l4XN4tWOLVCqKiXkM7vy7XHSvWc1b7CLmc
BGrbrH1PIYmJkLk/DSL/sIqsm019KuDK7LVmqvDRhPAvVvzxuoC5Vx1oG2HHEyOGFAhKDquL58vZ
871NEIbF5M1/hte39NRlr5eS9kDsT3uYNfEsRq2/XXdhcmXgCdJEhwgcvZpi1RxA4XzCBK5cfdla
d62L702pil+0AeqzULXkay3OGG1ZxG0wUqTO8/ILbWrWwYmuROT9wxDj94shZt0pmkm5zeb4/vsT
ygkgta+PbbQDfirCTT7KBazqVw2FibHkIP3+sOuapKbpjtPBXT1FJII0X+4i2lIQoelnQ40Otpah
Pa2PpRGCxqZUNr3cgNpfGvpj1FXA8FL+a0tuSSnpiqevTXAFOfYteTkSNM0siYRjbT06ZE2UobXi
YV72r7v4xU27tTjmYUPyFVWrSctP4YsTRQ0juOlRWQSCcWgtnEYqUEZHCKso20BAGQ7DYLAa5Mxl
abUGwHWgWUeY5g6IdGyQGPPu2zi2+sjWA7ifu9tM89vtb8crBjeO2vVNNQWOzcavz+u7Kf7yja2b
5KUXh29Dmd+gQI4KTA/9xEHjm1wqsoIjZ91cF+PywPfmP55C0hxSwgbriVrwe4kTPrMAYQOBk0QG
e7pVeLBB8J4tj87L2j82c59WimU1kYMyC1NHquQbRfEJJ1lfokuzwZy4e/n+8+vaIrvfdWn/9ax6
8egM40QShspvMzQMX6dlsa6t+0ic4vKdo5KkPxEifFieOEtdQEPGSt2vh397Ziv+Eijg7uPlmpUs
wvd1jYFXWb+sqxNVDGy0y+ProjK1HyG3DJcoZUS63w+sr66+d37/tfU5gplJtBFNggyXbz756+vX
kRVw2sl3XVgN+4r7LFjpgetUoC2XKCmrLKwAAIPWj2YEHNPr510XstInnhWIx69HVX3mehdOy1Xv
6/GQoIqoVp6LaQkSiJUToBYXIxYXrPW567PW7UKS//zL6+b6wLrv68/99pqcLHMPWgsiXNnwFEJ6
x3g5yf7dn/neR8XKRKtXtx9GU5SOAike3QfzFRR6i8j1x7oVL7vE5XhNwxmV0LI5SJgi17XvxT/3
ZSM3FV1T4DXxbSyCSr6B5XX5HH5Oy4f/t69dX/b9SLG+7nt7Xfvnf/X3t4RtPRQtvoZJ7uHjy58F
VzMXW1J9UELJNcYy3aFMf1H9SHPjhe+8LoblrkclgN6mII+l18sihyhx3slcYAWZo5p40JbEX9Se
HRcKFqYm3ilxBqpzuRp/L8TFvPi9ua7RvP/VRGi6VueSiC7SBpQ52qt7KR9AzrjQd3DgBF3trN6S
dbFaS743f9u33PUIBaftt3pbYsMXoRbwJecDjsxuolrUaPMuxkK4lS3oTmlXbJO6fePr6PeCJNLQ
CFOPdgwpuNxb4F4eBLG/V68qro3D+j/1i/3IWM+gSi3QMCVMxs0R71yk8fXUdeJOWmWQPoi3RG4p
DGDpqg8QTQeGbMtqiMT3a1EjDNqEOqmwJu3McZh89BQ/1+9GU4ScSWJezvtGvqTLjX/9lr6SJ4zm
Gltz7AVNo7n4Ej7JV6uO3RL8OJo/KlJQtgPoWStppp2VOx26/QNO1iVta98sI6wRqdjBMrpMpHTn
32HzIUp92bccDjjQ0109xrzhRpit/SCjcOMW0lRGgwkyAbVnPbWMdacpSA7RcCxqKTn0TaZ7WhDu
Ky2QD5KgSF+LGQkdwM9k17fTDo2HSZUt34Ty/FBlfr+Np+zQD+VdJDHAKSSjdjRhQH+eG7fw+Usb
k4DkrH6cdfHt/vreJ1J2sJM0pyu45EWsi68jYF2N9IRBcDJQdUG0wmxDuBihIeN7mJk5h+qJ3Fh6
+TIeMSyg0A5Qa7ajJm20IWG8jClmo3fGVZ/JoC5FjRwbKZM+wZSjFVuGautCWu/SS4zCupljC/Zm
3fTyQv0oR0LrU6U/JAjGDutaFWdE1ockmoUFJ2HGJ8CJPfPL/LYNqgvn7tfuxMJgvT5mcunoNeJf
vnetL/z6G9QyMFvjqaLmHBQE1C33lmpZpKmpzFiqWe1UrJk+ORKOoXaMiMTBoj24PrUkGeHr+esa
bazqsK59P7A+7+sl8xh9IBcHcLH8WaOqwLzRmNJL3NjmsljiT/n6llUOdmkD3StzGLO1h3WfIaCf
3ZT1ifm3tl93rQ+GwdAtQ7v2UAhJYPcVby/talzypujW9K33eafdjD4yJ44Ubuky7hn4GmT40MW2
v/a19a/ADGoEfYzM111aRh4YzJYYOQGv+n7ge3O4Yr5GYSIRb4ILe0AyB8lkI5Gy7UlAnVIviLet
cgT0hydzeM6hUmTnwcGEL8ge8peH9MK0404gyhQxEXqzu4kc2tFrF/nSBptapR/wSU71XTOc6uiy
zJJiJw4OU//UyT/6viC11oOrncggW4FQX6XYo+aVIQiLr0bstTLnDOiDo9kjtPQ5v0850Mjx1I0n
DJ/kcGX+sRX2JnFe2m1A2BbFu2ifYLWbCrset2Rl91v9gDidNGju2Hb7cyZhwM0+q9CuW4/AQ0N4
A7Ko8fnvW2OvxfQ8UD2gx0qeZWKY4k3ghI96sKneJQEZO0aNB/xqsNVVEoQJ/abXAPZ9iztOVTxD
3OrZvkMjATWo3VTqFWVF/FjHN434np7Fbbk5aYfyh7mJL+TDcYrapHMdyBO147fpBL3+c9oqPyBi
kYnnCDckXOK2H98sb7TNvfwh3ebusE9eRKd8qhx8CzuL+L+rsut3CK020Y3h6sJGv2HSiTlobzrZ
WdqV7/QYwvaCLg91c4IdnOBLYd9AJTgR/lwSz8QIu3UKMv+cd8hNV6zj2xlwoU3c1a1wCX5NH+FT
+VmcqtPIzN+u3ewl1zY60+zHNne0i/zQvKjOL1T1x3335u95V/R+vcjmDTMOORQ3B4VuLUYZpMwu
xsiiIIPQAcukUGYnUOmljXcRKJ7AlSvyfLZ6tfO3FjlxaeZlY73BlKHf44tB7Cp+qMVtSFP3NSAD
UHR1BZm7Q1OfjKah2+G1QOA1GgjD0EUeSGUlTG8REEntRqzf6uPJuEVyc5vvMYXc6yNdWNdyo700
UIJ+VuZdESAOd7lCzhwcj9129k/hzrol9fkcbMc3bFPNh3yClY8mGIFYEDnl6Ew4BhyoXu24o1k1
+HsKhYV+t+SP/VDKozhvX+lyxfJtDtGruAxb8WcpuOXsuiF30uUfdv/p3fiAwQGBrNCOtJ0N8egz
FB5s5QqrPXmqJvuoPfTCRjiCE3VImf8IuQ/CRWg4kk7+HVAi45WO80SAyRuxpIKyPKgeVegJb9OD
VZ5kdSeeGHvdpm8wDRAwmhvx3crt9ND/EDkqqxP1YkY/dK6d0raCPUHoNK7DERXYJkKRROX5Offa
3qErajzp7/1tdmO+QLQ8ZxAhaOXkJ05/VM8mypz7Xifod9N9BHb9i0hJVXKx4vgF+pdtWiAQ9XiH
/PmUgiqB62floNzSqBxH18pI2tlEvyDe/xB+pjeqW9hM0h7kl+AjeaBUjRay62x909r+JXmunukl
3lIdCLah2x3R4uqXYkca4/yS7tXL03Sn3Qs75Sb+ReCcEdh06DRH/IxyRz+MW9JT0RFOXv0IE/xW
3hGvtk/QPTwBLekJetwk+8YZN6orvIiFbWxhLG06p3uIhg3XQslmVhDTKkzpYjptCBdiz0FP0Ndb
tkeEJFt8RNqSG4L6HK6pz0Ckkk1wX2D10+3CzehybmRmv8NG3shbIAu31itY9afR1Z15l7yhhnKF
EhvFVWlwY7iWzUXTCQ55Yw8kh9j+pjhxuqGvvoAnQ6j0zHF4QiiCwNWlJEHSZQDWypsvcWib41bz
xtuf/i44MfPc5Tu8EF6a2OZNuxP3A1eeGjLKBkZwRgo8BC6nuuc73bfHEbk/7TabCCNk/RGfoXdS
0Yk5rW+sFzQ/0wgt1K6Ura8jdkX4uakuBr5T2+Q49AD4d17gJnblxa/DuagfmXvFwNb4ixDAn0EX
IoEuaTCcTIeYqJO/zQ76k8p79sgF342JTfC1bRypxqM4556C+s9BNEM5EnJG7P6arsnJ+qHeJI/B
OfDC98XreRnBQtjftz/4mxR81lukwmUDhlS7o3h0EFWj9kLFv0gmA5t2man4YEEO6jI36gZIVFGj
d24kmy86SdqNtlN1rAxKWRJVSgXs0C8vWdeCZUKyroFta4lVXB4eLDECVpD2x0RtMEUtz0nX2c1/
/2olqRjFNDKTEuxvTtHp9M5ofZvGZ1jkBhOq0MKX9dcirsXuQBgVOutlbX2gaco3oRDJC6lMQoaH
Wj0E87yFGCnvGypX5iBI9ow27/C1SuTlDBmkJFRPVxvVbUIGnEPlF3Zg9iP+FCMl7j4PY6671CDw
c7PtGzxkKKkzJaC99NpiOC3mIGmwPjSHda0Nl0nB93ZN0dGLQvGo9yTxoBqd8KOAbhCXhRExtl3X
vveRSDR4pEbfgPFyIomDX5/4gZmeMNOtcon4uFgSMENfgyWih7ArxiCo3/dxCJqkW6Yy66JNtMsS
0L4dlurC9yJYpoLfmzIRx9uwF69r7XNcZofrWr1CKL53qjqxA0ZUL3pYZoG6TL65SqTQWg5ul5Lg
ukazFC4tjhQ6NIiudOk+FRV/a1qUpkoMQfZUcpsg77CioQjJT1W4HndPeGyHRfm/FdBqed8FJBGI
iz0l+nIyRl22iSqgGtlMJUZpa67qFvmKIf1NvesJfNM65WtTHKJF86/dWr3/sGZVhdlIQBs00Yey
hl5OD2A80AcYD1jMFU+JzF0wL79wrWrP2USQWJ+OxWyvYCA1UUBNQHlzzAW1YS2/3Pfie1/fixPJ
oycUcqSur2gMtSsmZ1KrBxGkmcGsR0EajKKHG/ZaogMiBliz77nqLT1RdaU3fRWPv4vJOB/eNMhx
G1EAmCMUo3Kg+Um7HgxnrFfvU5tYnCNw5LdFozz3dOCYubEQgYXl4tC5Ta1L7lpWXX/gdfG9aaK3
PagJE0ORMfn688LCKQ/CZEhMjCoL0fM0mEjMTMo71VJ0/losNWQN1RK3owB9I8FSG6WiBSvMEhW6
tcIay3F9+NoGdpZ9sb3/txn3H5pxkrhQrf/7Xtz/S380yY/fW3Ffr/hXJ062/rAM2STI0lBEVV+Y
yV/BBJIh/6GCjaVBp8mWTNftr3ACQ/pDIY2E+wPUVAjECwL+z06cxkP09HhUUYDOynT2/tF5+586
cYqxoE1/Q5/yfiRZ0lSuDuRy0N37R3fMRGdPZKCo/pqb9rMep+AUzlp0YRacOuR1zUgj8DBJbfxR
5R1kMLhftzVyir1kGL1X0B8bQ7iMQdjPbteRLWppWnFf131z20Uo6820vF8XQYeOrUszzQuDqbwP
KpSznWbeQDWOmUMRe75pErGncM0rqA9NTLOJsCUTHS5/mQItjfrgPCNea9JiEfv9uTCw0JzNsEWb
PkUCA2mqU873w+va+px1re9BufrkFSyvX3fnsv9UGxlJKAGMkSaspJfUkC5o+7tfEoqbSeq616ke
0e6Pmk4pKUkx7ipogsgbv1fFnthgA78U5h5CEsSiPuOpJIOl9UvI/P7j9651/7r4L8bOa7ltpGvX
V4Qq5HAqJjGJQdknKMv2IOeMq/8fNDWmzc97vKvsrk5oSiQFdK/1hmtfYceLqjCcjegHs1XtuuYE
VNBku13k/ZZMVb/FIhspqqnGNw3KaJn8T7+tIunZZTm6amK2KC7trI8YEwsFdrcuY040KMnRZ1yu
gsO4RkwAY4Gyakl5VhVYNSBOOmQSQXzZSm1jTAdrYIPR4KEUfFsVir16jnMmMHkrWpSpjSH9pMAs
amOXRUhXVVW4nUbFQF1wKkqN2l7KoeQjYlAW78GISKjbtoTbYAe95dHMQ3Lx3XFzb9WDvracpn/w
+2QyurLyd0UJnFla6mxfwkZ/Qfp5ZnV58d6rZoqcPzBsMQ3z41OW6dqZfGL3y+WF1+qodHj+Krca
AxaupAQbG4n1S9MNIv0BFTX0LDHBWpmpLEE6tw+mqbr8gWCE3fYFYt66Yx8sJXMO+GQ4B8dUtn6D
FsO1v/FTd2Op3kl0iaIZRwfBSvQKgwTJe9HnO8AHM69PllUadrtmKloCZlDl2ngh9Xy/bgbElGtf
FSQg9fwqWwiseKXp8Pmr4lW0mlGvYQf/RJL/0valmKEG3MoW6B/Q5EbX5teZaYkP9Nxo1U8MuhhB
65O8HieDtg7qsyjkuF6hlGwBdm7qc8PheAtv5VQkTvi9VaoHKOQJB1dOfHHueM9DlWjzILNU4Ob+
uDJ7Jdm6YQccDJAWpnZOs/XkXOqe/RrzroWL2M2DXyGECWmDnXs7BMdLQeRyl8IL+aVrGpTswpih
lePAc/h3bsB24Phd7Xv/89ppJEGFcxGmsQ5zDscJyHWo1SjOU8svdBYF4EQJVT9fX1z7AnecXO20
fdL09RkOFCxpW7pc5AahtyYhyKEmU/Wdg6X5Dvc/0QjCMWgv/ZeqP1T6bnDYB3nIk19GuumyUJX8
9k733X4B+Bvr40r2H+zB41Bc6PsQ8909Gxn/oZ76oUPQ79pk4NMh0leXec3ofo4nFZxy/DWH1q9X
Uo3edFXGw9mai/ql6NSckPgwGd1GhOCmSRCRX8rIJb09dfVewlHcit6uF9U+PIebRd3LAhnsOnDA
Gh+jnx5tSBejrDZ7jDXS46UraqplCGp1JpqxUqVHZ1A5/P8799pvDGm1JOUDQZa/afalKQdxHR5f
F6oOsQQj+QaUTpLi8UOuQVKSvor29oB8SWd8PhX+PmE6EAEu+AsChezdzUPWwZRLVUyb/4aukZX/
HfCSVQhT1dVo/DDJGdzXvLG7XiuVHdYUrbkEFmeuiqR+llCmbu4S8rCLOhizVT695w0R1KFXjQNJ
KPmstKC2ZDQoALQyKPp8jzCUBepyM8lA7pUkXCdAr4kYhOEHsjo+Wi3lKh+9rxHs1yfk9DC5GuDU
TC1RdJNmUpN8NvJgJ/tjcKz9TnoyavyGZcdBr2ianidex/kAWRXRRFWAYHnm3FmhnR7i2JCQrx0I
QsVy+DrGxdHzk/C7IgdvUdQoz1ChIYAGkQXF3EY5tzVneRfKxyDUrVUZa8HGrVplrydjvjBdOX1W
0jy/86s+Wg1xAECyUaMNwF+E4dtWP0sNBWClloie5a6HPpyabQyP0duJlphmE4SfxzkvPVSWfr5M
WzcK0QZYHtig2pW+6pFwgaQYWM9wsg5m6bUfrocWFN+u8TgW5bhFnxtFi6TPPlyMKzFjVRIsuWEA
sf2pI/Phl03kH7BAECRvvzSW5SgGQvm2YSLqr9x8aaxQ7RNS7d73zgKrHYO1PLeeMp404h3oiRPz
aB100uriiBZ4shzcql7APk2e5DzBMQ0XYPxnwn6rFTHfALSgttxPpC17UefOTSBJgbFwt9cBURN9
Yp5o3vRdr70Z+NPkax87TOyMewuFLhWR8UA39rkeSWtloohFrd4eEyIJUL8l/W2wmkdH6/R/SiC4
eaV537CwVoBpeZqx6/yIsLZVaZuulImCi7bPFiG5s6beS1X0mrVRrVREbi/TpwtFP3IbxJw4Ae66
0AzvC1Wu1rmb5AcnJNaQRJrzhsLmYVAy90cgpSsFFt46ccxkpjiowsdIKi26ECOGqk1o1gnKKaIK
g+oQImgHKoJ5omtwzWyBshKPuchKeDQYHz1aEPCp+VsDrenD8G61hYv3wIm8S3SS81qmj11BSW70
pLVSdLJ1P1lB5CoARNAn5ukSXKjEbgF4TZeJorNxgWrC4e3apfdtsrdGbY0mpzFXS4BPTA8JqEba
c0RyMEHTaCsKXQPtAMUYfuO0Q7gOiJroq4Jmoj/+YbgpI5z2VB85kZ8LilqtehWk3Ur7OsZduTMd
74ce98pDbzfGiwWv3YMn/oQcXPeI3M0iwRzwnHPy3qHvh8w7Ga8P09LvXc9WXy0EAwieePG6Q6cW
yZb2m5igRvGP3DCqR8cIirU+6CREJE16LRt7pUPX+HBcjxCG6nQHtE7zHU+fyQeAAeKmabTyJtph
qmuETd3R20cAofeDCc52Dud03VWq98DW2H/EBwrxdl/eF7rpPyqZhCeb1foQdxkURSuVR/DG8l60
rjMKyBOP4qqfa4gZnP7dyxp16IH9UPF3L/CVwAV1sie/VIVduQSqAh3tybn8Uu2PYzdIK3gd/gJm
i/Tiwp+ac4wz7jUEGV5kDeyNbvM0EKMmukeSZUuPfpRK5w6umDHNauFV/cWraMKI/nqetGQedAie
OmA8FcfkXPv7o871ox6h9hgxJ9XBjVdtITTBv/nII3/bRuWk7/KgBEk56SK3u7C2wHw3OLbUWP/4
sT0mMwTW5LmbE8sXTzc7irVNNfjxJkBl3lmGdTcs0U8hLRql3SXI8RtS9Vdkqobx4O8/vqGZtqEY
uE7A7TduDa0kBYRXFlvaN0+TtmYJDuIuBw4+0ZmJ/4u2E/j+sSr0ikRdnRGZnCbZhY2h6ySYUA9w
Kn1f84+jDLhlICw4F5cgWeYi+zbq4GO6EC5E0uIGqA5zTTLDg+gThYnqz6oKZGxypgFjKqxS9Vat
PbpD95fNya1lGx+Yxu+pO6YxWUzxuf3+gQ0x2KMRLs93qQv3hQPnsB9SDuq29lZpebNOOw8HTfCq
b6HMGb1tQdJOIYKnAt7N6Ob6G0C74D7INNRXpqbbZN9jrSqPmi1hBG94j5erEYqC+er76NyxduFk
pwoPY0SL0+5L0INxFeoSsrAWFtVLGwGXrahFRoEJiZEPFbSbRlpkQ9rOsyxD7IZoNdFzRNbDxuCH
0NFksY22vCMIam+D2LIuRdhXXXkn2l1oF/MxV5U7LLcxepie96glLoK6tt90BfJ/r06imFlePnLX
+C4mlNzPSKBJ9nkcY2vtIkC3rHqneo8NcsEBql1V5UfLqOemboy1+gxKTp7MVTVUwMxfm/pA9jeE
rZpYurdH4Nnfi5oofCRW0Yyzm+XNQAAVafPf2wzzxtJr+vg55WsY39iImeDJ9PvHr2jeIDt9aH4n
ilmaD3g6k4Ixy32fyJCRg+EMhovCckj3Bqq/NKamGIilehGq5nCZ5lUkKH0vRphliskr8pp0FSDl
UyhF7ikqfWcrNwksO9s96cJdRMkj8C4O5Lc4s8iQpx2MWzMk6TRdISaOnvfKE8VA3xM/EtGP/fG0
quhIPd0Wq4qWuGKYVk0gyiET9u8q/lBqqF3DDRfzAmLyhVcttYlhTTA9QjlCVKdC1ETRwevbgIfg
ECeqsB7mcqkZ900Upcv//hSsaS/3SxTOwmdUxWfOsPDF1RRFnhDzvyDim9QFKCuPw7sV+tqdFDfA
tMtUfUGn8X1E7gHNeVl98TVkx8KqfCLs0D8Cd+KZziR02dUHvA6+Xy7x62ETIgfIbYbBIbbjlcG+
ZpFPS9g9QS4T82gASjSTRJsgDFG7E6NDMOkgKu5Rqd0W0F4UPGSZm977sRnMMyiLT60xBjvPiYkA
hYbxlMGcPk50YluJzScxw+tfswzQlxjnPvjEa9cPohVgl422nxxvBsd/sSvHROdrYkrL5sotNZ5i
pMEwrwNCIpqVhMZrFIXhQjQdNDjnauiQ/psm67UJ+BYg/Na3h8emb16IwqZnC3r0OfKGEfiH4i3a
vJGIIoXtdyVIYcZNo6pdNfv//gQV7cZ/bfoINcdBqJ9XUWxrCtn++hEC2h3qorK7d1QwSfsiXUm6
0p7O+m5S5Ysa5m5IwBNFJbNMScXzu5LcREI+Mwfj6KYfqmyH57zMonMRuuAsIgjBkHFh4DuGeyf3
PqwiLN4WQ5a3bzJWX3dYktQHD8Xnxx6cGxjD9m1su/F+NCa/YnbSqAyQxR8hDz2AQHWfJG+4XI74
RL22q8CYEyJs3/IG2p5jm8UeJf/sZdB08KVcXuVjtoGDlsGWZFoxKujW6Em5SxBHf7U/XxPIb7S1
0fpAbpVZngEEVAnbeivWwGTMtdwB4wOgiT16i0eV496RlBfxDs9/uHbh9EiOtx+tlegThRv2eCRx
Lr5cGsPS3+mF+SpD4NrB7IjuMy3pL7Vr359q/z3PCp3P9ZyftZtVosBBlhiDr9aTT1WLDVDoB8Gs
ceXxJAolQcLLICwzv/Z5ChKsbaPgUTpdJgZawkkzPSF8fu0DHI5k86AWS6Mb0fe3iofJEZG/PLR5
0HmFk4ia36KrAvvsQ5CbmanfvKut8cQTm1xQKy3oAAIo2wW0mrb68t/f71s/RD4XE2txSJMOtyci
GTfbhNQs0i5Qa/+9UIcACTDrvoJ+UmtW/cO02U8OlfJF9mwMxlRLOxRVX6/RbjNXupdlu0xvVcCJ
4F9yx+BLPhVovw1zM3L9pWiqVf2XE7QGZeq3myoPJcOaOFAcn3Gdu7XNNBXZC/y8qr6gqTsH74mI
0lQIlZnMsur7rq3gjMjuZ5+M++C2tYCrqYnevmNKsq1kO34ylc5FjLVCdWESlfQS4CeJkQAj8cLy
URqSg5nI3Xte8gGpmdKQjp3DFoQar+6HutQHOH5uiHgvkRTSRMo+nUZETRRiopbW3YwwavYXbzs2
W7+/DfziNml1W+akpPC0v6UUeSgIxnHaqs88SSfBxSLb9TWq4ZeqNbUT1ct27qTNZGv6Wky59oum
mHHTF+PtBKhbl8E3s8jNvGvzei2Wmi0gOAvxYSi2Z8107a1vOO+E6IIErCUSTb7lGUtbrxidpsgh
cj5KWR9Fl+7m6DqNIVHuaVAs0mGgeFfZASCkJurPcl50pyw+GiF8YLSp+W56ZYNIzHSBWASlDgjX
ueJtxSJ+H2OB5wZ4WfKiRtVECzdHcSjO1RZN/BCh66gGYTEVolZXILC8Lga48fsAXtEcEsREkz+V
GQelFFV2dIy1ErlKnwTWkxWbwwNvyLlJ2vZJFEX/riGu+XgZN8HYpJpd4ZXJBBIanBLrXRaT2zaJ
TM8Cz1d2canJu1gpPmuiTxTRNHozWfSJUcSrQCN6WjzrRg8AGdL4q3SITwZU1q31sxCDo93IEayn
Id+K9nVYDjV/iZE2XjODY88aaZSW2vTkVaZCdsd1qCAfYk9PWrkyEN6r00N3eQxnUrbUiL7ML6Ny
kiF920ymNE66EYuAVZVPRrNEUy47i1kkNcq1g2YCG5XpWf6nV1XaYR24+uerAg6WASUZGLAgX7TL
OgfdtyGS3isnJpyo5M6h01z7IJqdOkjvaocZOyfDcdf2anpI0vqrENhRMFp+EDWMK6M9Ug53JonL
B0MdUZYXA2EdKlhZVcVCNK+FuKI0xss00S9baAojv6TNzbpDVFCpOUSqqb30ZRMlsanvWgBsR5Ml
D+JN3MrRtmudaCtqoqgkd8juRNV2k3jZo3QcNn68Cz2IeTXo4YXNx4CoQw6yUtY5lGZBZJPl7IND
1fzjoX91yrs2faxqv0X3XpUXl2bVNCenAT6m6SB04P6gmlrg5ydGfadrHtJw3ElJHe893Shm2mDY
+JDq2mtP3m3RGNW4Es0sJgSpj0N0KPzKe0G+DKnBWH+NxwG9k9+vMokBRqXGdrOG+ZOr1Qd/zRuk
PgNkJLJyhShLdY97V44JanAWEzy1BlXsu+YR+4QWfF4moVHp5B/pZQE7n/zbsSjbZtC4jw16t3fi
QtfNTzoQ7+fW9fL7SnHrVYR76gtKNxsxAY4GXnsggXHuaxxkjxNXb586x1rYrmzdh7VeLi0847/2
81zOoq8DopZLtszavYsy9ouOkr8YDkHNzyPTzVZIipvIQxggmgC7isioCLKKcKtLvCO1sgAFzlp6
93JMdhEqeU4A8mz7DAEA0a/27Xf0v/KTVbTDQ1mgfNN6kvte4cKpBLV0qKfTGtaVnBFqCWlLNBLP
qhErp0YHuMeY6CkVK1/Fk0ajaKaYOYPNMTeaIfnrKtC0ZSQr2duUbRHvhdnD7vcB9qN0WCj7bjCA
6k6fT4i4SJpm6buCXeiysUJ5jVZ58Wjo/ncxIVXAO4Y5hBa5csKNpJOJc/rB/4JAyuWDUDEenHd2
Fu61LvUOclyknMSd9oBlxchGE/xNhdAlFe4Pl8ogKp2Mds9nz2VoAKf9b8///5z/fQnWSSvimWwL
ri8hearxl8ey+r9PZUc1NZmwv25pJnGA348LBjKWTmI2/bOuj/YhipuD3AfFu9Io6bK1HGklmqmZ
zM1SRYNisgkAiuwW78OElvdgrPL2WPkM5S9nL0lSuLrWYPs77DKGcCVql9HC/Iv7O0Gx260FkRvD
Mi3AK7Zpa7dnHs4OVZEruvukl90yaxJO46Wm3Ft6+1m79jl/6BPznOyAqgDyp0k5q3KOluvA6NtN
O07iXLHjblo1x3VkDLWVguLMcmh48lzaI/c9BGsXuMDG721TY3FQldamwE/plYBwaEkxuzIzXQd+
kHB7phkO7fesL5WjP4TasfCD72KW5En4t9sGyOhpVgmSLc/N17xlM3IJjMR9Wiw1PchfVSIBYJZr
d2dMTUCXc09zyycvGfHIcDr2fEr2Og4WoA6S2LMRNTz4M26MSWrIk8eyrR2+rEvRGqIG58Cpn3i1
vOgyAA0RAqMWFuh0SmbyXjVor1wni+sjA7T3dOllrrg2bngai862h0MZeFq9zDUEt7xAhpWKBjNe
7ZBR+zCPN+I3gdd9RvIbrUTcwp9bdGtEtznKEBnapo8C7IqM9zwJvvrhmHwLxvBdLzOdbX+Ptl9v
R/c6ASOSgsHXgOfEc2AU3OomqVCxNbpUxR5KHcDNrZWhqWa6xg9x3ViVSoNJ3XUrZTRAWNAH91dj
oydI0CA0yH7cfsod/6RpgfY1N1zcxngAP2gIoj14RcVDaBpACeOB9G397MjplH8v8ZTpuOFU4Tcx
HqPquRjjVNroNeHVukAZUmP7/xDH7Cs6xcm/qk746pht+9gHKhSDSpLmop93fRbWdfHmxYm+6hoL
44fckd588LpiQoyb0QL6Y7kJQj98SgMCNNOCsqeXM3sY7f2kanuocqzWxEDjkuAKlFY6qW7lbsck
QR0yMZxj2JHaxs/opQKJg6wrxt8GZ4PcU4ZX9LLy3VCCpU5wHHx1kFhd1oGWrsRokPscIkvcScUo
oqotinavbjUJ+7uwScSsCJ/P1eCh6Nc0wfhah01E8C0nETQtieThopG14kmqOulopdnj5YXBH64t
x2/n4iJbR/O4dm1z7fKk2KMcRTZ+gMBqVdOpKQi152uz+NkscrfcElr6HBVNMQp79fPaOlHV56Dw
njCgwTnUwXSbDLaLcM8kVimqPPpagzRB4W7QvSQi8j9jYprkGgstMuV7T1pHqesab0Vfle+dJmM2
48f6WosU4xmf5nUMb+4LGCME6AILPb7BNR6j0T5f+gnHE3ULh51d90QyPf+H6K/YkswSZIkfUq+P
j0kN88b3B/uLNGT9XeLbOpQ3YuUpbHDEl9VJWhnLJw3mk5XWFry/qQp819qItlt7yB6641lWechC
edLxh8Y8Bzup6nDpKwpzH8gjNlmTRriVomV6N/V5ymmoZkSUkne2rygXtWHwQf4UvJMb/Gi7YhU4
Ns6nefKRNE48SacdOBmjNpNF4bLJvPFHNbgkve3uo/Wd72OZKe8q+O07z9VhKSiYCSCT7O4iF9Df
HYl6fJVbE2O8THZ3bdfaBLmmqpgkapVWkzWw7QT+LxdKZcaF6J66u0SsIemYWHjS+I8Yvl5nd8HA
2zhmi9aF4ueMjvSUqJG3kMxCf+CMK99XkqKsUycEScK+DLyhXz1KPntleyzbL2hBHlxvhBYmzT1U
C5HeQY0qyMp+Dz+zvzQ9LwGkNdaoETFYD4W3NrVkoin01r6eCoJ9mGfknglfJWQjUqFPzfJH3Uja
jedXbwrpq6MogH60x8ZL9gVynlvRJaaaPpbbrl5X8+tcy+9DYkj+PTZNZGTVwTsgGTveK6Y5rMcW
Afk6lNuFivDik5dxbzE6zfvQeg0rTvbQd22UzyOUx76B6YMroyn6sxN4nyuVoAMuK2UFuWzNhFFn
SqWxJ7SVGaQY7KkRsw3dJ90Yj3d9VwTLyoIvI0asWCfG3aR6MCOHTNQkrKF+yMkONn59HypFsvPy
sr4ncf1ZQzf+s3YzioNzt5B9b46PmLxxBG5eVH0THL2E7gmyRIyIwtDs1FxcJgU94kYz0W1HpiK0
QY4tiAVyRvGrbTjqxtbxU1XNZHjPEtsHA0B0wND0CTUEs06fBgB7ILbhNCRRsbbA+KuZxabev8e9
Bjesa5EynJr9kMHJyYwnFKEQrNUbXgaT3sZIEdgHkLrNgsr90ptqMEuyxDxDyi2XKSaqO2zdoq1W
IUdWjF57UpxxmPk+uihyjHeeNukYe1OsCeNGfW2n5eu1S9QQQNHnQYlcgoxQrUJ2cafbrc2hv4K4
kOJ3oE5N0SeKMWfngjJc1s8S23g0S6U8lQTA0Fotm2XQ5WSiRXuc2n3ldZ9tnuL/tr2kfNXllMwW
VHW5ck9JKaf/cECcm2pqfNi5yq4j0s2z3ajm0rfzYGtaibdv7L7Dn6Aun5sMElKb5s6P5iOOo+yf
VEU2rCxV+xldehL4blzvva5EJtBKIBQVTXHm1OmjQ1zEHy0UOHGV0uYHb+BuBfrfnXFr/VsS2vgd
cGVZlg7mWiYs7BgG5rm3u2tilD7u6bn7DbvaYZaMmrdNiPV5cvGPWnnVRxKNizcUIbtvoU6MJQr2
SLIl9woWGTPJUIJDoyKro3XR3C1c0lLYG2DeW60bDIstNFiTPPPPfnqOo/og3HUwv9E2RAvyeQ4G
dxa0jbbCUNxbcGrS59ghNyikxjK3DpaLywLa/LJ5VUC8zOsBu0PidsDyJJ1wslauiar6KDgqGzNu
wqMlQ+EN8+ANJQ27TbW38EcBPBzhw2egmM5Kt5FbVs0WKqVlpztZQSIHUsuz5IzJHsgQUhwVZgt2
0yazrnKlrRU+EvTIH4TWrzGg1IkLOolRPSq3OAYUWwgQk4ah1C0T1VbmCJzNNRt1RReE6xL7HRnN
M8Q3R+Nbo6vpGmB0urCIj6ORC+aWCDiSk2XO3tto1u4YxPdqx++LDjkMVnDEhbmzHTdc4xfOj4wL
JuoAxl2UJ8g8ysH4iFfuDkMFbzf4PPPtije8VSNrkSqkfdW0zpeDZuNUjBD8yozqAk5yie2JB/9W
6tSvURal9yjzFovUw7JPkgCEJ56an0M9n2WRqu6Tqahr7qVK0AAD92ddEvabvmucrZJ4OjoKRQvo
MvMfozDi5tGrhBzJ2qMbX5RrBArmKj5TphvW6zFxtloALp0cujMPx+ZbIhfaLsqqD8+HveuzZzKL
DA9dF6XTDdFwDwHeXaLpL6RdNWR7ZGseGUYLc9X3EBR0QNGG4MCT7IlTXbLzvSjZFdykB18++43d
YKjr5o++nj8ZRp1sjGBtKi78wt46dJFvvnHvXfuTPk+cbW0/3WeaGb4it75SrA6bhBibwIx05ElX
cX8voe76lnQ0cx8B0hYQa9SGZPnRvGtgWssasKBGDpahr4A2tcc92nTBAYOOuafzMeWuh4ZFlGVL
q9dhIRfhS5a43d5Fj76K1GFtK6V73wzqyeY8esct2V4XDVxkohOPSlg2D6JQLT+Y9UWK7bFfatuq
kLWthjBG5WrWLo9wm+lMNNYHILh3CgqgdTjm6K9PSv97D7WWF2vyrvGRgSaKvZFQPV8jE/mOPwpI
fLVHQ1HjY9RC7ApVzRh2nOiRjArxXW3LCYE12uoK2EOFHxLeUpL2Te6KhUq+G5x53+9hmx3rit87
bZqKtFsDFXXQMF9Pm5hNuw83NXNWsWdlEOogsffeV1PV2r/c1pTfj9vc1QCmWGDsNKIGlqNpt9ia
ERlhp3TS7wFv6Gs2ZK+NX86sVhoPYLclDl0++ys7XORu6C301sj/wUHUWvk80XaJF+0UGRmOiFR+
g2LfBmsd5W9hjd8T2fyIlk40QHVkJMwAFOg3iWxFVuMyKfLwR59LFhLHCBh3cnYqYhxxkP7vkL0f
8llOHGiWc3bEDgdueFeu3NSRUSMetz4PukVCjHqpKSaI36Tj2BLUySmTcTWQR19djtO9No26AFnJ
GK/BBN+xKPNf60H+2zuuTvCHXxPz8vQ76IrDmVRF/dW6ecvVII2jHGWS7zzSy1ngFtEhKeOzg5jm
xsq96CAK5BeiQxjAEc8wRFmKPjFX1Moa1xDOfC2azFxxHeiLrl63/vB20z/0ZfSQd4833TjWRAfV
C3d1Nvi4kdISM0RRSSFS2LEmXV79OmChHrSomnpShP735/28AlEqFSuQu5uBFDOFPQGmXy64vpik
IIWaKjxEfv4uAeqVG99GUiNJixYQsk8heHKX9m1VTHARQeFPcJr7S/WXy9DSLWCR3i42tWspx8Mm
l5x5M+3VTTZde1GDyqvqTb83wuYx6L1HjAVRyyaIeGd3SNUYQCOIa2eTr8E0QsbT3onmQChryWat
uIsI2qJS5nfPlaq8jk7lneHC9A9WZpHnkkb5PUaheKa0Eer/np0+5bG6Ff2k+qFLE3kn/xdwfjLP
qAWVb7irmGu0uKW5mPWHVRUU/v76dzj9of3+xXUUDciAaahgu/4nvhhmpFu7Vk2+Q7/gEzbdfoTc
rtr7qCuXtVtGeBDRykLVl1EITOIF3K96Jjp/GenC+96Ni73o4g8skHFEQRpDcXSMU6cVRNGPnnOp
VTlPqyHEPA1TnxXk0OZOxZojUPr6AYFB+0QoESSmZc0cK3VOoiut02qDKwq799S2TyRE7FM+muUy
CaVkLvrEvKjGBVg2sUUTfV087eoGf21PgIpU6YytqF0L0WfiBbYEOuXdiQFLLeLyUv3Tdb8MG1E3
3EsOsHpSS7fr/z9f7vrqRQVUbTDnf5rq1IQACMMT+JF7aYeWsrQTtSCoXjDUlVY3/f007dqnlWBx
sQWZQJIw2q7X38zrUJqflVg5zm8GsqxwkaOYVq28lIQcPy1c+Z+dYkUTss69A6OHJ4i+daNO30KW
CbejgxA2NhNLqaZfDNpECyd6f2Bc5l2vgAd0cl15mB5Dn4tcLxNr+voqcB8xWMLmlp9lIUt191Kr
xrs2kfDw5mKPnOpfCWu0MzZJxcqFL4V7Y7woTbv4Yg/2OI+HEqxzU1g7v2JzIk1K0w5JDEFAMLHl
IPogx489O9F7q+A8m4b+vIsL96C6432Oac+LVFXeIY/r98TNipcQO45dQ64F9hfNJvCtNSkqPGvF
3KRRV2UzhpMefvHSlWvJ2iVBVmBx13RHrQ/ZJsrmiFalFDx2GeQ6yPXWd9l5D+2+gtunQI7E/Pts
F6O9bkMbrdFIm5B2zXjOdYuHZ1hK96LPCKvxOARk2aYLRBe0w2aZ+kUz97xwPIsB19NODgeTvZjR
9hm/IGSbhecW3cx0Qvhqk1L3/HLH64myw7SGjzIoBaQC7oeiEKPXO+N1AHONpaHCkLt2dWKR6w31
+krXPjFb+bm8e6+sBZ4OxQDwdbUTTSKBIO8u7Ql0h5YR7ErF3V+7xAxRKH9A6Yl5YlSsfLPc9Vre
gvjz1XSl8/8C4hPbr99uuQagZ3P6p9oGKLCbvY9WxlXphFH1TS+9tWoG+S7OXXXZFOyGSmeUl0ZR
5btL1XNea3ZIG+6U8jfSeE8Zd/EXxdfkhdsbzrZyrGoP8BSN/xIx6DIq/C0+xiZ2EGa7H3vNeTIT
dYnYgf2WKinnHUs3F73lO2/46n7N3co8xriNnzzHIxzinP4bDjRxk39/vBi2YpC6stkcyYp5y2hS
nMhWe1VOv5lhr+NM1ZtnN8Jbg/PHUbRQElZXKYwCQv0Deb3EzE6eAkhajCadWW5iNSnRW7L0ZVSg
IhK5o7vth8IFG0ct17pDK48QRKYWTGT87ERVFOCN8FLC+67zDBeyoOluCqkluBzVMurfdY2vW88j
F3bAk+0XWPQ6uX7XlKk/8yuiXXeuEXg7z6SA4SRtRU30jboarhuLtMk0eDNNzMW02KvuxLBUTmsF
QfuAU3DxzCbMWFp2kC7HsJBe6gF9uFh3q41o6pryKkmOcRAtGRGUfqxfnF7WjrhynwTa8b8/JuWW
3m3JeJ0DSTQxAFGByd2SiFxE+XqO4dJHIBn5qkmlL0h5pCdRuEQkIE6GR35MzI5A5cuEl9HiHMz0
FBhheioJawIITWaOVLjerHY984hMahu0wUD24KvRSe5BrKVMqxKZg+Knlw/X1zACPlObDZdYT/RL
QfmMd9O8jlSAc7nX8PG7zrYhuIBEVz0uY9dUz3GIx07Qtd3XrlbucdnT/7HjbpXGpv1V7Uz82w3H
exzCsUYRN3XxJ7MwkSlLHNvM7OFK09THgh9VU6JfqZuleXYcQ9sJ6iaq7c0eMM0fLwqaWiacwwWA
zbSdWFey+2Y/vUqNRHCMXgM25NdX+D/Czms5chxI10/ECHpzW95XyUt9w2hL70DPpz8fUT2jmT6z
uzcIIgFQ3VIVCWT+xlKqW2Th1V1WRfNIVac9i0hcokRtHmWIL8W4rsDyrmVX67xiA70hGIpVNTr2
yfTFzzwpi1tvRN7DYLhP8lQvZp/WduDtl/ut/V6F7bnrvPhpAHV4FeA2F+Uc7zKcEc3RTffIsY44
7qbRCkZNcQRctfkEl8irT9SJaIYXP+ngvj2Femcc4Zf9bvTZND5tLdQ/yMri0WmlKxmTU8YmM45h
HWrbRAXRLvDqetO/C6cz3tSmGs9Zheuv7CpKOWyEgdeILSLjTfCCXIA+CS6/1+ArYj5qQWhvwz6s
Lq5RAcHiv/G9ts+TWqpfIvLzPULNp060xZM9AsJX4/xLNVoYi0WKeXD6ZnyhPrHL4EJ+wRlFw40R
2bYCm7L3GHkAOT8LNYdvZ2mywWK5Zy3mxR85qpE7CFbt8v/4Bmq6+ienhG+dY0k2ieeSLvszGWkF
fSmyVhTf3JoTjVG69lWbm2pCAguVzngjY31bYjWDuuhOkPI6fc4jE9sf/dQ/Vb3RHF0oCpiZDdo2
GFvvDRuEddzp09fYQzusV93gJK3hjDHfB4oubrll80LK7T0plvomQ41J1rCzagyv/o7JAWuy+QKn
3dn3WVkJbEVFVuCKoOocjTIDOQRofP0R8wwTQjj6DrIbBGVcwY4ZsRWTlzJq27WORcQ8/x/REhWg
NI4HkoYMNHNznz2v9oSYFrGf2HhnKBCYFPJc5hDOTtQuHJwxVx8DYaNKN2EGbcWYFMSzHaZsfCae
xjLHiSYy89VnTF658+j/GDOSPjn69vPnLDkV7uqIv27nrYCRqlCDW2dNNlFF/ix1cMS2fRS/58OK
Px9l7LJBq1lDOmIOjU5aXJUMa4a5J0O4uacHCIPINOs+fiQOiOyCY5lR1ONHJdJgZwZGtWkxK/4I
o/Cos5169tPEhI5rUOKep/GHsRa5CzAfYxLjkfTdo4yjUtGvxegEe9nVOeFQsf+wYneBsMjCi9G4
j626XnRjGD43c9Np64Eix9M9EmbGIkiH8hDawrom+NSAzGyO+tAK/gQ0isnfJg37GKllW6D7HagH
EZO+kaPh1KE6oI7lXmHjsBrjILogHyEO9ZAW2yZP2kd9QvmLA6v/ra+aZdSY/k/brt7gmou3vu7R
TpsXVQiGL+3AjjdpEIEM1EXCQUleyjLpvVHgx+OAyRmK+r2/LWMxLOCWVcZKt0wXdigaeth4qluw
tfXCxTdVci7zDiYwWdZxKwmZapb3e4QpDi5qGTje2mBNJy89+6E7PUE0wv+agzw5ZAtvbGVYgdSJ
MbibnFtoNt5Js5S97FUk2W7yykXLzVML++KmEWxBhNESfLWmhXzcuqiU7ho9+pDPXSv3UTT8fA5n
04DmYKkfPx/Scl5kGY99S6U3QzaZd1SGTZdX9A9OEQM8EXr0knoQsJskCz/Mwv7hoED6fSjGQ4eh
aYA614OSYGLWJnTspvMvsnErO8PPyV6rTmcZ9wFFsfxLkWvvEdSF/X1AaT39Ulbd1psTdP440SBy
fZJdt0knhFDnvqjtelc5iLbJeXPoPir7fD3I7s2NnMdH7CZvNdTpNRJpsdLC2FxOlD5xCqLRoMwh
x/JoFzBD/bjCnMVOxFaOBUVIKlHrXmSv9fPuqRLxNysN1aVmQM0pXcu/ysar4nrlIg+x/oy1dqJc
e9/bBFltnz7jTuLMZ7juJz8J71O14gTGsxwn4cFC12sOyslq3sV7EecXakLNHoGG9H00vF0DHvyp
gPp0a9v4mwzH1FO2Sda0+H0yq+ODvoh5mF3t3HefvUZBP5544zpoE6cRMniam74nQ6ihwoU8l6sF
HPvsQvtSKJjlFiUPgnwYvVuZUyghnyi+gjkpF8hqBA+2rSMnYPQ+/96u35jjrNE1mxDJJgGKVuLe
8ld/ULADD3BdWnVzLJPDQVy2x8TWm6OGANu+TfHkqSjD3ECjAc4WSvSjmZbO0Azf4V4PS8Su22sR
1zaM55Z3GPavr0M2PMiZka6+xr3nvljaOG6U1E8PXqj+cS/MopJlYpc3Z7a/7EE9VRt5aQ4Jaory
cjBxToWCsldNV0PY7XtLDho/OLvbO4FdvVQZ7sZ22ke7bpjEi4qVL1KZiU2hKRMv+KfxiwxrbS1H
vaznve9bs9Mgo44rUGG0Ia7Ibp3xSDMxaljILkJt+ant2KfILr6SKyelOhpM4MfNvAt/eh6qKX5P
XV71SV24rvMl9vNgGWkulld1rawtX/P5zHfFQXHDAL+iJVpuWpo4yMVhd9x7hf5s4gS9aJxy/Fo3
6hFbbuVLopt7mHvBs12H7m0yxjX2PUiOoub74dt1dtZxnXgu1KhbW60ZLIvcpAoXpOOxsHjDjNlJ
Nho83PuV7Laak6FETfM5RfHtYQ1OnVRQE4wbDWcxFdmlo2zIAzdHM4wxJWxcG9plhuGtIswWy4Ye
hdi5Kbws2nfgpT9D8mpSBIpzUaHtlAwP78g0xi+Z7l0RyEieGyeqjjIezPFYVa5KMj4NHbWfnvLH
SmCUtAzHsLiQXi0u8kp1RHFJu/H36Dh3ZUyOeikSFb0vpnezDpG9HlXrYtgD2CSImUsFoOK3DiTz
VFJ2HhFE39R61u2tEsvq0gi+6hM7YGScdqHXiEsxxuIir3SyXysO2faSzBF/J8VlWI5QdIV0GmCj
K7ufA3LxWGMHZjhjvpUDMna/g6VHTw5btK2p1yeP1xjKWdE1lhV8yrr37igL+HPXJ3GN00V56sXg
H4pJjMem7CvyI05ym8quJx+r8k/nuIzM9tDe6saJ57qmRdkEGFbuWhUZusxaiH93FWH3G38kyZV9
xYWMD3GVGc+qXkQfnWECM8hR+jKb1N4MVWMei1Stj147Rmgrq+WDB9RtOVU26eAoxBjCqdJr55mv
eZSrlK/pyRAmRuk1ddp4idEp2AkLijq/FoalqRRuOPxiRXV2Szt8xMUTu1cgPhukxtqPMEuRebHb
Zy3qKAKqKVyIrOo+GtT0MaWLQPXo9vTU6ObZy1zIUHmRbYDtIeowL4cWs1C6PH6ogMZKQj0JCvcg
SfSyccLcu3flQCGZ959zzNQPV7lVrTWlNZ90M8Z6u2veoF4oxwwZlKVvhs1bbPTlpg8V9z7KnxI9
26p3TnJURVEyNzL32QRreMsr9HbiUT0DlaJGlxb+DfJwfC5sWNZzT4Zkk+cf42AbVxMBn9ukeOU+
Sb2bmuTRqtKzYu9Xdf2qZ9Zs5S6co+ym+vC1GXvrInu5r2MiWsWPsucq68AZ2ic1s7Fzq6qVUdr2
qR57+zRXrLoFmpC/+zIY9QO2d6JO158T5cAf3dYpDDRbcHr4+35y2n/N/a97NhVMXVQTQ/YhqQXq
Ioggy0TNIiKxkqxT9s3LyIyztZq8jXZr/2g6vlamgaEjybRrFaUzqcMSy8kwgsd+/rR2vToex7Qk
D1302kYb4Qj6A1nfQYP/iSci4ho8Rb4EVnwVgVI+yzgI4d/xXEvxje38R7372mRReKsG0m5lOYhv
jYX2bDwEr5Zfs1nPOYPVozu+CvIPcoJip/PT3xyuEcKhJ3tqS74f4E1yC4tlNGO+ZIptrkXsFgct
TPtHe4AUIZe6cfwj0LPyaQhqY2+2Trqp+Yx/TEW3lBMMofjLoZlKSnOmcykNcCv5/K/qU3MXFugG
U+jDYDZGoy1M/mqkLltGav0orz4H/pj3R1dOrqIQCV+K2Xjhcb/PG/xxv8+fobOhRzEHFExkwx6y
MCTZ1dXYfLhiU3Rt8qW2DaSpUv5MseYmX0jy4DDojORCjQmlgapay2m4p5w8kijPvo3dfW7guRc1
ozgOvSOOkZrUx89uN8cSV2nZ4MyXsn+f+PeSz1hZYA1aJAIPy/+YHDYYSgsL4piGmHiUGHwKdE97
bkEQg5fMwRLQEyM0x6THCaNRfNjaEa8soJRN5uBWOJDzSVFbsezI/0fKyR2iYxXZ4T3J5Hpk3uI6
ertnkD4X3PuxEoChZbI6gUnlKx0elE5dUu9qQ86O0++rOaaYcfXLNNA0jUYPt1SHY8ncyO5nUwQI
0jXaz8/IH7Mmc7CWU4No9nxchIVcPyazZs2IxgcQu6Y9yC42Fiaby8RbYYyZP4MYzdFDUT7wunAX
lTEhPV+k2lnREnWlFF7+kVZYMoBM/TEOzqthB/1rHtjW2hQYn8b40J7bqFKxChoRKyoxK9QBnO0d
X5tJcLZytc3udzOYpgvFw862tpYGNznQKH1zVduN7IyxiR+tM8JEIGl3gHKyzJsAtf1ATX5qSOaG
+Jd3UfgzUl1qPUrCqSCcwLNQmjqIqc+2k4uPBpJB4XLiBf0tHVJmsIg90q0pPRvMnBmvvNwar62N
wJsxmDBvxCb0PXw9lKn5hjuaVCKLKhecfVZFF3tW29GQyxyLqXgwlRRBbjPXv2HgdQ2bxH/Rmsjc
wgpn/5po4sV0/cc6t8svg2O9TDMHTjLWVcdlowCqcyu7ckAR9Q4HkO4iQ4oDhpBS8K0x3jgtgwLQ
yh9aUr+JzEeE0qmbjeEFA44SyXTlaIgEezTk300gQlNS/ci6ipKtpyUPqa9Ue/7p9dajfPwcNnEE
jZ0p9Whv8TOH4N6X9iqoHP80ebp7wifJWbXd1HxYXbaTP5eEOB9U9qiPUM/x3sRL7jLY0++mQITk
mAUdMod/xT13iEkmxSjvVRyblp+TP+eMPeWCYtTQfk/wGvXVeBsPVfjKVg/rgiHMdveuC4QzDflP
yO6kxfky9tPpILtWYqj4yqvekWRa+Go1VPsrMJRnOYq/2jsJaefCozR65Rh8mU1qb/cbUXYOANE8
yoWaYWMVCyylxd30/t7OEIPpAe0t5EtbxjC3p4Yo7PNnSMYRr+nBiHWNHew58MXNoynacIuM0let
AXrF6zit9kU6fUfQa9q1ap1di4ovSlUYlCJH3K+TpPZ+jJRcdbwi2bsZ9aUlk/wlyq18qU5V++j7
80FQQQLL9vv86JG82JZa3jyQVVeXKkJQ+BKjqG/7I8iWCg20T3K216Z7VYXFKUNeVJOntZU9Hi7J
nb3tKta0NeIO43Cs5IJWB9SbDGfZ+HqTjgt5OXrvHUaDUx34r4XvhMe+RuzVTCbYdvrobfTcCTf6
3PV63Gb5eHl7OSqM9EeZm+5FLrXSbtGqpMtIfJSPRmrdJ9lAVk+lkUwLuaYI7HSXZ3mwVpsA5DVb
k6k3xakvRk/bjKVTrTEO07ByQLCZU2FUn9S4ABwohwqvwMN0nm/IPwHYVG0F2wPPoxmBj3k2EuhG
9iB7BSyT67/jd4i+jOlp2su5xozTlyGJ2P/7HjIuQ0M09idSVS8FdjjyMEQVC2P7loqyo2fR2zCl
93imDvoaz3i4sHP83/NlvBM4youAI4dt+Me2a1F3m6/0DNk3PUVDU0lIlg+jgiHFbEt1/9zOO0+s
KI3T1FdHGXKRKbnJj6zwDw0Vvn1VVoqgvNK//Y/bOzmgN9bPstZC9kX/2k9+bg/bpNfIPUuTnXeS
Jj0eFmqHoH8ML2LuYuF8JT/KRghnnHNQU+qRcSPBUkIVE+821c6fO/b5gvNGoBsvSphFR7M0UX3M
VOUj0bFf8TvrwfCM5BJ5goPAHLddNnIczUsSWh4g+6KzD70Kw4yPHonuv/UUaw0L3DQZQb/Pkovs
N5Sbr1d8yulJTcYyVsVm6vVhJWOZY+lr0IT1WgM2CjRDv4lBWE9x6pQryxPVll+v9UTSXMW+xgCH
XCrmk5zy94IB0SGOytgAmJ6aPQ+YAk26Ez0AtUOXUfBMLLL4GQAj3LPaOXT2RNouh5FyyZzMR/4z
uw0WLldU/bFISnGfDuwF+4fmPM7gNNno88ErsZx3H+WDvQzF8wEtnBubpNYSXaKEAg0lPGXyFWxO
g9Fb5UWrHQx/ON+7Mn9oJuU5Km39IHti0nmgurOEReVv2QT5T7JBeOjNGJAVKU3Pf5oSTPbYvDtr
MXdbnx2LWSpfzKRxBEznElMxbbzJufDgvCVgWuV+NyOa885ObKHxXClPMC70p+n70Ku2WAI8Vxe2
GXWHoemtDQBJe2/GrwAEzV+qj4akZzXvQVgGKye3f9hRba70OAMfD+eMIoZpX1Qtrh9EbooHLQSn
PYdyqCP3Gc3QOBc5KKfNi1wfZLY7ljtOgADKnBlG5tgFblSRFj2pQsUmZAwmoGYz7EEO32dW2jSt
4CBAgvtcKSdZAR4kfYufJWm1R1EbD5lpju8TONQt6aNuI7vo+H2BoaDd6mi6z8Js/ua4DXJwEQfF
uWFPw4dx6pC3+juG4ES4p0JaIS/cmAoshWnRQZGJh5htKaIiR3/AzV52ZTMVQU5ZCZmfqihnX515
opYqYbiRlwmIFHspL+XKZkN9s9w1NR47adjVj2Cx0cU2ne4HQCEu9O4bFpeAAYQBK8Jv+0Og8XrC
YxagXad8oTTR/dBj/eAn2kOWwg/JgqwNtm1nUUKPqPbDogjP5OrYUHXtdMPuu1+jcGS8dCgLZqml
3qxcNV4Gesnck2M9SphyTJ1nzmOlSLT72P+/To5pHUpdf68zcfNedCEUhjop66Ux5FTURr/do4XW
b3kNlE+F4eHLM4N7bAW+OznB2G7WbRaZ33pQQouxzfSbAqfq2CdVsdZQlsN194dWTsa3Npj/5LjC
UsuFSQboEqWKeUAzwqWtcWISPV8aUYfGIbIaPqAVPCp57zTur/iRRq+hRtpE77VipzWJArXUSdj0
AsaOq8zCIL77fTXYxc5X+nBnFNkMg5mnfI7Kq89loMtVdF79+MJ2fTFUBrByRx+3ZZIM28FL/fcB
q8swN7OvvKaata5liMLweH7m13SzefAtoDrgYBBP3bMvQqBaSatuvFHpnpU4gVwRoqciRzu1RieY
dISRO36zrFwsaFojebSQvX6GQkYiGPeL4+edagdVtWK+MfNnNpo4Cj9pTxl0yGXQYf9Sym7t8Mef
G2j8RoO1Epf3ifNVosSvGp8kzMH+mievIPQ8gD1DAr8Urzz2619izjmgOPiDLW+36CIvfS5tJwBO
2paneojUoxlh8VUqwyURzvDQOdn4MKR4MVgABWRINtZQLfWwbq+yRwZ7eLiPygWhYK/QYZ/0eQ/h
8fhOq+HweY/IdMejF4pXGcp4lFy0sgckNEt0I6PmHDGfcY7N3Hx2MyV4i1TJuJuVvuUA6nNqs0GY
5/dEGazxp0dEtFrKG/x513/04yh4rHTTRSh+5s0AqV2By1dfTR0Yht1oHaYpjfbaaVUF9GawsMHU
0v04J9cDHaRSmEfFJs3D7CV0PLyCWltbhXaevsR5pe9t7FWWY6+mL52VhCc7N8Ti3g1RD4Ud9yJ7
EFRglVTYekxegslJjImjvPpslMilRCL7MbUs9z6zxhv1CJ0XN6iy1da20j77noUHTdD0L1Ed1wcB
uXkpu7FtpUd4TlAt1Wx4gU8EKsg00WmeJzuD4qIZgltTalv9Sx+51hm2/Pd87uWkOy7Qm17lWFOl
xtWLyptcmAS+cRuD8CjHUjOyHipH2cixoiydRz/AAWC+iwcR56nJf8qhwQyTF42nURBH4zJOdrmT
mc9yXj62i1iQEZU/24FgRpndXYVtjXdCa+cvfj/uod84CLblxcsUNm9q4dUXOebGgGL1eEhOcpCv
ebbMPBEf5KjioEtksqPGd4gbFR15gnwY1I0Za9T9S/eIgF10Lv/djOOqU3sNjghjUytw8rLN6fe0
WEPMFGuFVRtEer2Sc9RYYc7UTNMu1cXD765cKMfl6riN1Y0fmjjMlPgmlHavHtgOkHPilQ2kx0qN
kwFlbalQTIejbHj8qeZgXwkfFKac5EbgitWJ5GKvT+fPZhoC9azHZooRq77X5p4clPFkJP+NPrsn
tnj1YgI/D+ca6vLwernNfXERRXjAtPOGRvnVlaDbKPmCW+21ZFUMdnqSjST1dLVUEZWt2zbZfSir
8sdodGafDKDU9znyUrKBHH7ZhTMOMP/HbqlHwWw3GdevUcXbffCsgHwMXaFXj1OixjfZM6GpTEY3
PrF74ahRnJKgQk5HVMXK1ymQR5NizE8s8yGsknEzRlmAYBY89iVbnXxldPB7sJhCRzdzqLQHKnWz
e18TyBdk6OZkpm4+yPu4JS/wHHrafL8ijpqLNfoAsPkRMoQs6HQYk+aXDN3jU4qXSIght/xHyFjn
YmbmdkG7DjtYZ5qHJpM5n6eSKYBdCWcuMX3j3MyHMzE3Mq5gDREig3WWU82q7yGWIR0kY5/T5Kq/
58p45o4Y1el87tsyGr/4M3NMK9T3IUIpbGi9ZhNP/T0e+Pb07oqp2Vlq1W48E+84NiohynQY6zVV
ZW5b1JseRyfrH0NtF7qN+SAj7FAwn+8rZeFMnp8u41xVqSlZ9V4JnO7RBMR30zj/30cBBCGRGWHu
JBeHWfKzA1i7stsxeW0HDPLyTH8w2jRB8NeGxsGDQssi9yX8KoOIxbVPAt9yuSAfZhaN3RzlmM1+
/+op45scC0jXnnUdX8i2ifRHt7Neg0n80P2ie46rwH4q7U2tNNg5czuIhT7iRfOYndYO2hZFs5NT
OyxSt5iI1DwsGM0m3zv9fR99rOV94oT9ah8h6V1r+tWYT0bVfFoqcwNGWG+cZS9QG3JBDcxTpeCw
5EW+uMzz5SAKHtaTWlt/zid/26/loG9M4uKMJu5uIaCl1Ie65w4utqkWfKK+NB95SZmP2AhY+Ox5
xb4RofWYa3pwHctoJwfltFAbzFUdkI7/XGX1TwWSqg9yjV4a7XZKRmv5uQjFskfX1+OzXOMrhYud
Kz/YnH/mHz9YdoM4PiUierHtTrsKS9QrFS7XKzYmvzxhTD+R0SwUI0URHUVwzdWnjyYKWtAqBuAj
XjObCqGpY1L4sy02h6AChORD5IzNEuEK69Uvsx1keGwZhuypnhsR9DAwFBAyeZFmT57LRkKPrJPs
yRlOVTu4uZvNXq7yuiw+idH7BgHMKrhtwZE5qVqQWg7cS8csF3oSJpfOHfR95nRXEBEDfs6yjXwv
OGvqh5xxD6HUklxkH++8Ncg49ajNIRlHgQQbixi5T7VoOxi2EAbjNKk+ptoQq0rFW6+uDf+tF89u
ppcfEyJ+qPk17dqKkoocZApFJJlqHqGKuqy8snws5sb0G4wxp7Dcy5ihaSR8OQa1bvCIXGzx6JOE
Bd1RdAs5JmeVGDBAU6jOVt8ZV2NurNzCwM5q4o2M1Sh6XTF5MK4YIz9wcNEPn6HKaM1LpD3oNfsC
uG4sL4GK84VHGyFLIJj8mOzEOslGcT1SXfISS2kuCzPAUJDT0fJzUj20v6dT77XYgf7VDYN2P1CZ
3SM3+J3nxs8BEx3ynmigaX4I1V8puieEuB3K+ar/Nbfx5NUN5ZfVeRsc1XE3s21jkTWZ9TSGibee
FMc+xUatHSJT7WZYdfAwkdCPrQCclrUyhtr5CNPM3WixNSDPQ1eheId7kfXmGr6zjzskWIuEInsR
YhWRTmhkWalivHlB/gLhzrrpQx4/T1RXZbhOwviohPmwlF10dbxV1mXm/7rIKJN8aU0C9BbJ6VIL
v9mhpa/KpjH4NiCxECDBQad851z5YaqgajrTsh6ryj/JMPbb3W4Uol5jAV6954mNj+7QI7ahD9Er
lZj76kHXSSM6WXtL3ewwUIz5IBWDswY4oU1ajsGHMYY3vweTp/AYvZLGxzJvjuNCo634YszJzQAJ
zWnTx1b5HuaazUZjinGxHnyOLniZgrc8qT4JFBjZxbnT0B5Q5uq26EkBjZ0Rn0HOJs+8Xo6yzC2i
sNtMbmNtZXEctteyp8rz2oB6P46lwJl4roYbcGFggYn8auKw8TCO1ru8bVUk2RprIqBM809p1+4s
MVWjYrB3bExXZWW9m/wPKts9uc+65ok6VZgjctOpVKKVBTpgX4/frE7FsFQzxqc4CY1dSW2y2Ia6
G+5yGECnyaKOkLSNt1Wb0ITW0HTNpemgMGCUfiS5ijLe71gRnZsgpaDGDMvsug374WSv2KNyFGWB
v1Wfec8RfotXy0tPspcY5vQ8e5HMQ27Xt8eiyPBfHWK4NRDWToWgTh+1sPl8zVT5dBXhOwJr38vO
Un74fr2kWBGFi4aNjtuL8Tt64Fi0Rr31qmtoHwMwqoDmDgjlRYN4mpRhxOKqwgpi7nYQuW+eGq5G
TWtIbxugNXMIC2u8P/1LiZTDUwC0igf5YzT0dHq0fhID8wE5poTlcA7NCsoig2GdMCPRfiTemJwS
KAUbfi5FLWSUl2XH+WKqMvNatqoUEhJf9aH6latjhq4/RTWHDe4sWSS+at2wyTn0v2miLneGaYF5
Gwz7QxSkXOv6K9/iASEcRM95tP7S/XDcdi6+l3gsCGNVGyNPYBTcFG1wDrKBvgEgU14ykctitFHb
mps/x/8x9XO90bTd7/UyKJffh0VDvqDKYYmj4bQYEKT+6qjAQhwV2Zrk4lZ4PgDUDq+Rp4RfdfRT
F1Vnes+igswMEka9kh7Xth78UZzRRH1UYlyFDdVODyKz/Ae3srptiHzRUh8a/0HGetgQSENgLdsh
QI1jecfnMMUXJy+natsCeX4fhf3VLarkJqAwPOWZscUbueK02k7LZLJBIvPcQ/JwIEkEiqE9+Xrd
u+exBMbghf3KGilA5mA/HhtAEjs11IsduBvlMez5DpXsm14QIXL51tQZtTVfvE0l+oC6jWqmNXcV
DI4rt4hewl4BYto5jzLc5IO3Ry8hXPnsFd54xyMF7hvdTo66nvULkqp3kYMyJLtN0R9NdOlfhgGR
aIQC3bXZt9oHGbFz26F5pOdacHbC+jkZXAfRoi6eQQ78cF2bZYIG5G3nLhg7scPtFmHCuQsxQTko
PpVwjKeiFyMqg4sWktdXrA+0id9Ua0Rhpc71DVixYl3zC3hGfRMkrSPCZVcr1rNLceJilvFL2te4
Azf9sFGEcWotp33qZoRnjnEMAN84OY4zPhSXp2A/pWoCeoBROS9uoqVgA/gge+hZoj+UAbl0K+8B
kHB5AGdn30KgAHxu6+G71mJ23uXZF9+MwzV7e7Y3uqte2hIBGjmjxO1NKeLvDVmrZe1Sj/cnUB2O
cPTV5GGnVLfOolemi11FJ1/U+bsTayFosaQ9WIafvfemu+x5Db20jt1d+lmdK+AX8d6llr9mJ6pv
DTGKRRiQH8GMK1hMGhCXogvXacXHPNIxjECISEGow+gPQ8lrhu+/9awHmC8bVVk+mGkY7zJDUdD4
0X43yCg+Wnhl7D/jDcjL1ESSecx7HQbCMHwoU3FtwTj/8rNkJWw1/Z5HZPRsAdgJDmKy6VrOieqg
9kd74geremY/NqXuL3QMVb45pb6JdWv8ZQT+YSQb86XWC7FUx8A7WRbyOQo6NAhD9OIVebL4gGXO
iDgdXRHa9hbMClW6uasn+EaEmW9twKeJVwq3xcrRHHc3zqO2TsLINiuSO/MomyFYvA1/CYXkxOsE
5hVp0uRB3qls4SAUdf8MTGd8RrxjRrzxAww93yGDYF/bYfgKoKv95bt7U23qnxSDs8WQaOWLDZ1m
XY9mfs5QTzlYYZZvUUPzH1TgkktkSIqviSt2cPSaX1ll7XsSLV/iMBDLPBLTQ6JHUJyVrDnkZTie
TQQxsKFo9RdjLtW6UDd/2ujxz6t5BPzI7ER9bdLUAUzgFXziYIinUFG3g2BHZHkggPXY2Vg1v0dg
/N1ByZ8BjWrRvnIagcZFU5PTGtF+WcazZots5NBnF9EiQFUufmL/WJOnsCq0ylN2vD6Ki5gb5F/T
lSb6DkmTqriQXwLCJoe12k3+MRJxpmPHzhw5CqvlxeMk0Qz7wuVdfG+sImB31Debqk/Bq84DGD0D
zMhr/QMjK3/fyi5isC7ugABW5ymqhXQcuceO4osWHamIi2IhL8dAmy+nvN4Wfne5j1SdHx27Dh3n
jbz8x/zQvSK/Zj94Zr2JyI68oWCSn6kpAimbuxEqazuUNUhX+l3wpra6sSJpMu3kKG/qajEVbX+W
oxTVcdRS1CdrrKqn+ZZDoymv8pZROzUL2ZW37Kl+rWQ3YHtzv6XsopWwtczK2fEdVA91Q7YqgI6F
eZgaoV7yV0xe9Y4/HaxeDNl9RAb/mPNfMTYsu9przlR4TKj1L02ZQY82OhdZMse9uXC5UruYTp9x
cxj0RZaCmZAzON+6t3RGJTZkYqlQ/bVUF/xqkBbqF3IePs4GRVmez8m2R4rmLOYrzY1/X8kYR6Xf
o3/M+69RQAnu/X5FGpx9XFYxEXcOzQCfcNa3dQ6uhz7tUl4ilcquQ17eJ8i5FPP0Reh29X2pjAm5
Xl7+YxHlEudQalazGkMngyigiF3UAdTNUhHcpiwI4GxobCsFMJ3q/3F2Hktu61AafiJWMYetcmxJ
Hd3esBzazJlgevr5CPm673hCTc0GRQRCkSRwzh9yRFg/O9D4DR4gky/lsM92L8H7lfvFbImdhO5C
dremfgZV3B8/xymxHh2aaPwyWJazb31P3TiNOhz0xBsOnWXmWJjN9clNx0OkFijbffabZU6/HCob
7+Pvdd0MdHCBgEBxY1qglJO7+fQtKOx6raZ5e8CjoH/StfaLbPfrcmGN49DoENVZ5qV6ENyyRlOu
uYuzGX/2dlU3tsKyIzSaHalHhHWDATPYqWrtIyjL+2h5CotLFEjLZ1kh98dZKLlvPFJcZ9kmCyMF
WwyEl7uKGvqLzm3m4OnMkl30TW4S5Ek8rixUObs+gZoajC++kbW3UtWrW1omr2ZZjl9QEED7dVOF
pfrSvtS4w780PkKS7YuedN2LxDr/PrYNDCGzYLpA00a10y70TW+UOvsr7IyALH3UhnBOepQOz1EN
QjNU2T1FsT88s9QNdoIV+Er2Kk2RnpvJ+y4708rQWCIdwSWgJxdN9UYzgosxdiAazco7yyITJLkX
lj+2207x4sW9/tkvj5xK7FQz1Q9CJKrYtkrkI/pGdNWLy+5ooSWEy7GviKOsO3OjPPqrzU119OaJ
TLIQMxDU0E3wPq4RndrOCS7C7X8XloON7xBP1eavDggDuDFVroqnxT9nEN8LLpmZx2f+L8u/2uWc
flg8jShX7GUNdbyerBqB5JkbJDk+k9YXe8ss0LX8h/Yj2y02aVDRJEFIEokYszcY99l0P3JhD31O
J9vknH/Gyqa/ZtfD4KjZVbMzhylRYDMjXWH5YuclWVzCRBAjabq+KPYdfjkcUpdHOQ6mCyONTnpY
cvdxfOPBmiXeTSnxjj2X1iGVZqMJ6qywkNFWsRLngO5nAXiT9QO67Itm4o8CVplPV4/R26jzN8rN
LlvLau5bxQopk2oPbjh+M7T4Q5+hTbIzsR65SpwXxvhXEozXSlOiN7CM3sHusBmUg4KhqrldVTro
Bubnsk6X4CGboxw8hP65Jh19czF4eIEtCqKNOdB8q7GLtaP7m9JN9nLK1zv0oczfq8ROrhLSwBql
udECgye9fiIdwKD/1VJo73HSJVfAws0dL/E/z3N/ncb68jlHP0AWg658EPkIpoBAc3isVX+0lwDo
gYbNBczGdpVPKfeJvERrq1NEfMogrJ7kUSsbp8lmc44ZCTu3eZDsjxodNf1/jZKHSUZGHUMuoLl/
TSK77yfFTpicxAFBV/eYeKLZdsJ7JsCrHENzsOqzPIyQKIdhRePIBclNA1IDaD8HexoFoiP/g8gn
GhKjrxcRHVkU+cPg/WxdP17NYcRyIZOOMhP53yclZReAgOooRyq4LLR9nR9Mb0AuBIJqpc9o0pr9
+d0s7F7/092ovdI//KkOEf7RC+kgpqEG1KzSZFj2lZUcBy1ug202O4/JojXG+wvEFlmWhz/V+wzo
+QyIx2Q9pM6pv2nvtmUZN1nUti7OsRkCtw+5e3Vho+wjp8747YRxy5vUvCVI6W9TxVeXn22Iuuqr
JnFIvM5TyY7Cqf3FqJNh/GxTVfuLl0ztUc4k27mvrhrw49CIONPQiviqOPX99WRTjTIx6VnxKM/B
lOlAFElHADwYIO+XA+A+7led783S0CiMoyObCF64jynV2iLZNQ8Y/WCllEgCBvOJpRwkD/2AxKMW
u836cyGGiqZ6+Kz+HxZs//uQJsG0CUAXup0dG58JfEMggvqCQnCNC/Bc2P01GHETEDzmLYBptFWF
80oE1tzLmpPU9SU3tOrieNXPAUeD/WeTHDHqRgqSZCp3SPqjvtGVyjkxYHz7YTfi0QCdchB++zj0
mb1OS8U/e22n7UytSQ86xsqnxp2CrVG09VUxrX4VZ1H2Mk0Vm+bOcl9TMXRHRajgo0iQuMA0KXAK
y05lddTyyDvpfkCn6MzfnXIEkrjxyUR3T2VjrKZWfC3mxGIcxc6Da3drWZOFwl3gkBrtz24Mknjp
tFG/Lb2qgbHg26vGTs1DE0A2xwNI2ZoIcD93Ss2mNdePrQWmkJT21YseHMtKbrJIeBrfWix1M9dp
L7J2bw+8A3tB5UQCYpq5ds1X346sgxyBtU56czFFXpC6tnamEyDWCUEDSEJTh9vP2dUMg84+J3H+
2VY0qbKejDRbyWnkhKIS45a0Op9ofmfWXAx50u7LMMTvQ74FTzVYG9jas9lMY7C0UaY4h223/XzP
wjbya0H49D9/un4YEZDJAM3Pb1sOxx/9/uk+m/58ws93EJtIPBtxYO/uL5mz3QCowvLh8zVjxxlh
u5OB+3zVLlL8NVS4359QTlhH+e9PeP+2otDFgnf+dPe5dStgvcOnk6Pl/PITNsiIfb7Jfv6EWXv/
/e5fS49vXJ0Mvz+dPFt1rIMSuKCi5i9Cnl1k+ddYr63D5/QOacfFUCvxChhe9QTuaOa7quW5tIX7
SKrsqdEd7x3yDYpzuQ/AUvOrt0LLl6WtZA8FHg9rb/IPiFAWF25M1lOuE5ELJ5+7TJSQ9UxN/aRo
xjfZKYsKMIZheeN9fN1Bmm8JgG5kPrSPQ3Fyy+Tn53hPI37IM58Fp6uuhIE2q4mQ5gavm2HVxK72
GAaF/ohA1MkdWuUcz7WxcvpDGPPVyk45zPYxF2C1HeLWyBAfK5CL5mJFPM8hC70th3XWOeW/2vyk
2Xi201zurzLGDTF/X1/Il5FntWbUkLkqs4OsDtrYPABuvtfkWUOLnFFlV5hm/nm/od6DPtDcq2yK
EXzYoSBRLD/fL17evwo1RVV+Pilt4/Ds6M39ncomzbaIgw5JSLaPDyTbjPck6MT9KwHsX27VOAPG
b3wdvLPh5/kDIuIQWMcgusgjK82gTvU1djBzh2OlWINUOgiEyGzj1V+jvUQd9jVsx88J5AhZ8Ap+
Pv5+hc9mOyljyPj/vMJnByLJv1+lgISCrzvrIbXDu1gNszVQZkLbLDo2uqUYUOqDZM9yHpPpyRuO
ZJ1d0u119YAFn78e1LC9GaALVuRz7GcldNENNvLhi9X0IVaCxvg9Ltpz7Xb+LwSrFxri56wJO7LK
LM0CJLZ14FNq+AMjsY/WCXA3yDwXdS6Rv+jwelYZLqA3qEtsTdErfuDtals77Jyjg8/W3svdGklf
/rkG6s/bwGpZeWn+Dy6uEf1azJsWjSw1lvyt0WV72TMY3sw4ysklL/QuG0/3VsfwFgMPgjWIipyf
oOVXzpcRFlYrTdHSjdBYniyrfE5na7c8aczHCv2hbdSU+6jWImKmXnBRPfAg4ItxeLK7dJnoWXue
Glt9jNXmRba7QWKg2lu3B26tGpxKY5WXjvIOnlXbeLqPg918+tCfC11gDdub4Z5LQ1vLZnaIx74a
1Of4Zk2hCw3MTlssSrF2QTK37AhCkvFNj/1gpsemKVs4yvPhpKNa4VraodeCgvhiuIrcrlxPY569
eDbpMzEo3hJft/SlVEbngJCqvZDVTkC5igv1l6xNSutecCw8yzPRfLEecS9fImXLs3gu3HwHsqR9
lpU+Kbc4qrc3eW4WTy8m3iAPssYnwS/XD+OTHJr2gAAFofo94QPlOWP/uedSKNWFWTYRsXoKY9Ci
perkxnqKot9tUwafa8HWBKCwRdhPDowH/Z/ueaAtpvKAexV44z/tpTUHGvC54kY6vSZFMACrrtK3
Dk/Erdfy5JdVoyTmacRmcECVP31jDfCqWlV8ha4+vQprJQdpuZdejLLjf8wMrh7DZ7I1VgLzKalr
kc7HA24ne0eNm2PvTO5Z9k7kv8EhBS8j6KqbZbQPdZtmb6bmRsepjRDbnacsuqnY2GAsNvIkq1QV
UL4Rm4csJ/PY+f4mmBmTsojR/ywWXpRlx3TmYcpGAywh0VGkYKagrp9iwlo4weg3kRg1nsBRssZa
J9rIzn50/Qt5xntNNtWiD5Z5OnIJzad7pLSPWoufgzGUJCCRBX1RRBCzvGcmAsHePoZcAIL5l2Y1
31F2APaD08UqMZ3ympiVtbX9aebMDYgAKjyyPWE3T62OzwiW2+W3xoE+pc1pdE1YSwF06YftV3jd
ZYX6UoY2qRZT1wlkm96uRyFq7ykYRulRGa1RVi1emnQ2OiP58IP42uo+U5UneyzFzG+JCVPBhhj+
JFqiXm0aZWdDLcjcJUOwi1THv4SOUaxcZPLfIlv5mTmO9ZEOt/s8NZtXpW3Ud2H1LeCrTrl5qD6s
/GkajvmQvkzBWD5HU1o+d429yBMnf5RNMc5ZswY0yOq5sxJZhd9dUq9lL/fG5NSZSH7L3hLX3+f2
+DkX+bg5qpW0J9nveFm2Fg5/MuU990T3PHbZqsJm+E2gpAf8IjKw6qBqlJazsUNRIcPfNm/sxMJl
lgzQJ2Rv5m9IfKCA4mf1I9Sqe/NgZ+ExL2Z09DwqLbjmoI8M21EV1rFX2nRhWkp/nvUpVmoT9kvT
noazbJMFUIThnM7FFLf2KqlRhJQdPUK2I9hVemRdVxEs/eyWbbIXOTjQU7l9VJs0Xop+8h8aO8At
o3CG5WhM7jdCcIcAA5PXcrLjXeE31RZOZvQFnfA1LnbuNwVC8yrHV+QUdVp8zUnfQOvVnW95PL5p
poWSN3ju0M8R6Y766PpZOK1/bljoHCEzVu4icb1kPyl2uJBD0sj5PTiI0CA21fyc2LCaFjahukVl
tQ3Xv6yzu9hUGV9PZOXjtUHQ7DD1QHkkO6Ab0x/1hLKSZA601ID0hKg5wSoYveiHaovoQbID5r52
Hvn/OE/OYlrDLIweXdQJqoDSkIj3rcR7DPF4fXQb4COufZMto0rQB5mcdiX7ZJvttpvBa6eLrKVW
kuyaHuWy0A5Zktp+c0W0djjH82SFr7ubCcw3dkb2YzgOEFijjI2J0dqPejG5t9QB5kKfbGlsS8Fs
OfdXadGg2hgn8dqAAHLWQGW7dR3j1pDUr1qR/z6SbdCsxNM4lMvZEPer1/8ysOz74pQ4bzkQ3Nay
2Q+io+cIk2Qvd6sGudhVlfXR13hSf0DZ725hIoqH0RidhRzf5FgCsZLoHzxDzW6+bn7Idsub7aKa
yka2huvMc6uTbOfe2qKdmYl9bGXBFxyw7/MoPcr3KRJs0q53fnfWn3fX9+6wLuZ3gcLMsRLO73fX
sZRa9rq/aZBSiau++Kgc7UJEtvgyxYW1spNBPfutVx2rArHHvo+Sl6kDokCcpviADb5M2sG8CEPP
VsI0fKQuA+Ugjz6LTCjj1u6Sk2cL/1+dcqypmq+B6YYvXWdCvLH1L/5QoUOWJ+G50gT0eNUv1jpm
Om+Dnl78yNV+xgZumuSd34yAj9XXhXKMjak/o04Bc9QMm3ew8vuAZfRPzS+/5qlmvqi1km8wi1QO
RtSqD30wRbNopv81UYK1HIryEd5OXtk8F7C/N50pgoMKlf2CetSw1LWRi3g08YWqRx9U24TFqBF7
OzYYiRQLeptyjKj6aUy/WmX0vcwa/zuRhIcCgY6PSp/WKrf9cOF1Z0RPCkytbeRvYIwsoH5szCKr
P7xQvTZ5LL4bXfQxdaG1U2wP/zNnyp58wHtF+YRcRPHU1RUb0NHXNrKtm8z6AnFslxd9cR+BXGGw
xIKSMEY3u1VHeHjgslZGFijm+QgmfrMSaRGtsXcssnWIwhi/gHesdZLSPF7ZN1pV8njvbX14SbHb
Ruu7DRuJf+b555R7G9/q/RQ5f6gV2joeonaTup2yiJVUufhurx/TEaBcgkPRty5+BX/sfE9r4S+R
3tbO/GD22UR2eFnPHWL8kcFD/hbbfbwOavYB9ghEpVR75NWS2Pk+mSWMDBF+Kfuk20QuzoxKaamP
bhym9xFDZz8bcDBfotwMduiDuoD37PpFZNqTnAJJomyBqB+Qs6apt7oS6XwF5IuAYgKva744YLJ3
SpqVm9oxd45Iwlf07/V9anr92h1U66uN5Unk5OObXw/mztVTkFVze61+b4cofRdt5W4F8KOt5kX2
1zTLrK+GS0QBmxRnW4k+fR/T77IvgeO8YVtt7CqcNt5GA0ul+RzNYqMaN5lOzGsIXwko7+RLEN9x
VpESbQ07VZa1FRrHgL3EUR5he2Xcj2SbLMyw/i9DetMz4VMIc/XXuQNI+wOq7sumR+JPFnUMTrmK
SuNfbXnWFxfeRLwlU6CDTPtncDp3oNbvojpt/fyrXW+h3IZBe/6r3Q+K/CxA/HeJPS4bWMvLvu/f
cqupb9XMXHTR8Dn+aYL13twMd7o3kWWrCSLBilXY1obmqK1KvchuQWHhS24OCJ5gsbQpDbM8e+z0
drBih6Pa8nuSFvf3ge2Vx6wIu12DyufZ8lHUaZOSDIaCp2eCFvI1jBs0Afw6eMq0DoXYmMVorKsP
wACKS40R5sbWOn+R55bPxvr+XajjDo0Edqa2nV9kmzzyU886wAx6kDXDiwOkjLKwOjckpCIc4C/3
trjOvPWQqXhGj6P6BBk8OLRTDYDVN8eKvV64BADd32SvlWIT40RGtpVVI3H7UzkW34s6U58aEx8S
xBZPaeCj2qvHERldK9nJqmlq/SIvY//eG/XT1vQS/5HsafDc6mIlR7kT65faZB2vwlYE+IXWzGhN
5Al7Pz6Ftdm+RhgBJqOBHLNDpHAyO7GWVdEmP+HGj1c365Jbzt7TalNAop5prEs8n9G95KQs5uIj
Y7JTcVLbOrbVPGLXdg3MNDoLNW0fk9aKzh0Pf9kni6Bv67XQw3pt29qUAoQWV9Oy1W0AgmSfR352
kYVmVslKrWxlBWomv7dF7ZTBVgrCjRrbwBnnwbJNHsHgrHeqIMH52eZj77ZC7UVbgDwsp3WXDuRG
Zg2ezBPZIYbUtE2pXzkPObtOCG5Q3ounG/6vKD3wwHA/4sr/pYtBfc1qZQKW1ISXtmjcHfroEVqL
tvnQa/B3S6OsXrW4xF8WAvUHWF7LMLxfRh0/Y71YqyZPqNG+F23moFDXZbcqKdzNX+3d3PlXG7EN
C2bSIrXCX5UVNPqDB54ZSoY6rU2ABediMjSwkfGH4hQjqi7jeJRHnwVGLtlWSwQsatNHeYEiZB0C
63E+jI36udPJEEv3X9kkC12Bpy/b7oP/jJO9n4OHWsNsGtvznQIbbatpLLEmQtJvuqYoaAeq1j5u
gugtTLJvke01Fx7c0Zs5Z8HT5jXwnYHQcPYkT5mqRj+QMuxxWmNQyg4W5BdsD6KwPFNGHhtTD7PI
GhzjxY5NbZUlY3NJNT3daWqVgV8w7FMVp+kmrAft0YEktuyhk7z3k/NIkH0G8rP8Imm18GGyRz7L
kNA06iV0x/bRbHiCZJWmnjS0ag+5qwS7qVKnSxnm42r0q+C1x6puUX7hnpOdTKskBRA3/YIAl5qs
gLemp2CmSXkCKuRC1mUBJC8G4SCm1YiW4O8eOYccLsfcz5F1XUGxte/ex8bMbuEsfa0NfXEa8uoi
m+K5CQSCdY77diubZNGburgQK1jIcz7b5ZE+a2Lf2xhxH/pnfqTBtvcJ1Yw4XZY0F7yaipMcr06R
svGtqQGIZXhbi8DWET/c6tDiZU4IXuDl12DVDL4tuY4jPtdsXManYrRaEsZGNT9zy4XrGsHKxW4c
A2lTO6LYgogBRnbs4us22cjGWMvd6n7oBig0+0TTxqM66kDQNPbTRSCap65PQYKbPsHqTM22qugR
RhxKcz9mdbXP58hkjCLjZvLq9FoqMpStB8+mWmRLW22qLzHEcXRCCS12CJPC5sQ1Lh1xCWcTtQBY
uMajEqkxH68ixx0X1gz46ColOrABb1ay6oTCX8CXUE5xmnWvf4YJB3ShO8CYKUIDJ515mN/YeFHO
wzxmk+1yNnseBq7l38NYhdjgBKb0lLRtjTuWS3I/GfWnyLbrW8gd3G5DXM59HVJAhyLBofZS/cmx
c31XBBZM/nmwi9XLUw61Zx5qllmx1MC67eRQTW3Tg1CAa8uq6bTGZvQqfdc7pISQDVKfMgy2l5Zn
Ja9lwK5HTLr9pY1ZDPPza9+SCSmJsNV+KnnHmitFaJtYxcIlzBUvgnrLNgPHWPA06ybJqpuiNOay
EVDN67hDo0lkhA5JAnyDRH4uQkHcInZ3QV24v8jPvfhDXL2XmVUuHaUyHw1QcpsWHdWzHSfGXoyZ
sQuNsHuQMyL1kyPK5aOa3Q3ht7pgdcqza44d32essvE+o9lhnD7OIoUmsKi93OP8d7ugv9rIiFWH
MCO0PVm7EJJiXJhDjt/MmK0z9IdQ6VaMMrtFbVm8VKJ6KXpDfxj9Ln/hXRaAGy0iMnPnpOCoHrsY
8speRzQx+p1Wt5O9ZD0q1J18eyN7CcNam4ZY99CIBzA0Ffh3I313I/VkzR4ktsP2JPC9L7lpz3Kj
kXjw4gZgZqf5bM9bCGFJ1S0aw2k/po0fKOVHnaYDABEksdSyf4fa4Z18pf5dtKLBC7FI8XD/zx1/
Ve26YbcFOVK2T1GBdohn5ItsMr1T2BKGRnydTWtsscOvouEnKzIEmYf+F8qHr2nPJsDL0AmGV9Rf
4nSwdg28HLgubnnJSAivkNm2t7Y5ekseb3ztcyEgGBxtzUVHbjCw65ONheN4a78aEzLTls/za4oW
kRmYp75p/Gc/6OcLRW/3spp1Xr2uhYXlxTwYlwB7OxkmchtzNRQenrdjYt6nckpPPISKeJGnTuyK
HxE8WjrzULsV/ZKlD0Zh7CfgRQZTsipTNp6FoQzGm8i4/TSYE44D9rZESnB+iBAdsFZlMvYfaqk9
5WQZv/md3Sx0x/Ze8fPCemwKsicVW7s1wtNHL3PQCQxHNFvjqdgPIHFQPtGUYtnW3YGlhguenV7N
MdOtYrnpqkj8/Cmbi5HMApmGm2xR/eDkOdNepeschrZ31rXCmha5gD6t2n62AiLUqyvZX49EhIsO
veJG+OeYuPyyMgd3kYfqc+LAvrKRZNiOpJ82tp/jjT5zXKVwUDwTYNuixKERz2EMgZujXaf6K6aY
r0iD6xdZUwmhg7x+TmC9XDU0hw91kdd44jrW+9gVP53Mym6l1ygPyEOT9LZ6riN8HuZo5I1sMiaZ
ofhp8Z2983ARCzcBFhAbIlqi2HxNxqB/KCAxrSPXBUnsOf4u1vpmXwfQrX30Jke8c7DbUacTV8tX
beIGiQ+Ijot2F2xsD4Qlem/RT48fxqgVbZdosbIjAPh9rBE2z0wEyCv00H9zWVCIzPXSeTNH099i
dZJv7aoUt9Auz6k/6phyGWz96+yH2qLsQtA5vDpxdeuVEJvJIbKPiHijCDkXVnoJym9FFbbBIujh
ixZR96vXN6qhboeo8r6EBb7graHWR5cNBEaudrOMBYssAwWHTZ345qWeRLDsiUXCFqpilKK9MFm0
InGgfaoXQxPTNy1oUFooC3wf8ZLnHzVuCtV9w9Gy++66EcoqPYQzHijx1q5RRvFVq8d6HLhWbYbd
j8Aat3VQkbgTxnOXmx4sPeUW2PmuNRFbGB1ER8ZEX7atRnQlC91tgib5sRiaYWdjG+1PRb7WRu84
pQ0OjQQ9CMSIYdNFhr0pfPEldPL2opdutGjyMfqOLtPVtSrno+TiQcrZWwbIoG88pW0PSL8ePPjN
DwzIVKyeu/AhH8GlY0V8GoIwvskCgTLtqCSo0s9NiaIgK4ZZ7ZrcjnbunVE7q335ZXDLa2XnROOL
+hn6eHpB2Fl9KRTtFZVC50GPy+Y8WvW1j4HylFkcHyPvI1YFzqaITnjxMO4DB3UV4P2FeVIefAFT
MbSz9x5UxhZsOtJMc1UZ7csc2Xq09a5/EHYLcV0B1GYqcbSqVREedU+ctVa4aNbPiMMZmBh6HLFE
+JmUIRipEfkC2S4LyFjg6eUQWffC5iuL/hwV7fFlwFvoUqXxS6sVzQOBVq6kqSfD1zfdq+rm8QKS
Rbato+6nSybklgHLPg+DA7XRxPyS1UZx4ugmOxGN72/4IgBXnpLvhPUZ0WvWuPei2fdZ1iPdGRZj
g5ElsOluXQ5u9VoZsVgbDglvWbUNm8ePp6EvG0zw37xyXPYtNFCibEZ+vB867FqPvgnTbzmDKo5J
YD6SClaWYY8JYegd8ma8VmNsXdwMVGvfrk3P+Mm+rlqocfu9N63uOrUZaacCmc86ep9qrsNY0Zej
iJtfvfnUuw4qP0nonSrSTAtUqLoVtsTOQsQpZimK8HcYxRFw4nK+Zih5XvP5iDT0NdPTChInTbKz
KyBK9XhiL2VV1c3sQdHq7wmongLfr+c6UTueQchCyaoTBdN5dAmW8Zx7BvPZP2aiWEKDsJ/LQs0W
WMcLEue4oE1z8emjlib4d3ah/e2z6XPY51iPx8PeGHn1Pw5uDkrZY5T+worUPQwV2o+uwN8G1k22
i0wYVvAzYSbXaJOx5R43RmlUl8mtHciWqiCGE1y9tip2BUv1Y+6Slwu5/Hc8Q0jOFUgpIHg4XRBl
LtZ+FKmPYkocXIZ69blMb3XNAhSb1uzWdXG868y63seB117GaE6+eGn9rvv5Wa240pN02AsNOBNR
LmNpO0Z2NYRl7oQ/qTuw0smyKvR0rVlOtdewX90B7p4fGX1FZpp1Kazlta7W9odbZk/aiE1QU6gq
tjXKurfi8he7vIeQe+F70PEO+zApkGiKxK4e2weXS2mb6G6/HSx3vKqOG6zQgNbfVBKUmHvHv3L7
TCYL6DgX89UeWufdCdE5rTqteSTBJDZV2hZgXWqw0YSxWHM116IxBd69TvK9woI4LOr0Q8WRGMxx
lL7YQAM3HdInx2kyUGmxwPKGXq+R0x/Pemu6z67nadyyN0S5qm9RaEHvdNXq4Ju9A56w/9CChBul
6wDFtxobILyIsf4N4jWRm/Eh8+xy0VnW91grg2eoiONOQzh1i+ip98IeHanIPPiBjAUAwjwbH8fM
7KH91Oqmzjvxhi7qQY6IbJzn3Yr4nN43xVYMzU51gnSPJoS918g/nPgtE1J/rX1BesJbRQj5r8VA
0H3Uo/GUE/ZdDJHnP1umSTioHg4z9qRHINyoBtCCQ5ueI4B6MGrqdo1Hs/Ia8F2ubPwv9zxclFcR
T+HC7VzS33NvI1wcZyzzWVW7/JHEA4uilgdpDaTCMLt+LwTR68nV8ncvdT56kKbXyovNa2GEP6P5
nktya1GCo17C40NhwVPtPSZS43bokvwx0OfIdSGaHzbiWVkktA92OR+VGjkvFdJPa01L3t2xLlfk
Pb1rNhdgllFSJXe087G5V9D3aLTVVINZCv3au8qBnmcDzY9JYn+2lcpgE/3lxjLPIoelxJWu7n3u
+2SpjbmOuAxdT7BZCcK1W5T5WQkaDAimFOGnzkhPoC6+OgAmz5FhrYuweUKCOlrqk36aGu9oZsRx
Hc/VzmWZoJQ+htrKatth56WNvseHZLyUcxHt8pGQCyiDaFcGXrQybaG/2SN6+vUw/IIMN4U9O3Zk
rV6wcM4WTesV6x6BJG6XaTAdyCAsQ1OxMIoqjZ06AmJLK1sjVhM4Oz9R8iV/ea5XLf0SejoyMC4m
MIZajqcJsuoyM0hHx7YxrHrM5TeuOjpQ6oToFkkrnhALynay7bOAFfbPkMbV+3Xv9MaC1cjZJFXw
5jY9wRbHjF5nNcpVl1nGNfFCbxNCzvYza0tGajpBMMp3gYXjTa9XKP5E7bmvjewJRQXW1a6K1pJu
DnvZpmVAX1CXBQ6quFe2As6HphOGmmY7MvcRp+Bui9vENxUH+kNoFtMBPDbfjk8GI4LUfxJgj1gI
Jl+UhrRDDwl33SHAvMuqwb2p2Huqjt6x6TFsgOIusdKIPU4Y4fodZNEJzHC+jyYCFi4wj1XlTPrK
CD0fcZf+MSAa7lk2KfwpVuxzC0LRh692U4qguLGWntnO2EZMNqsmXL/rFxsjgPMwhSzyEOJ6weWL
IHpiPvP/scHoLFF4z6+umH16xYsDGflK5DO7FxV56VWFQth6nEfJjrhq/Ie2/CErGJ2qaxKmycpx
6umKwpS3MLR2IMtiTNd7m2rZWz11TfCvDJEd7BbMiwVEcm4p+zhZqlbOAlgR9WnwnOokRPr7KEVq
YV0Q3J9FrwEpyzH3Q+5E/K9StdukPAnPtYW7r6Ja5TbTPB9WJQV/A28vWof4fT6drdrmAZDFt7ZS
Ei5/bousYB0cYVHoxtgECkltOTfZ1roFgcYG2dLY1dkmNT5JOqK6oP62k5rnq6IaHwRyQFcVZYOl
4YfBLeRdbwnNpWQL+/9g7bya5MaVKP2LGEFvXsvbrnZy88KQ5mroveev3w8oSezpHV0Tu3pAAJkJ
kKquImFOngNrfjA/uoCJLvzomkHbwCto8pr2zbNX6tm+jc0vfdgn17D/F5vg9UPaTeXOc32hPo0C
UeNDuilrcCpDkyOrS9E6D2M1TmydIj8y2qqN0IQDX7WSfvFhRfnDQt5iZZlK+5HnvbZuYz94qdwa
pba49m+2ypciSiDtiZKz3aHNq3cWrxbRlMUAqQdZkF4xFivp0kf2rfNhowyp/mg0z5EkZ1LtFHke
PuA7d5PKdtyRrDCOL2YSQlj16mKrDwE3SbAkiyrUmBaEdrfTAtW4EzjVbYcY6ajDLyQonGTcgK4V
fNE2uvbwCJRxkG46RzNPbUS+vgeY61UL7eaZ5fRKHbPiFebHLTBJ5UlM1P2u0T4ZqVdd6ixie040
rTLL1vE0xDsIXNBYyftR2SJequxTYLrPjVn8SeoEGLF8GE781tAR56TqySoS8HJeOu8tzwdwVSsf
Q7StnocpW5td3bwG01S/Fpn7WEIm/FAGSv3qGYO17qep4wlL03U1f88RRbzxW//BKsrh2peT/5DH
9r/g54w/BVlcHyM1LEncCJJPdsLeJPuQ0UF6E/KowchzVCa9voJwVZ4oL6prqs+8Pw7SPDp9fknD
AmQTC00AknMIeQMnmJbRpBvyIewPVppA4K3DHU5Glf0ha9j7BmimblzRtCZV25cFr3clcawPGVlK
QEK1dCv76l4f7GH47rb3vh3IYd72Bgy/BDPDa3bF7AfwpDFU0o8RpO3kf8mmjkjlFmZ+dSeD8wFM
ugnt6N2rBknO1k1Y7u99x9HfQPij7mWwQTLFpg5d/+5N7abbOKTZH2SwGg2AnnpxDCuvO4fK2mzb
ZA9u9GA5Xn/rg8nZZdFcXtzkXLBD94raV6+pw6vIpHnN6vEj53PetYBZ4ADDA+z6xjjcujY9ktLu
nR1DgY1F2lrtazWTmXU39caQPJggFXy11COoS3PzzOnIyR1Qm5bxeR2lG9bPEfLlqJs4+cAUL+Kc
WI1TBOo4u8i08c+8tPqvZRnqyIQb1o289PgQwRvVchz22FnJh05FKsz2cv3Ennq/jr0x+FSzdbwz
4DnYSa/WIPsB2x/qIsJbmED6mqJ/DCLX+Nh9baosOOhhAWn5wLZdnNn1plGqeg9ymfeWG8zTyUOm
wtrGlvOzmoqqqWWVvn4T8KZqZlq5S0S2V2A9+9MQfLT575G0PG0UaIA+GnzbnvwUISLRUqzBvMXB
9Cxb8ZwXDxXoPNkCY2VdDBR6VpGgV59rSJ7ccYTvXIyKQKexE+xam9hWjNvkqz8KUzk6yhDcFjMT
/vKU+oApRdBiT004F8MpstfvHEUQq6vKz6b9EixD2I9grWPDNf/rcn7PgtGqNe0DwgQ78runL+5s
+5u59YbLpOXqVdXZ7up0gIMxa+RwgmwiEopCsqiErJCspYYleDAQhp0dFIWkTftVSwtxyNwjT/vO
IYOlF9ZeRD/EyLIbmr8BPAoQWWxnQNT3URv2loE9cSjVrUAyb5Jpzk9FE/0oyA3MT+x85ydZWxxL
3OJ4F/dfhCzDAzeD8F6Ov/STzSVmudJ/EfJuqKXvb+/yt1db7mAJeTd8Eyg/b/+3V1qGWULeDbOE
/G+fx2+H+fdXkt3k56H1E/qOYfQsTcttLM3fXuK3IYvj3Uf+vw+1/DfeDfVPd/ou5J+u9s72//FO
fzvUv79TNwhrZodGgWjvxNQuEj9DWfyb9htX0oT0yjkjvPe6tzszKd627x3edPvHK0ijHOo+yn+K
X6663LU6oEKzXTxvR/pP4/2n67OYYek9mDGz8+WK91Hffw5vrf+v171f8e3/RF69neZHqxr63fK/
Xe7qnW1pvr/R33aRjje3vgwhPan4k7+zScd/YfsvQv73oVyvhjq3Nr5OihWdO6UXDImAzc7pr0J6
kmmqTrrxKM3SImuN7LDE2n4dn6W75gDp6KXIshlD8FwYnbkOGovcqtZSnooohUCtHV9ZBUNkK1pp
SSZhD75F+GWfOTLtE6fvf0m/tPvwRO3mGkYsaZNFM8KWYZuAwFrI9i/QRd8g9Uhvlaukx8H1EHwe
yPN17eRewFCZXsscBlIRZSQJSnLSGzkKcLZAvdxt0q0n5vceABU7Zx3UMnKoMhzJcy51dXsP9GGV
3DRW5MKTbJFfUsxI7LCyB4eJmOouTNBydeG7scifH6qbyaYB5/Yx2T2iOUVOdau0tLppWmfsA7MC
ui5790YzHfwKZMOb3s7oAUzOuy+QCzKi7NjYJbJEVvu0jCWHDgejYVMzON/Hi7Kqu8R5Ci3vz0vK
sHwcxqvOxOIeZs4s0Rz94Kn1SBIzekGBELC/i9VDj0yK+hvh+k4l/2qehr3F3+0MKDe4hI3QspeC
99Iouy/uCpyIp3jmKRs6UBVuWZF0msP0UTjHsnLCe8PTIg80jLCXwHEhuGLz6t5DGpduijMnaw49
2u2bPvfIZqq3Q5rl5/cdZ20Kj12sPL0bSzatwr6y020dtcZCqz5FaG1Wh+Ah6rLgQdYAewXottbB
3gcyy7k23sUh4wZvTq4zmaUidOl5H8jon103Sdk3jcyTLGa2zk4oI5snWUMwbTpmSraSzuxXmGz6
phnkJJzQoyA5GrFZZdV7KvAy1MZCiMe6Sn/oFUV7kNYeMbktmFpjLR13rwiXtWFW2fLWg4uMXSI4
cbJ3SgmlB3iNH7GLN9HCF0SGdDZs/+Y05sI8mLr7dbHb4Al1+LTyglMeX91Lz3IxDw1DUHUDFCbi
rn/d172Zk6pHqqG7lTdhOYHOJ1JnMGy5/kkWVlGgWH8vF+uQ2FgLckLYLRSxGcgWhK8nlO/mdFDe
DGBWJRsG6ZAq9wHvnd4MWI9wvSowNGx0mNHPpijiuOzOsilrS/HORp4etLEsxNaL438aYOl2v4Y+
ersCaruchU89XjKWiCgg69ljqIb5Y2zlrK5iBCWkg/22BA1qRGoLONLhpXVPpALM+Uq2wZ7+MDpW
+IrQgrqTdtBj3mnpscTWUthSDiP7LjHvmmUwko3htcdZTb4oXc5JRmnB5GbGyUsEQO3oOmwaqHzD
PlW9cZARJHB5rLm98NERMPa8ILuutNMaSJUDhb+Ak/QCTtJNgHrKuSQVTlalsRUeWVtiZJdm3Dkj
8k1LqDT/UzOSEJVlpFSdH/y+nZ5mz3o022x4rVhwn0pTr7dTneZfA9PiSAmAFVtnEyRv4ghKTfzP
lQVwNamgX4vb1l8p7XSUYGOJQpZF27j+2rK8bLvYJGw5J6tum4HfWkvHHZ7se368N1y++m9Az0Hb
J0eYF7/dAzuyuJsIxlwErvyTV3neiZWrma9kVRZwsVtACBo07e/WmizosdKtnbFEQnbqI8MpYjg3
QiZWFLK7W7URAEu2BUq7GWEMzSFUV+egRTYnah7qEt5nWZNFOWVk2+YmqA6/+eFIftXSAJADTM7m
XgarhoEcdBLCido6zW3M04+x7zmQD6dATpV0Qjfkpy3mKOsmHaGo/c6ejfnH9NcYSf/KtmV5ab0y
ucL9n1y72tk0HlufkHr9MEnnXA0zeJJGK4+Q0F7U2Z2GlYxpBhDUnHuiDJ97CfmBYqysb5toL6tp
Z313I73Yv7HJS8V/lfCCX2RdYct0HI0MojvTO2WiGG0NRsqlLWvoBKNLYjeH93al907/ZBut0D8p
iD6h6S5i7qNKq2zLPrLoJ1JP1tJTVZN64FS5t2zt0TTD8mPLfnOoAmS309D8wK5Ha3flxyDIVRTU
B3D9avFRQ0L+Zg32i+wRl256rUsmjaXJbq3d8aAxSbk+h3non2UtG8o/psC1d7I1TJV/Dhogybzc
f4bEv2qLbQBmisCIj/qE8C6Oe2c5jhzx3eVasnU2eZsJTvy/9VuCf/SNVFQonGinhlGxr2YzeFLU
Ghb6yks/s3v3xRpN7S/EtT3L5OjXDeKX1EnaL16fcKQT9+FzGLs8M61YOdutnZ7fjdNB+nUOhxq+
G77EF01tnOOglOw/QTuwahHPuUTIS0zXDlbAXR8DvQSLYNef4kTxtilsXSuHjXIOTLNkOxhld+lE
wWHd22KxyRBN1bZJ7SrHxS47LE0ZJm15adiHOfHQavvbkFY5v73C0t+IOY5os+zRtywSoVLEHRxY
yfeymapl9uBl6QPI2aRcdzlqFkGI2lZotPB8jShwaUY0riDVGjg4/1tRoNeL3qsFt/dKuuJBg8da
VssgQwW2YlvtjdGvCntrDDEoN6/pdpGWaCLlIHyRRWdCIIHW/ZNsBRUEOEvEIMIGIiJn/hnBrAn8
o4a8t1blzYZjx+BaS5Kkqk2ZtvvFuJVGqDPD6yQJkVIRJI2/j1n6LDGNoF2Sjjg2goMKVg8GodL4
AFdI4mvlh75Bie5n46enUipll5MdRTKMeO4ZQbGNoXJYy8fg8lQsJphxQ+FYbPfnqHCYk89Gunis
ymIZanEs3ZahluACwSb2a7Oc53o7v5DrP65cTtxPc4JejJ45AWetpBSljt9V6waukrDTn0fhhBjD
XXcayGwZOyq2dY4aoXdbGH3FsUp0dms9uklvVPIXyTNozGXT4WT+wQzGM8JB6ks9bXvyYxqQdEAW
SuTV3MLY+J0dHnOELi6ZAwsXa6Iy2cgqxOJTs3ILkJ2koda7dsrHZlUZ6o/Qu3/pKmtDJDgYJtYq
sskuO9lMIyC8RCmeXbKNH/zW0F4nDj3XRuKYR1BT2mtYOy5s94GP4nQJVZhqDmtbnL5aSL4eLaP6
s5pVl+WqsIFpDACBdfVxFuewsjADzTxGbfunbHXizFbGRqTu/GOsGHPpLmtyXK1Q6iMsXel5TIaK
/HXmUxqfw82sAcxIW6+Rrdl6vrefq0J5KMnT3U5tj9rcGJTrscm00yyLtAHgVAg5wZU0vHEJfwHX
xynI+h81GfIm2kiiz3mh1gfQO/VJVyGW/KU2KCUHZbOIijPHIuFZmlqpSthkHJ3Zai4o+H/qE8rg
2iZzThl1oMdIFr7pMWrl2bKd4HwfQHqWUeYcuuvNr9uY+oaD8jlI11ZUfucotXzhBKp6UZT0D876
+4spWppqjQcgk0hZiYiy0quXIuo2UJ/PjzJeq2aEiEdSpKRTsezmSW/ZuhfdZSffTzUAR2h93y/g
ptk1yy1y+42yXA9slazsxCvOMhgUwXzUJzKF5PVRiFCPk8uxJMTVTm986prauDoK8FjZdAJIleeW
rBzZrDynWalm4lzzQFE//ejT95pxVTJ4xv3KMz4tfZjExo+6jtpfCKdl5KTfMjA4t0IUHGFqt1DP
rO0o1EsXm3RkZoFOQoLKj2zKQoaEZvQygk48LSZZI2d0tNmcWcbh7NA9+TmUv78ud4/UyTX3Rw+s
q7gFWYyOCYN6Hu4HX2nPFmvPErYBvT3rY32wh2A6uFrbQk+LKdVtg6wV2ZZVab33kd3thkNEoLhV
sw1n8M9dW/xDh0Il5zOJlIPWsYSQRdoHPqgr0W5URb8bSXf54V4C39lm0aOzO+9HZ+k2jVTfa+Dy
3w9tpZ6boe35t2FLUl8OxgR/I7wg6SZBceaz1nkDb1oTkU47KD5r7gdIkZ2PEJ3V1yZGMtAZ0/xz
7k/l1g1IL2eJDdFzra6cQtU2nkDmIwWdny2B3JQ1aZsBogMrFh5ZFL9qsglNGm7PSqHlGcSLtxiO
KnPmC7zU3aMWZv2jrln+ZhhQvFlstloF16b099I0kHQJy6ygdDUmdzxKoyxiiCH2NoAOwXPdPS6F
/RK3fvEIOtNhqWiRxFk0tQfgngtWsa1eMws0Gymmmxh6zUPJafXHruETamILyWGhxEz+r7NS/a49
m6I5tCBYyRD2L9Jru+HXYfKmB9kVBOwtq/XqUfpcs9x3pp0+S1+ktCsQOOmr5mnehwH5YRhePFt5
jWDKewSw2ZwLH0SqaGVQG9xrnZciQqD1zVE6RiuoH73a7Q4waTEfEcGLowuVo6qZHYIXhMlYcGzB
rgsApiyxcnRE5KokDO+9776wBo6hGNpWCQJ/5w0hPARpUNxkoVpIQ80tArqyiaDxD0dTNlDTqGqw
W4Jz4UVyYtiESQn13K9RklErbkGoe9uhKxEI+uWQPayBXbtYcSBjMpWdDdP2kevYx1xDNUaQU6pC
ag9ZLrSCJa3l0l7cCBdCeCnbU9tWh8YkeTlM5n3B+T8sT0H/6Bs63zdRM5JrjAbgjTPlH5bYLwax
68MfSAYIR1+2NRkMgEnZLd76SkqefuzBEwgB7XHwWudxEgVZuagA1+yOpVrkPIaZ5Txamu/s2zFx
VovN1BTtQobTWZpkVxkLjc2qzfUQjCKjSacWBNH9MottuYzXk3Hcw01z9kKnP5KYTXJ6Ws6fbKbc
m8zs2I8UTRc2KtL2zaexV5qXxHT2garPYE364JyCMF1Hsmk6yTbtguYgvVE1fo19cVQPOudDxbdX
RsGtAvE9C0JEKxi6arR8By1HtJfNOa5AUWqhd5VNrQbxqeSfciPsHnhTpfdO6LPAPAxTw1ZGlYal
rOoaPL9s5g6EnTqC22bF19YuC5QWoAM6NqWT73noGi8cNvAkh0jgX5EN/TaE+N/gCBzXDlLft3ex
JjwBaLEQm6eovDN93JC8621adTbOvShkTRYRUlRnpwr9Cg50PApwq1VvJC2EmzSTunk2vDb+NCSt
F7+Wedd+KtXuu9ZFO9epqqdyUPVX0tKBR9YNM8UoNF5H0B6bwBr8vfRGJut9VEsMABgETyh/nxMf
mFQigmv2EB9JAT9Jp+wfV3+mLqshaQnL+EtQKzBci2ilhNh/hlhetSx1k/JTe5YFyVeqFT4PVl8+
k8w5s5ekQnY5+0m6dlOWq7lpQoz6K77ti70RWtaD7ujf/QxBsnHQ0ttQ8KRkOgk7PmjEWycK6Rjz
3D4GY/ahtaufJtEhz93yWtvx+h7f2cEpDudrJylKBfm8rC1F+w+2KbP+U9zSLY75/hdKO27MNEjA
Svsw7kwmGcMi51RvQh3GIApZ60vOSVay/c4NFjQ6hJF/kfb7CLLLu7jF9iamhKtjx+/hu6ZWOpMM
LvzmSksXWXt/N7nJ3tDItG7120A54jK2jDNCxdpWPFVg6kYjYD24sErzrU3KnSW4pWUbapMI8DCA
xsU2jAYaRm/aomMnjbLPUtSuE5/KclCeAA5aL32T/6kU1nCRLbZc9R1rM2vT8715QTjkECXFeMk7
V0Mlh0yNyY519E1z/SZtsuhzC5JLVy+2slkqM9jdqp+P7Nny/e/q8CNo6IgMNa1DK7DId6Y3ddck
aTzyVKLgpAjmVwZl4xqAUDjXARj0ILzJmqXztim0DnbkvztQGWP32Lc+Sbs9ZzE0FCJES/9qBg6S
5BhZ4YaQQ4w6jznFRkGW3ND7wDK2njgw8P9MESY5Z21anJ0xfopMK9vHv0zSXtl1WK7eV0cy2rHy
Qd97S/+boF+jSdvvhyx97+fobRnsATm5W23w8muTRj1EC2QalOSYrCK7D7/nwDxJIvqLv8xnA26s
T7NWtBtfc9NbUcAkCLmffpjsSrvZzNE2dt+Va1L3PQ4f2vkSmsCzd3VIKpHTOOPmjVFWZWEEANT7
1vCBa4HZBtutz5fFPUFx3606n48J3eSviyOCHhYlNjQv1ax45m3L4xg6UtkiU8I8N8X8RbZkMZSm
+NIM9VZvpuJZ2tQIIph6dvlxY/IRzeaoNtpKnylM0J/o+1kxuvViy7LWXU09YPVloDH55mtol99H
JR3sRJpcvJJjSFvuwS3rp2O8kzYmR9G60qP2AM/IrSgnJD6QWXruPXu8wpt5jUWLNPnqeYKFfwdp
2ryRTVmwh/8doHzM7iRhaWN5N58Tb9lJmlqyrfcwG/TrGmJo8oTHCSSZjzTjWOq3FHS8Wc7RQyta
0q6Htnlm7nCSLVedTVCK+lTtHSS3VtJ4LxpVv/k6UmFGB9OctIWDajyYU7xqsjre2p5SPUSlxeks
1LyH1NGMB/7fLoBnR/vQ2xygqL0Z/msqtXUGGQrJ3L15ys2o+BpWJK66sFJBdqQo22SunIsJQ8nJ
a1Rz77Ap8tiTD7mBgkX9ZBXRN0646r+ceI+iRrDjOVPvHbLnHjtPt9dFFWCzu85bFczNL13rnaTX
VhIY79OJrzhao/ZBBQt5TJG42Rh6bV9Im/8OpUJIAoWGpLcwLcVis2FyPxRqR745EdKujFPZw2X9
sxu5m/8vw/3TVaVN3CHrLn0bgJSvxfFlK4pOnLzKgmSjTQzg97KYZESgT9qu01X+oCJW2mR/2SQR
9Bm8u3WUrWVcsmRyuED2BelSpw5YuZBZzl6rPiVZ1PkDKnvv1nDCNjV5dSh0NXrIh5bsX8uwn9gN
QnnK8yFXQod0hSyG9cdodS9DwjdYGZu1NXDGySr/fOdXfUO1KquTl+nbujJJlRHMqrphUciaKGTI
LNhZO7FrHc3ZX7NeTjeeaNBcj2H/jWSVU0Va5acAcqM9+eX9oYr8GBkb9ZvFd+yQuw70O4VTfBxJ
QNp77jxtZbMZ236LUFO+l01/HuKNahnxUTY9XZBfIXRxnnhUfgxgsiLdCOqtSlWVK/rP4Jpz6Ncq
1dU/jFr+o1mL/VbZ9BLPh4qs/+GVzeyxNLdToH7v59mD+dVWUR1KTbC+bZ6Ajh5YwdgaiiX8ZzaZ
0qtX2ZJFFmaCyEL/Hg9Gnm1H56jbbPSzbWCQDqMa95qYrJMYUw0cApFoJh2mnpt3Lz81kxQlEZ3W
lr4t9QHu2V9ur7KMciNHvA9LZu1qyn1l2yIVs+7TvjhZSYZOIHKxmxn8+TfVgoRB9/5Q5sHazloY
nbrazV+MxPiGiGe2L4MAnE4XFFdZuP7YXgb3JhtTU1XdZnEaSqCtrRqJpbGrhgOEhh/9vCKZ0Kv1
lac7ykMrBEM4DQhueQrbkqUZb+xllQfmanAhn4zajn0DwmQvGGj749yjdMnxRfyl0+GotC33azsE
vOiSEp74nryMbmh7OCMK7ys0QV+1sq9fTGNKTkyVtC0Uz8PXhOlxanhfTXbqOKktVbCwuvZszu53
2Y91AK9v0k6eRjIeOY/oTN67kXWnJFPHF1OztT/IKEW7E4jIUS4dZZGxFAqdkteUWE3KIqpI+1Tb
CoHw3HFhGi5n51p69kYuQt1YyLXlwVrzW/XWJLF6Kxr/Sx0F2lG2ZCGdceKvBnLjrovd0HXz0pXG
XCFVqTbeR3s25qvtR9OqVxEVnCGZ23r66O5lM1OsD71erFFjRRND0NaYWhzyqenhRdaSOcyalawG
gZs0q8Wlui2LlloDGU6XN4E/qsj+rczW9mBznMdLLIqAXZh8UxvDZ6ewu710oL7lI30SFZ9sMyfj
sKzDhr/1AHpIVkNBuxMLUQvxwrncC8Hkc2/fgzqO3DS0viDEEphpiYpu4HPTWH6GDhqj8FIrbBWj
5zrrh1Zo9zTA5Xmrx8ahzXT9g9r7P7xQ38WnaUAZjnmCuyKXLvg2O8m+jk3zLxj2j03csckHSQPL
R/9oN07xKDfyU72aV2qQh2fZDLQw3FYq1GRu4nxoxhl9pGT+w/bdcpe2I5uPnlN/Fvai0qc/SJmF
lpWvMMc76wqE1KlQx+iz6SaQGXvNazfBAplF/XdpdrMh3JfGuLKyg80a7QRzN0zNomb+vTkp4yDk
C3Hfq/fwELgV0uGQ5/7q826ce7SGvEC+WsYMPOfJIQ9iX+fOcFGCYkDwHikra9BuHVrmJmK+2KQ3
UcfhIouizl+VMXD2SRPb/lXaoAYBQ6OX9Ur2AGQSsT0tRq3yOTlonP+UiL+i9U1OUpkOu+RXMhd/
QGdeSa8VxV+KRu0Oc6vpZDWIHlHYchJU2hFZer8CZRYYlD72xWq/soxNEqgteyY0JZOQuuUQY6/U
ib0r4TOD7VrX1E0QtH+VJVv5SlqhE0jeC5kVEGFIsXf+r9S64YfjjU0wZLxzuLlD8usyjIyWKvGy
tjjk+Peh/z7MYpMhS4/cglmF3y53E4m7iYQ8tIxe7tUK9efAzI2VpjTVhj2G4hGFsfzRETXwBSQw
2TdpkcUcoiJXD7bzJtRL24n10OHe5dcIYzVlPMb8bit7yqFNV+0fJvaypMnM+hDFC8tkGzkK490c
W4G30nivXkt32GqyKftlZVpwnKmaOzUgbZw0v767RCBClzuTVyff1+GBP/f7xeG1XX9u2HS834ap
ChEwZYOQs/OUse3UeWyU6lblPqWNZ17BvZykTxWmYnAg6jAmZkeiKR1t2Q3bWvO8jR4zD1+zgvNX
DX6hBu3cY/ij3mzIey5yFJ4K3RNqNosf7F97hNXl6rjJwY0666G1ipT3a8YRqNaoQHRgNniIZ9N6
kDU3qI1j0LYv9zjZJRjSf+V+Ph8y/hlsfNPD4SdxaBsjWtliVBm3DCVwoZNTFqf7JTW4MiKysjaD
OG0c+i4gBa8sD7KJ1jlCwBapSLLpZlB91N0LggHuGX0J5168a0qHtPVeHO3KKYxhHgT7Z8RDukLf
pn5CY65+imLOvMxSJ+NrmGo+ZgryTN7aZDBvwXaTDrB1yKaMk33bmLmHyQbzve+78ZombPdlQy62
hur52Sz6H4XXOeeBSQMp8DAtkUz10yEkyyuEEKDjtOKmqHdwl8M5Ac1gpVXBRo7wpiqHldHS48Mg
wg8NaaRZRTwK8U0kMcsMTfg29i6kTLPJNliopZdDpm7ubbJQ3cs9avICGCzs8NsbjyU7FaI/rOcs
v8kTZBqeMl8xa185z2QVMr+isJJSQYaZUz8IfXTtlIxldInIc4V93jjFWboL2OM8xA5pVXNZWSfO
bO1DYA7PijGQZQ0r8sqY+3bHAmr6I2EXgfzT6bMewInAN6Td1Wl/t+d2Pd/tQ6a/scv4GTjJPd5M
O+WKqiKULCP0SUNVPdRCXTdNWB635RSdZqG9OzhIC2gI6O0aIbZrsHA58IsKN9IbQM168e2EF5To
W+WT/agq0aETsUgfuCc38D9CYTo/NXZvrJoa1h644FYwdhtfDa1DHiPoI+jMTVJc9UZfpbGXPPRR
mb6guHSrYBP/Aswq39lBo0Cw5pVfPDKZ2T8qSfZDo50Df1QTsyspmvUV6moEhCpEgAa3vpsCO4Sg
iJP8+qrVCntpGfBsGSxjpEM2ZVE65LH7AYo8QSg4X5ZAWVMEpXMx/LkML81ykMU2hNEfnfMlHYt5
VxtNoO2q2SZpUWG5tkGItFrzHG2YRgmXFSfVZewMnuKZF6c7NpCy1f/VCyxVfDI8Y3MfRI53DzKT
/pOmGPUhNuLoYSnsAhT1MK0XC/RI0QM8lmglzJH1ypZkcJS2JUTWmtKd176mKZvFoU0u3dg1DfZW
n5F3KC52N8pqUYPsgL1pY6Tm27swHLbiurL76tbJcAr8qT95qvOjkDbZlI6l+SYkrpR09ab9axhl
9s21j6zWWnqXzr8dyxEXVtoyPKDZfITaY95HoxOuakGh1cLsDxWAW25KxTPOeehBvSWpthJIo64J
5zvryYrY7PXrSUXlkj5qwR9lmvWzDIF+IIJZCQGmICitw5g6DrPHWvkyDNqRzDnYuNVw5PBLcJcL
ezVX340Epo4oDvWHsjVPTdjtBqU/xY1VfAszt+EtaSgfotisNmOjDI+2akV7B26Ns4v0xLpLpxJp
Ox3y+7b9mjVO/MEoFeexIJE4h+7tg895zGsRnKRLFlA/AGlWG3QDiWZe8dQ05grN3T8rtIJfE0Pn
/Wkoa9myEDN6dUZ+ZG7SbSbm2hvHWNlKlLwEYde/JGMWb9zMb/dpZvcvalHEV56AH6VTFmPg/+Ey
W7zIFnQczr4xyd2MVbaF1gzmisE8J/wx2Nyk3Z6N4OvUtRz4zQVzGEHi06eaA+ZENGE+2Tqtvq9S
2ICiSBl4Cf9U4pHCOFraQOxsgS9dHFVTfkXmxYFimV0AJQs5ZRqTR4m0AmV4q9oseZQgLOFrREv6
gji+NWqqrqaWWYdjtSXHhYm6AqtfPjuFWTwzlyZZIp/zvWxKh1GQJxzHzoM0NVZfX/TWeb3Hi06B
IuRSAxY96dTH6Xow22+xF3RnGcJJhntrZ3u9dNDUdq3ykLw0mrlKHCbBSRn1FlTBqX/0MuUW14HC
Ygng5wOSZf1DNjSc/6spSSs+VJ57wyFnAY2ieu/7msGH6Dfrygo5IhMv01RP4DaOkf0RLVlIZyEi
lrB/b5t6VPjGhuTeRNkWtgs7IWtqF7qR7RRn7nkcw+qGRkm1RqU1+/M/R2SMMf59jE6r0CQxiuBQ
JWn70kzKZ597vBSiVeddeJiHUVsritm8GMXYviTpZ91Mk2dpsdAYQcnQGnbSF02e82CO8CQFTfuU
xjqw5sp8YG2KMnfW998GXtmhpcSfW8czdo1nRMciUe2HjoeBPbj+ueY1V5OuS3WcPWXrlgAgUX13
ocOcEVuaW/3DBPXSvan3tv6h633nTXPxyuB/6puz93eA8zab9fYiC0+F+YCXbgGV40+brKkdjBds
BfucguQC4DllyOqqMEtu7sZOoEnjzjlktjGf5hJ2bEnK3qGAxDvJee21WTlMfQdUP9ejL2plrCH9
DL8BnAQOFrkfdCdGIrEEg5P0ELsa0YM1KPpDAoMMyU38TC5ZUG7vTjtunaMdqJ9CUho46vE/Fg2P
CM+eu32PgM2m8GbjtQrN5szxR7+STR1y8MeoSRDpqZVubRifNL3sXqSvhmAhUarwQba0cirX7sMc
8Sh/hAPHPU+JkqwBACAvMtnTta9mY43cUvjNMZwdMyXrU9+WsIroMGTZkxJ+LIUgmAiQPRMhTFKP
MDrJnkyto29zZe3yybE+DcNQ7vtkGwZQf8//h7DzapIbx9r0X/lirpexJOg3dvYivavMLKuqumHI
Nb33/PX7ENmtkjQdPTcUcQAwS2lI4JzXgBiuvoUlPodjoykvVtd/qcwqvsiWKl7qtlGfgdS19xTX
7pIkx/m79ahkisRfyqbI+nQLFNhag9N7TeHH78vKyiZQ9sq0K0Bdi4TUkDofzGBAc+rH2ZCilMFm
oN/IDnnQisS6jbMR/DgiGrb8mJ/UFFGwP2prFCC8YGNnuGgNTsvOuBrjs9uqgjtmoj2g1Nwv46J2
eNMnf1HblYEclz4sC8fPj1Zbls7tNPWK/Kg5Jilou0CRUfna6qhzk3DLsRoagIGPPKVyvccWp236
R+HNnuGpEX1NPG9J6rH9I426q4EY1ds08oMx9LK4Nm5c7LreIkeopeKsR6W6CjQK9mh2f5aTRmdf
oEL03Tb7dBGoWfWcdRitV7bXLSofB3Dqgx2Kovzm6tGodk1stU/kJGavMbDtsrfKA58ij/FVdtq5
7z7yxsguecDu/AX/bvdOtnSrdpa604M4my+NdPHfXkt2lsrk/HqtEMMTQ9fcO2OeLK8ViSc/SY2V
TLt1ZpvgbhQ2f+brfmp3g+Is0xbFoXpeWzcC7Y8JPZgdWhHmU6JF9qbssnjdzGvtLqqQvlW4A3dz
Ux306UzWmrovLUUrxOMQ38uJ8mK2Wexx8Oh55tGPQVAJWyt1j/Jaqj78/Sv5z4Uf8ujRfe928EVj
Ah0N4nDTdnW7kD1uV/7ZLZu3MWpaa3twHvuPyVHBzsJHP2ihjTq30QqM21FYeJsBY6UWmHB/nUPe
LHuuBtoYYsvE6W10GgKuVbToMCGRpzram6kGwIyb1tv0fj6+6xPaU3+F2xKlXRlW7b8N/zJaXiSb
c3q/jJbhIIq+uTnaxoPqdDt2TuY2Ro3+yRj9r51VjV8RCXlQECB6MURkQq4yVZibFdufdpoWcgQy
i5u+c2FzekEBoL39pEfasNSpwN+xmkR5VVWa/E62W3Dj/awL5fZfWVpj25Ubf2R+ccZXxnnrRYXb
UUlW2yafuq3Q2TnYdaucus4V6ynv6yeEzXt05erha17p843H+IPE0BbV4UWbudNTB7AFfRIVjNf8
rpkVcI+/ieOhdtcYhfrkO2jB9qb55/gQo6iP8R/xeXw3j/dsxsvryzf01/Efr+tznd/Gy7/n1/F/
c33591fz32+P+XqggPKku+b3QG/7ry0q0FOc4A/jLGDShQj+m9mOlIH4in/6tyEy7AMitx0LTtPc
oR4UbTzHG9/Ra0OKrVI+2QLN43KOY148vqPIszR+xDOIdrf4PH5yjG5H9qRZpBiuHGsjrqpFkirW
sex1GwOPTqxkjzzIjo+mPKtqnSm/dedRe2iDAb2x+apy2qj1JpmyQH3E1hldpjQWb0VXPztUVf9A
bzdVbPTG2qnfDXjULAdkWDZJ4VZI+3HAT6s6yaY8kwelp1zuG02NEgqPJAWKVjE1d/IQF25zF84H
2fTMwVwi8dKsPmKV0ZLHlm1fmaKNbvjTQs6TU2THWKAqC6ezQt7fVt+6ScfqrfKfc8cMT11va7f4
GCFxMiQWdpoqjiTsDYxz1yP/EifpobRbXNQT0FxbN8O4G+125USiF96cDRV50mf9u2x6HEK2N27O
dsseH3EHmR4dvAuglHaYL84xaDcjxq4sOEILmp8lrpDbxsdmcJHABZaB8rFblUt/cGAUJOIse61w
5lmBEltrejA9tghxzbthFpPNUld19zUKxk8auoR/JPHVRsnQX1gW+Ihp5gkiq79uE9YtIgd20Knt
u4Dh1m9xngvOSEDNW0y9x8oXJa5hp9oByAANYTe1LA6yNZAauciz8lJ35XA7V3jGrkyR8J4NAIHg
8MMaSn2o5yXMxLsqK4Z8W3UjS2YE9ZYUJ4c7E9pWhhYUSj9698Wr8+VQjAZ6t4Wy9tU0PMRaPz3U
ZoTkLMJyu0E13bXTBPXGGXCM1RR/eGniWfCxyYK9iNrhZXQibcEGMMOHgd6pjHmiYIBnpOGAS0nJ
E+PHARPIP5vsj6KD4pbo0aMFdIYG1T3XdrtkLULVJNK4bcQ+njhzE549onddtooGnf+Sbs/qmjlY
YlLwa6uoxWuhzB7idexeKLhVRwN0Cd5QSgdfMgg2XLxZlA3siMxxxL08sLi/6KqGlKGPdtktjuyA
oRTXGuT2fZ5ATAnFhOz2X1OMsOzJGwavH6EJkc6dqpPQ/rgMdVKMbXgy3qbWCFMuk6nNVpqHEXIF
GOcunoT+CSn+0lebT7kp/LODmOdChtVY4KBhWK8aqpbU+50NFuzgpmISiitFzHBlNdtXceUqqzaq
2CPlmbGZOi29OLGf3Q4pVicYQyOBbQFFOecgK7eqjg+bWbfjJfU7C/aNZr8j0bwpDD//nvfNa15p
w4thq/1aEVF9wuGtP+VNXq560TZPXZl6K0rk4a7WwumF/AIwGr+CfNFr40vgtO8KWBNogrRU32R9
k/aPRtYYTyrYKT7e6SXDmecaTO6DHFTOXxk4D9rCDlFaFlm7VdQh3pQG+n1wX4ZnvXNPCs/dz5aD
DqY+AM4JQ1wnoWSiSzf0zedyhEKX24lzP6Asduw1cAAjSO3PJck33bWLTyjvJzvf9sNt3ZjN21wy
kgNw6UUDd8y6Q9UJ8SjC8qUl77r1yQXsqln4tXE17WlGHG3iyg4PePtCgkTMaonZl/gyKH+UQhm/
ASjl7gdf/CFw7XCnF6G+c2pPvW98tL0RHpu+gR9CQEv5WvlOAu6mFlffxra67mwsZ4E6ZHkdHd1Z
QVoevHFST2B/0s04Qys+YrczB5Fpp+ELdesx54GBxlts6wZB+8d1eG8sjFCxVyuLbDj4k01q8fdT
2ZYHYRjDQYVG8p+D1EZRKTv7/XAwo5KrAGAMwAghlaACMtNDrTv7VWjeF9XQXSP3c2To2KonaZCd
/NF7kH2225j3QdGpuyoDk9pDKYiWsRkY6y63NGpYc9tHZXbJrTlH9o3hroHGY+Fs0xKVv7EQ2m6q
KElDZrdZB2tUfOoJ/DcGll17resQ2L/an2ULwdv2WlgOGeYsFmsZk4dZTwGvAu2MkQmXkrHGE6+p
pjSH2wjzVaT+gQzFhJZoB3crB2uBd8yMfyyFfU/1ProkqovJTODcp3pp32ep2Rzw1A4Xsunbg7jg
pkgKr3Omz7XWHwYB0kVx42nXKIaxYdGhvgFARP5U2deDck/mqbsf7DI+OKZwF77n/2EU8bzkmz2s
zUerZG3SUDdbDCgoP4s4Sla1V9a8foIRACjBO7tmwWLbUNbVtHKObaDWVGzz7uLNdgVIxI6PbQtK
cDSU9NX3sW22bYTqLAt1AXje94VXx19w8fMXXWpg7NEjqRY7tcAMIgKaYXfpE3KxeGG1kX3fkvhb
jwPwQ2jj2qYpa9gYAA92Vib0Y8eid+93vI2OOt8jVKvZGVMf30H/5lZkDfEFq0Uei+wC7sfZzKT0
i+kRezOV9AiGbIPtmGivDNor/gkxjEN+1DZCtk1gl98MddwX2SzC75kwhtsJi4M0GBdWp9nPk4U9
bthWbKr9Coa0iFdu7VevIJBwhtBzxId1u3otkgV7If91VK38hJRIspSjEhvOt5442I7Mk5B8WTlJ
hiyqqLuzWXsVv2mrwgq1VF6cwIUU6ZKdyEX3aPrKUh1PgXnukiLEs2bIDgILpa96kX0zVTN6UzXg
i2Hk4CurWdRdk2QCKGshdZH61Vna9QhE+23LKQt9ofZ1d3FmGplk0krGLVjMDjn87sGZ6bgy1Mc+
6ixJJw6ukxSPE9zFAybT3aKs4m43gInbYI+kXuImDNGv0M6yBVIWYMp8QLmw2cboE/OE9I1oXeq9
WChFaj0gxyIW42B5711bXnCBcPwFj1prFrTlVe/CLIY5UmbhJtNznpS9HiuAoxI8XUVkQ8xo7DvS
VPq08iFcsU5sT7dm2Xli05gIMjmUpfkYomjjxJqqHtS4xmcLmdFFIrzyTh7SuXhT8c4Pt2Cc7VCv
MU6yU00N1EfIka1LEzOPxAEV0hh+dE70dGMpSN+P4MD4GefGNepc/RrkXXmGYIiq61+hej5rUJj0
htE+fsSHWDGWVt0VGy2MfXSiMezc3S7HHRHszmjeLiUvjOVoe6qr/g+tntDWH4L8e3que6f5rsRm
uzCccnx0qsnlf2r0B3a27qpv8i+sACxcNCghd2oWUAmDYiebHx23JsWr2K2zu9/ig9Gqqwhd7ZUc
9nHIc1IYRnaVEcNJC2c1jFq7FIabrQfvoAq/e5CHwOGt9USn7mUTpXINxV+UeIa6e1D4Fj4gc5lt
fcfBXX6eJWOoacJe1yL3IMf1DcSXePI2twnzsFwE2aaevHElZ/WV0T1UlfqCJWl+kqHBwWu2q6Oz
nAR2L8dtJNgVVCjOWk8ibtRwrtSrnmQssvzcPcWb4qf+xrB0/0BaWXvQJuRd5YjBrr+Q3VIfa9Wp
9pVZ9xuvwStYzaN9nRemjsmL8M5lA9+/dc0TqiRIuOIlsDKNWaQKa8IVMrDVnryl82rxcAkL23gJ
Qi069WDQloVnOa96UHMrVKuIXXZuvpge9iepEyybHMS8pjnxvk517QQ+LdxGUdRf8qYp1qiNqg9k
662lUdfRS1mGGvoyKbr01viuYAjxte6ifRHrOs82Z9yG3uTBK+HQBtyc3WwU7G7IxlsewvrJ+OaZ
ibNsJnc6lnFnP4eJtQ6KiTj6K1ttQjfVzPThLRNkpTtkXT0yEbiQ65RA5uljDiwsKIbi0hZTde8F
/Wc5vXCEtUpNZNkF1es4TO9INut71wVq3hZDd9ZtO1sHuO0+maVmQmHNws+1hXu03PJU/T7seusP
RA6eTSvO38I8L5dqrYmHbBj9jbxiz9bjdkUb3dazkvaYTw1W/lQOgwm0Xws/m0F3J2LBJoorZqAq
vmlUvMavs/eMLgLnzQp1Po/e0k96GhiPQQ8Mo0/st14HyqKgPrA3UJF+VP2EXSQCBVOhZhh6ZTcU
nZ8Z7ZE7R7uUKDpQre1yzL54ThliQOU5y0qrxM53afZdglhS3+OaTL4GDHVjbEMFi3DZO8Ts0AIg
2UvZq5eQ2m2ohXj7mUfFFc4KzWL/SxKsefhrX8pWazDtStWTGdbJZVSMbKaqDU8zwqzIxb6qrfGZ
vX5x8EUUrCWw7Nd4OMclEO3XeMF64e/icrwyFBUVydTcqUnkb1JXC7Cg16PnoNOVbRujf2B7Ufzc
C6U4WALzS9mba4nCvmPkiTT3uq7ATX1I7iZtLuI09RcJ9zCULjn0PTIFH+gPGaPeSTn+B/pDGYzk
IGMSICI7apO6QA041NYROnZxaLtzJp0yshKJt9Lhzl4LC8uT4q3B8fqlmgX0SQKicDYPTb6b8abN
QTXKTIExtsZZnon5DEH/y6BMyUGGPuJ5ZjXb/scs2UFB/M+pXmP+NEsE07dqqo2d0LTo0qaxvcqh
+6zMApV1GZMHH2rDThQurlaQeC511bUscOH+wfMylt0Ud/wPf0zBHWzrlq1zvI2T1/I8SJPNTFz5
KaionrWyJ/AOrVmHyqoz8mpXIXS7SNw6wHBzfoWYV5DXlte5zZ5fwSg6e5V6GnknvXXvrUmDaacN
1TdX/17k0fDFLDJ9yduQXigtm4cAg7CNwG73EmixiUdaba+V1GVnqXXZi6V2sHNK0e6GuZmZFdLL
sVMdZC9iDh1QpqA/jWqYvZht+u5GvXWG0529GBFbeX5Vhybga6MmvGo9qcUbGD7kjQIjOkeKmz7C
HLrIuOnkOQgNSMMTjkpvdl+sRtfKXrB9N45FH/453UuRGAtRUT/rVvK3031ALW/WlN+mI8JuHH3b
FUs71UFj6KG3jF2yPbE+shdw2uhT3b66iBo9N1WtXP2EQnrqRJ9aPXAOpHgaPG2K+NPArnWj2jVo
KT6ThatY9VaMHg5zehWchwZ39gF96F09YpGk+GO3aoLCfJlC648iwZ2iTO6hJrPEnkkY8DUWkZWf
Hd0YTtJpV/rxziG+79hxmH9Z9P4IVSWehX0aeUBYq3ZfJeVDhDq1uoUT0PzUxDum3WMV9VC2an4O
4gqGoeemK90wUECcD2navifIpezHrsQ4cGyi9KKhOL6MbLvdyKYcp84d6SgoIlZ6drtANVQrV09A
4XX6+DR4ZBEivX7FgbCkQj6aK9BIc0IBwW00uZO7gYfai9kki9iMm1dDt9SDNzjKUs7yfdEuUxOb
aNmrvo7I+72SaAlPaYKTGhzvhtV7lK7G2isOdahaK9KawaZLeIKjMdBZ8BjZgdnG7TRHqLsGkHsC
P0SWpKP6Hwd1utdnmZwVa29n0fQVz3c0ypZkH6Nnp4lBZuGV+j2tQep51rcIGAJpY3t61DNsaIfB
8I+GCZ8NqYhwrdhw7s0qx69oIt1MNR19RPNLz12Y0qCPtCW2CdvBK+w93G3rXIduuXLHRLxWwrzI
FzLCYBfDhcQajgdpoU5ADXIvusgzqy6/KUpgUwj8JV5WjYuBPe7iKanP3aCw4exUszt1Vt2f5Fmb
RX+e2b2pHNUQqDgDPsK/DcUdvb/1tt2sq2IVJCZjymZxG6Q7FyurW9ms5wO6K0X0KjuLGS6Sh4sx
cZInWfyyFeMzS6XsTnbhH5CtBP4WW9nJEiS5XasMXeWQDpSTg1j4V0zszBVGTUCbQtjsMubNZ+Td
14oqKBfjUniLl56odx3V24Uc8TEhCZGWcu2hBKX510XClD/FCRH5mV9GxuWsuHOMlRtjRy47fro6
L2hcwkgt7tlKtM915tyFYwcSZG45WvqsqKF7li27zr956azJMabds42jO16TxXQy52YBnnlRGk4P
dIKZKqI1S+G73aGtp+457oJxmeKTt5dzyXhjLRkZ007OHVRu2GMfGNvb36ChMOJ1uCbIuQ5Frk2r
q8lG9vaxZwJ9nP31Siw4q9TCQrHrixfPinaTKux3y1CsVQL4AfJQUDzBH7ze4qhyrGL28yd1yJoH
xxCfZVxeJxxr1DndZrpaGdzrrpmc96E1NO62TXUJwtg9W8K0SENoaAg26bCqB2wlSyfor7Aw+6sy
0/MrHpOT6gI5+xE3hRmsKFyarNAYITt8U8OsIkOBZQ75haq4CLuOlwyzkqOMpUYcLbhjmqty30SA
vzVW8evSFeM+prD51OfTfVP1+AQ15AJHu+6eLBsyIg4Bp35u3UIBaiYVmrOyFcFXw8s86Y+yOXpR
tvaTYNx4MRhEp22tTSaZO2rgtYtiPsU8fmNUXTAvYYi1M7tHA9dbrJooAIQz43C1Kd6m7nTIClt5
a7ilmikrcrbWO0RG+XaBiHxrUneHiVr+zEOiPqIQOzvsEkcj6OuI642qPZp9lger8RqUpXYMWWYf
dXgyTkuGXHDTXpj9UD1kSubugjEatkOUjE+pGL6S+re+Rhb3EfQSPuWFkWwckBcHkunhFQlc5GSs
2PrqZA+WOrRfGoHFr+1ZydnVAAXUNahXxU6NI9oI9cJj3cNtjqY8eHFvHOfEDHD/OfjTqSujelum
G+rDaD7O/Y2pxUt33mqyvF9iSOCdyF8bzqq31XAVKoq9atPGPuPg3bLnifi1BEW563TdBl9Dh2/W
AEY7c4CkyM16J4NUtJxbtxkEkE1cq1sMKHWtWg29E1W3pge8c83tbCyFhdfYpNyNh++Yu1TYNETT
g++y4URk5SxbcgLVQ3U1zFtVVSnalIVtuyyTurrKIR7PsP2Ua9ZCRw34wZwPvkB8w89idy+beucn
50DdwXi+QrknrV+9mKgv+AuI8w8qf/Jb4Mcxdklh/qjCXVmrKRYDBaose9ubgj27Jf+cuCF+SORe
HgO/VBb88Jv3rkz+vKKgBvLXFWt0s7bulKlrrELFztBiNC2qyntFiPl7ZenVNYBJgN2j+yLDo66S
Xkknd+vMowpb35oi1J7YbU+YvguTz5p4hz7uagDLfcCZqn7N0pX8N0xO/WDpbHmh09l5ARc7GX5u
4m6pLChCWct0nDBa6o3qFCkQTjfjfNrNVkDyUGuljXcIYwoEUJqFDH6M0VHu3ZpFqi7DjLSjdAbW
xLjLGgpVEb/JhQlG83m0E0EdaIIH7Of+uq8a56Wx5m9Q/gljMffs9+EftxagzV3Nam8VGG3+aSzT
hlurl+19TwlXjud1G6UEdy1cnLrSjieV13dbvrL5a4boSTsnbg0oMKu4iLH/RIj23vTteIG12fS5
BUnKEyxN7kUcJ5RPfdiKP6Qa5ZkUXLypMt562GizyvU2H+O6qE+XoZXqywxvvr7N+us4H5LSIY/u
F9/bFA0Q2ZJx3Q9hkZYja1H0l2/D3KQqL4X5Kkd9hJuRBY4p8nT30VEWJLAiGwCjvJp8vVrtNPCu
ehZ/Lnp/bXBrOCf1gM9VO4YPGViepbBAoY4VAIY+yMt3TWteML0Mv2c61VDRctd1tW3WagVbQMM/
CKfGVEoxv+tjoL+65RiQwUmHJ9HHwyorSuPaIQGzEXVU37UCRonojZnQ2XerD7x8Fwzt0ilcKHoU
zKiw9EF9J7tr+KA4w/TfazaI25J0MFI8eYxNXH4/tRY+OhowrkwpyL3HAvM3jCb5tMPm0ILHe4WZ
J4dH5Fn2cVcHy6ru8x13KWQX68hYBfMNVx6aJiqCWzs2q6xa6DVM8n/9z//+f//36/B//O/5lVSK
n2f/k7XpNQ+zpv73vyznX/9T3ML7b//+l2FrrDapD7u66grb1AyV/q+fH0JAh//+l/a/HFbGvYej
7ZdEY3UzZNyf5MF0kFYUSr3382q4U0zd6Fdarg13Wh6dazdr9h9jZVwtxDNfVHL3jsfnYpYqxLPB
fsITJdlRQE5WstlqpjhWmO/wltMLMsG76F50kq2+9uwnaO/gjW69OitLJC8vsiMXA9SqMkfXzEGo
y+iSddvoxavvhM7emZJmJZtoDWbLykmj02AUxWu7AlGdvsY6xaBk0pKlHKTGXbdySYXujSx8zpzs
PDVDddUMr9i5ft4tND2HPi6DWelAVwu8k2yRUq2ulaaM66x245VTptU1t7vP//y5yPf998/FQebT
cQxNOLYtfv1cxgI1FFKzzZcG5Rwwdfl9MVbdfa/kz9IUXs/AFGWTaW2kxXzUqS9yFLuJhM00OwJf
y74XM2dGHsxOa/H0ib8Dzavu+ciJR3F7+DHKnDMlP0Kqbxmo8qrtsvCj4SVBt2LyKBfIFthgyCjh
S9Ak7UM2OZB5GeMrXn2OTIOsyPW/vBn6719SXReqZriaqhsaPDzj1zdjqLy08Xvb/Dx43lqf1bC1
+cD+qWXxxpmJRJEHwuCvYOkMwaqiyPFTTI5uqfEf41wx4IzPs2VbngUD4sDqlJJCnHQEopp2Qw4j
YSFgxecqSJLboRuyCNVzGYAcq6rIKTBKtv3KBRvud0c5R8ZvQygEP6NK4qOLUGvqIjczWAk6dqX/
/D5Z9u/vE3s1RwhXdzShObo6/9h/+jELwKFTx5b6y1TVzUYz2nRjsIbek+5NnqM+vzhGpH7OnJRC
VGuG5P2D6BK4ibKQHYVjPKNB7D1Cy44OXeqO63gosSOsmkdMWrH2nJLgoWuiZH9rBnOJRdZZVBLX
21aJMOgJkhau6o8eWYsZ0b2PeyzdPioz8kwoun33MVfO+rjoT4OZL19XjviIewOwXyQWuS8AeTkW
2egfbRj5+a0d6Nh98m5tZa81D/kYh5BgcJvhyhkf3UmUZtay14X/X+62Qsy3019/1q5ua7op7DnJ
4OjWr59QrWo1uu+Q4DslLDd9qrq4LKGT5LgQT0nHsH/HQu4ceVV3KhoXMYMub17tWoRHPemy+9CM
snstwSU16V1jL2O3QwdDxg8KjFvncTKGCHBKjqdrt7LZjlZ23xfCIdmcNJtRvrjnFRS/87JbQ53x
kAuBzh0betYshkpBv1qPOS1hHpBKduplbGvFyU0K+EI/nTYIM++iybt6ag0rIMp4x/vE3HEPs07T
UMbbodfDSx4lYg28tr+PuHOsMKyMn/yOVB7ZDO9FKXqoeMOkvCVB8EVRAekrwjmhyz09wVl7qAyt
2U0AyEgHt/FVkBO+yjM4Rd+4AAqWP0J5gxhk1KQvhjsNzm1CUfowWFPwsx/zmw76pUe6MlS4a+Wz
MN5k5WX8mfQTBG4bMSpfLe2lYfb4IQsTevR8FtsTkvbytJ5C9xaUTQD5xqH5w4ypkftLMO3xnDZN
1m4TAPWWBz/eGc6o7CkCxyh9K7W+1JwAqwTEBk5YBXinRGm6I3l5hAJoybjlV+w1fjoF/L1GtX46
fIzJXRa3K9m2hPUlMvx66+XNPlSL4DlQ22JlUqM45ZPhnF3q6Et9Lgq06Wy8mZivPIrzDVVWY49x
OXVkr6WuW1njjc4gGQyD52Nl6EB5nQkPY+eSj66BZclOQMrRpa/QRTC9qVgaVTouRjXCJmwerDcu
5egsfLd1uzlNbq+eQZX+ecgyjHrICdhb9vOTWNRdqp4jDfgi8vYbOc7SvqtjE1zsJnbuxgwL+8Gz
gne3hx0Tjybbsq42r/aA3p2b6+F71eUQtDwnAUdkKI+U485G53nP5K66hRsdqKWNZ8WrVH/d4bFJ
+Re4nVsWF12BX4F0Lxbj6VQeZSwD84omqFZcyOg89wUaGxU7dX/NVpgEGBjY3YiYs78uTBa3SgZ+
RM6TU+SZG0QQjhL+Nx/XmhyE8xN+LOskSHhjIzB4a2PygpXNtmKtNYIVDur6Z9gg+dH0KutS28K6
jBGow39+csjlxC/3Jd2yddcxLcfVhOHIZeJPTw6zjHA3Vqzis2JE2dImK7TNywJvUYBMb52Jgh26
di+547RH8snoF8xxJ0IpUS3M6ZJMinf1TeNbX1gjPrXsX1hO1AdTDOqnqCwWMh54ergjG1psZFPL
sAgFwfFE1k4/GcFQ3S5bagUL8kZNz5MZpJtEaD3GC0m4EY7vcE+J7U898kbxDIr9LZ76S6No83d/
jJ11jzHQPkF38VOo5jeAcYRW6S2Om3n7KSGfLIG+v43PiEvAsBsqEToOx7By8se5LrkqstDYyKYy
NvkFVuouJt9VILwsYHgHXb6P2rx4xCCbCktTfx9HRVv/86fl/MdznmeITSHM5PMyBWWMX58iVVnr
DlXM4HMXtDhBa/mnyaq9+ygt7XOfV/2iMdv+bWgD8AO+a8FWdrRnNHI21Rw3uyHZOq0It6aRNus6
AOmigy85avPBobJ2lE15JmOBKajV2PYhEnF25TmOpIvKgqvEC/mKWCB2sQM/mr5Ui5Onjf2pwCzj
uRnNS1BF0wVRovzZFeZ36h3NnWwFc5KyKYL6KJtpG/bLyrX7fTXPLH22av6k21vZG4IbX+tpVW98
V6SHYIacgYFsT93MJ7Jm7fh22dR9fQK1B9RSRmTfx6iyF8iIO+wWshqlqTbqv3Ezs+b6Xios6mPk
Nh+4Pxe7OKpJpiQqKYxYZaged/PQuvF3tgc5s3ZH+85Gym1amEZu3+WVca5yc9yXc4fslXGtsez/
8sHLD/bnn6kgR2lqqq2rBps17fcFXo8Udde7vv4+Cr9a5VYBotZU+tsh5guPGon7kleRtWFLEd1Z
pWPdpxPCuzYCi7JFHTy5mJ0BHJQt8Gwq1a1zzwgXWQ2uZuyRMpMHtKKys2NzT/MbQ2GRhee4g+oU
qZbh3LHU2//zl9r4fZEvTF3l66yrMGF1Xdd+WxrFhlk6uhZp77bmfaohNd813GV+Ogw96nzwHTUW
KJO9SBGXvgM10q+MzHOvZSryTcz2HiMlNEjNLPcOpRNaBxUIza5LpunO64ZqU2DNfIV+1i96fWyO
RaiRizeKegfoGpRQMq0dL/X2Bvi9gzwr1Ki7nWU/zv6u9yP2MY7CWvxfbtX/8eMXpmsJRzMc3XTn
zftvmyEWJhN79rF6j9L0e5ZdSM97d0MUWedwxvJIfI4p0niF4pG5+ojJs7h1xEnDYOs2oUSjZiFP
o2kGEevluJEXkINlB0o2c/bDO44Urcc/od4dCgNlMAZorTj93Q3+LU/VoZ6lmsZk3ZMDBXcAYVQA
6IEbJuqLLXVM5pgdttrdbQior1tTn4f4aK4s0JodkYGts2tVp0/CMY2DNBvCiTi7+qrZ7ExEdCFg
0ZQHOTZP49vYFLy/szDLoN35yrDpI1FD93VabdEO5R1Ieec9UBPs6R3AeGRIbDax5qvR+O671dvN
EuYC6iJa71yrBDFWMXcgNkQ6OA+yC8ga/1JMHqKbc0c2snZpvBEzcDPI79pBndNDdERT8ckAEPnP
PxNb/g5+uQdY7Ibd/8/YmS3HjWxZ9lfK8h23MTrgZn3rAYh54kxKeoGJFIV5nvH1vRDKukoxy1Kd
lhZGIBAMKgJwuJ+z99oIW23bQYRofKwMgKxMNVi2X8SIcrxqIopfpAusY2WwnyvTH1ZW04hduGwq
Axpu1Wjz8/VZbt2k91IVnkrLesyZOl13TwLtFDe3V2ig9nOnof9wClP1rk9KnRgWn0uFh+VZp7gL
h+GRdKLqYlWWfbaCSPc6yMqvyNxxVBnTp7kpUf2RmrLPo6B8rJX65XpAr+SNK7qpvQP3mBzDYE7X
qT8qX9vIvR5Q6LlclTKcjn6ZS3LifW79y68mT++R+a14ZBZj7EZDIY3sarx0MkHZLxj4fsEcbVUt
bu6m5QH7z5/76tys764PoFL+uu968M/XKnHf/Dju5z49hpTEnOKX3/Xx91c2qiCWSTrd8wfbVi8h
npDPqUG8UFKN+b5oFPvTEMONb+zPfYuHLu3VGlqTLz7bFXHgWBaZmPboSggYAXLGfuyVWBOaXNz2
+QjzOsUaKmW170saf4BCUi4TIyAuGrt/jH2unoYjE48hfJZF++DoaF/0onmWGATOs9k6D8jZjPUg
gbtFpBE/TEHdE3NH7lEMusJj4oLCfOxurseOMwleaa34uFY5NtBohtXFnLrXZ388FK1nyni+S1kQ
naxRM7b6f0ApV97JB/zJT8gKQdrzlijm25+7ri/48PoPmx9+XYejb1VZunCvr71iVn7+vozIsYNa
EmlU2O26Hwrj1iq1lgYHb2ssP43Lvuuzain1Hz/983EFzPCNVOmx+YvGXVzl7tcfg8J/Mjph/niC
2rR2kleF/PVZZzn6+lM5BohTOC6hRzQbmCBm5mKoqNX47vpQ+C0wAz/KvEVN82Nfa5nz3s4XufBy
XLc8qG2HvyXRb36+NLY75aLPnTfEk76GbvRkOnK6s9W58bShb7bXzevDmGudO/ROtu/bcr677tMy
5MEKpqfr1nV/Ocl94ZTT+eeuzorh53fxbW5Y7a2Vv/sareImJdGIUuv0iVivd/qNwa1UNPN+1MJL
O9njJ6sSBmoa6E0kpPz1qCFhpMFaeZmyEl0+jkEvnoys8tLg4oM2u5eqMj40QcwqmpbhNujn8UGv
JuO0+A8d2ecV9UkyoNC5oBTk2L5QHMwo3Jy05EHnHgGXf7pjGVg+qGPWrYU26Ovr5iST6C6fKu+6
9eOIqdI8M9CVLY5lSmcBa2TAXna9MXzTOEZ6z+xvyHfERNo7yxRDs78+cX1IB2SfG2kZC8tqqN3r
0ddnWls9h2lZ3WsSeHbVWsM5sR3t4ncIkhCRVq8pALIMrONLkWX5NoenuLPUonwi+uvuesCXSA/s
Q2g3SgSNDl+HbM3z6DgjNZVpvMECm10wA7g/jtCYyRyVxDz9POJ6WFDmpKiJFmWyqTpMlmuH1XFI
NPlojctnltZHLQAiH2ZspqL193k+GGtoDRVkTQoV9uhnrwYAnSoR4zeCihAWE6l5388BeJysFTs/
VifGXsf+cUjKNSeF/SZoKl/dFbd5nk177scZxIqXDqcXIX0jAMCm+PNBLps/95WZyde4GC03KNyk
G9LL/URUn3clB2S1DXdPRYgZV4V9E6rclq/EgHlK7+2s0k/lwKc8lwPEZ6iNX2ZnsSxpynjJVEpV
JmEiuskiFeW3V7Za9QXfEOqjUBZ4abruM9ZckebVlxmR/9Zv5nJ73Uz1Qzn6yMPGqdrNk9lsri8G
CekV+NxeBkUB7+Qn0/q6P2yiXRtr1lM5q/0hHUxrdf01Wm1f1JQymJ8PoAM6uJOpJUzcgv742STG
2K3sa0DRPN0R5P7lul8L0G6j774GG4yfkvEYLofrraLuJIF96+tRpWrdmI2g5YsC+myIUoHYOYyf
J6sFAVC5CXlr3pA41pNQO9sd22b+1AZNQtpTNH214gDfeq1/M+J8R5skQISpfC/wRsYUKm4qVuyh
S5t7MxRZ/Z4E2Z0y9sbdHEQ5jmlrvM2RzXsYJvxNkugL21fp/N2ktwVzvTFs1n6cujX8xBtpKbnv
GhoOwZqPdJPkAZT8+LMeqpIVVlUrZ3/QlPNowwFL9Op43fVz//UndfAH/lFMOD88YYaGsp55s209
ChK65uTGSSOwPabiP025kaJolsqtLMrgjhWO4xpYOOjEsk8EQ36x9PCOFuUpVo3haIyaeaO2gXVD
XkiyYNnW113XhwyhDTEtY3egFUlltmPKIFUtfBoSBLdIXxJUJF30BKnDvkn6ivGKJ4WfjA+B8V5U
UfRUqnq9cqaMzCM5tudxeSj1GLxDXu9UP2/PqmPzsPx0ffJ6WGUapWdh4ltf9304rkpHYi/FI6Yd
7VTr6nwcZFYRoNPEj/NIGzxAfPEekZvRmv57b4WR64Oeot8azOsAxdiPF2HgqzZxqrkWUumjrQOO
1XCk9QArjX6nmO3tj02o8uZpaqDDuPbaxG/31OYEGNQll0lsZfVThVFwTTBYuHUCUT3lBjhLRnWb
tBg29cokSNQpgF4um5Ft27sQlrR33XS6vjowwYx/bEJUlEd8ieiPloOzWahnvQy+pfqjn8zqV6Tg
bzESzc9jU/luUFv2Y1rrzapwRHiH+6/YxMOonkelGileT+ohnfiSUlGCWCHPxxOq3t3isE12Kv/t
hTa1F0x51iqoJ41Fdv9N08LhO5eGUqfp95iZnZsQjfBcRVO4rkskwt+dXM9WiUi5AtRYyNNQ6Tti
FrkASlM851VuHEp/mm6Xraot+aSCMH9CBZy6imbMQEzV7MkOTCTRgVIfrs9KLYe5CNceSTzP6v04
QLmT8+a6Sdc43g4U9NbzlGdP8KhMN+uU5CSLJrzRde07g2H/EoVZsSvx2awFYMqXoJAaZb9ShcrC
s7IPT3rYFvdtzghiBYBtlt12ZdZH3MzXAbV/aeHdrsuxUbfXZzlZoNyndYo+i185DKsamdKzCUbv
xh7Mv7wvpsBsfX2N0Y0bnXhGofbNPYljBdLkisiuRESXANTiyqmz5gVc+gvOJM7PePDoeMtXZ/YR
ai0vsvCebMfQIip8eVHooNQyiDV+mcP0x4uEM3hOXTqvwZABqLDj5j5Y3inTw7++EyK45iWvgxeh
BMp7VvV/eSdcvbtZES5jqYVKdGnGX1v014c6azf/vMjTfq2FcFZT5DEszWKZT/Hpb20i9NZQHqig
f8sQTh/wdogjI8MKXn0M/ClFdwsUxndz+mquCEIfwnoKOl136HBYzm8qDlL7pWl1/Wvgv2PFk1Iz
DflRIzBSTNB7Owy/yWQ52W3i4zqleO+dcCmOTu1qNiVxYjGKMGd0vhtK8ta17XjqSKTeF6azrVQb
/RGo9p1Q9PHgE9GH2yuyCVKq8K/PuFa6PvzEvUa9NHN4SRpb4yTqo3PW6em2g/hhrbt4hi0UtC9K
EfmuXsaPUVc9tNMs10E5ZJDTUmtbq8ZLlAKUjE3U4aZIUKdrZcnSSHZ8XIgdu0qoay3o91nW6F5o
qb03BVoNE8ymXLls1oL06mawjwElZvgSmUu2a7fCEPRdtlG4taL2s57PWDjK4v6acKoH2mGIlAc0
yPFzovIKzZGvWYEpwZg69cj1b+7yoC03xHLGW8vX62McrOtl/dR138kcuenrnmp7na6nAZ9a7Sfd
SVfblrm7BA6hlse26tpzSr7bitytzsMXmbiJ6kSbvtFugTQoVPAiiKjNNH//zdn4a9Py+v1fz0fq
DqZO1eGDRqTAkWVXVpB/y211vO1JSALjteT+tKb9QECKRgii5bj6cnaWVRHeWU78u8rn385B4eiq
bnA96IZJzfvD36ApdjPSNpu/aUX6Bj2uPeWqSFGxk9FuSRRpWVV4mM3rczap2yDvg304aSMZmyXL
rKFwNpGlvwJA6M4jUF4kaJNyTNEuxFOurgYAGad5AD/6m4/O+LVUz2eHw1lFuuDomnRUYX+oamqJ
n42Mn/Y3sizAyCfWV9kNOjEaGmIkP4DcbgvG0Ll9tsI1Qt49Jm3jS0E8WRHnNMXgHW57vRwuSl+6
waLwQgSUujGZPiugCXCVdBOIoKM9RpWmrqew2KFDVVdtExw1B42LDypRNNkKTovYj8HcrEpqi9vB
0Wx6eSl6rgwuKRCoxU6cvvjKmG/sAddnSMH/WDFNXVe+j+IriPoTdjHcyEGu0/IDfdoVMamW8fRK
EA2LDzovXqJM3XoKRntTWE649lmdr5q4r+i6THITdMYmLKz6zhjajB59aq9H+GAb3zTjQ9BKvHBW
MOxMaGTU1YnDqk3inv2yrjYy/koDImyqV+zL1rlKuRErCphgzQFQWtEOd+04mtZL8hMlebkfzOh7
tyFtALiFXUbbcdpj9St3ZUPSCDofdUvStHbAqxdhTnxTDfDBCJGMuoffVbThXsw0jE2w61A2I0iW
IRlSQzBCpCIZUQorf5C4v3ey797xoyiZ29c4xDUK77dlsxn8m8Roa9C2zM8P/nSSepnswmrQSBAx
o9llVudZVepNINZvDZtIHmwsgHRJxyFpVKJ4iAjSM4mfh3ihZUe4nv16yrVVMHzH1Jw9NIUpdmbf
zF7bpiQUaLcY6RecEl2LYm6b39wGPhQef5zKJvISG3ejRN7/ofDcqb7kurT9b6KOwn3V9SST2orc
JMybNpoadZsaCf9FCKsnOVWDIxoHxyKlhS5ROIxm/9AvYEM6JI8ZX8o/X2n63wYI27SlJaFDa0K3
/yZkM/SB7N5xSN6HqLtheaI9aJJldc1KxvMZt1dTV6e3LarrHU53D2knlW9sfV5r2YqrGNDDm0Yr
voxOx0w9sQ0mW3H/YA+PsnBep2AqH4NBNS///Gcb8uO91eb2rhtCGoYjTa68X1t5QosaUj3t9F0J
ENjNWDeGwn5q05gbFzapjRj10Q0Vv9hTG0zcgen3A67GWzuVh1wT1j7WCeftVbI2m7G5qfO9PkDl
KjqLjBM4GG7ALM5uh+ZskDAeZw1Jaw5mYsekgIcyWx7qYVZdw2+2IIjepg4sgJE44ypu63Oc+fU2
s2TymPX19jr6tN348puP4G+THT4C07BVR6Vcp+ryQ0F7zjqUB2MSvzuZ3qxlIgLuJz7t5ca5M6Iy
oUWoiTU1WYJvAFJ140GZGuuYjfWaKilGxyE8G6NanyzCW/HRap9sAPm3BpHUkBF7pTWfaSpCnaQo
BOfBj9yqSXtPMWq0Q3FQXebc/9KpHYOaD4SMftqTT/3wWHd4nv/538r587fvW9C/c1Td4SQVmvhw
EdVDZjUEY+bvqUXoGjP24ULXUQL07gN7HzHpgdKfrIqAmr2cgwezDb/71Uzupapbm9SUwfn6UMiY
Mp/aIpawhpWgrBt3XXLHUOXvS6f5DOp5PCn2IXLabB0p9QVw84jQo3VwgIYXk7/t1kTYGHFu7Yiw
gp2fKiZJBJZxSfLPkb3nxkaS7wgvAt1dLg3XKh3aaqrxVAlCTXyIPglpZcDPqRm0Pakq3FaTjoTW
nDZ8aXMvQam984M49DrgJG4T5AsAWzWOCNmz3J1MoQBPyZAaUQi8QTaRn9pFXRlkkuhbBgqQj/gN
aForz8qUVqt4yG9othcXfXxs2znaBQzILiJImsdZTnpZ3KceC07dm40nJig0dprhnRDUo6xqmEGM
1piOXeGI5CZlUufOlQKsFbKKmy1+f2HVIJGr/MIMUh4dUUTHAO2A29Kc3GmhPx5Ixf0+Rp3usrjS
Dv5CjvX1/D0ETXhsUjN2gROMpxIaiF/Bv2zxEIwMhRuLaQql+I3fq4jjnNA6mxZob63viaYsquPY
14iX4/RZmDXszIX0qzvEv/gVCdO5dmzCqTmb/femJKgqZfbgIsPZoykftkvAwTMFhYNfZ/2hmF6d
VAlOpSThfQxwD9dCam48oW40Wkc9WssDnVgXEmx5CvzyFY3fe02/eacV1gUDqXlvdrAZbVxbA/63
G7KqjuFoZW95V59Ngfu9dYLbAZ7XLaYsr9GyewgVxXc74F4oLkUS2y+5Ngt3avrumKv6ZbQ0/WHS
wu3klMntwIoHbfXU7hiWMo+F3QCqKKRjV0AxExEMHWxQ3IxLsjhibuVHVtbTOejUdjs7srkN4Kz9
Zn5p/22OawvNMiz8TTb5qX/rrPcQMDnrzO5dgKnxknBi2pNR/3VkxxjKlOHGcSpOyGajw4wnEjJA
MAS9fxUCgNyKaH7LxsjapgnG9tjC4PxFswfbRY4r90ksPQukM+ax5ASJkqITknuGuOBMDchNRD5A
mfGFqxu0Y4NhclYaYaOek5FvpDZfkjTfGXEY3SNFKAAVkn2AStbaxIX2/ao6ozq1hZFi7K2RaABk
0snnrOlTLPsDd5EuXF/fa8gia0PtTd9SpKAHFUTFcUC8myxc0bypu4cu1jVv7h8zC0vRmI/xWs2R
IIZz/j46TbUWY99uA78Htbicwn4dXfq4n86RsG7buax/yCX/zy/q9OaqVn8j6IwMmrD9sPnfj0XG
//93ec1/jvn1Ff99jt5qyK3f2388avteXL5m783Hg375zbz7n3/d6mv79ZeNdd5G7XTXvdfT/XvT
pe3/qOyXI/9/n/yv9+tveZzK93//8fVbFuWrqGnr6K3948+nFlW+ZgiLdcJ/dPzLO/z59PJP+Pcf
u6/D1yj6X17y/rVp//2Holnmv1hsIKU3uLFaf/wXboTrfqH+SzcF0wxa/JatGtyd8qJuw3//oev/
YnVlY4lUGdgRGDBRaWCj8pTm/Euq0uKehTYDMTr1gf/5t//pMPjxpf3vjgPNWG5xxdWJcLUcEIJK
wx7rJTd71O2mw9/3V5Uy7O10SfHQH9QyVnbplHYkpBTw43INO3mivKTwrN1yyI9a25lPDnEJLlFP
0yHJSrkFEfyM6krDTpxT94pIlSaybjygF1u1SYXjVCXeTbCk3/ay8b2xpeBYtu1+6IzMzVnH3g+O
kp+MpHmM6BCqbbSzzVY5TEkIlcRPh5UimBVKpaTVAmOIvBBlx7jdELrW7FhTii+OpL0KE9z2SAQY
XQfC3y5qVUIR8sHeGeRtrCXz8tt5rHNXFcQmFiFkscTp7qqgj72Z+/amQwfstk3snNsuWM+NeKry
EM9q81AV484UfrkmoMqiCkEaehfs5phehAyIbc5tFw8ZAFxuGBvOpdpTwTxgwqIX4tu9SqeD3N2G
8mdTly5sPZP0ISJzsxKY56CI19aaXhy64hdwiHe6WZc3fUtbJIVhOVRJdkePIN07jQ2eOZami5rW
uh/KeGVWdvvSOP73qiRHkPz4bDMa3MRVMy3XERasKtNWBHQ3O1120xqxM6wcIj7ifujgwcIjGP1+
H9sVMcP4C4pi/F4UQ3IzdMonJVJvGzA+95k1TtiZm+CBiIxNa4vRCyuzPPd1oFH2SU2Ipup3PKrD
MQrVt7iV4lLbabjyx7hcBRRNdtU8Q/OwmYW0pLiVhV3dZtCUf7MgEsvE9MOJDB3J5uJQVen8mOv9
RTSZzaxaMT2Ih7wCJUbG947un7WGUTGtASX5e0sr2zXvG2Zp/EW1FnBDtkjTWexe9TA9fYeVUmj2
SgzFdkh67c5mJb5q5t64rZbwwgDTbIkwZ3KCg132d1Gi9ltU+9M6HfEwaTjNh067pFpS7kvTQu3d
ZodxAmI2VDaGu5lVQGVHVESxB/eSxSdWU1VpmgsElm04Mf0RKQZh0aZvdpl8tXuKoE27GPzs557o
i/uw1Nb9PHzRszxYQdkNALEJxMpGQbLzdN+YDhW8jghOOxj0xzolIDY3VBQJKNEe/jLI/TmU/NWs
pKtLteSXT9xctG+25jiQ4Ezr42qpRLga+GqZP9jYjlckcNhgHab10IfG2QhYlfvWS04qw016GpOy
P8aTcjuW/ZdWVRRCwkpySCH7uWVXv1kdRVxkfNxataw+TcukLtHPkRbBW3V0IBfLQ1ARR8LNeF43
5aAd4nGwvNrvPKWL0S/ExR4+jnOIxleYLskhLfuXJlGcXZxGOMjRApOfTlaJkz0jpnApHkRPello
Rz6l/KToBjJM+ropHF0jqMZbyyGtxBz1LZSF6CCQIHlJPvSeHc2aO9slytrmlKZlvs26WdmaSJZB
pa4mhngcySMISqf8DH/UuRWDeZDCyXYET3/LRXcaltqEzeA2wY3YZr1GSlgeF89TMJzwp66sTLXX
CP2AjxmF2zljuUGyDPwohi4DoVEeJ6oe3QDfKgoLA7hsaCIH1aAfi0uqzhEYZUpIRmttQ33YZ5Ht
aYD1NnXZI4uN5Sfb6t6KOToloeGfSvMpa4rowTL7fQKG1EsblumBkRC5iAzTAT0N2QMi/kDIt9oF
6i6T3TY281XT5rBk1aZexaly6Wms4r2crWMptCdgqzedCfNbbdCPoiwmz6WJho0MnWQXRQ3ZPaGd
cTZPR3WudU/H+boqsf1WaWJeCDayFxWNEjrcSXou6Zni9rGKWB2XenGwRbkiV67bmzAhfElTATbP
uKlsxTnkRhLRSSs7FiOm9YA2dVf23XSYpuDc9+TXcqF/a0Wiu7VOfGSnywjdQfKWhw28B7pSB0p2
KUDiM+cVSiZklvqcnCqrXoUQAY5g+/d6OednVDz5ZtK0jQ/lYVM19DPH6c4IM/PW7yKczr61ZR46
r7vJolWN8eh8fUBAQmm2qw4sSarFPFzuAFbkrrTas5mCyJoH54uhR8EGNw6S+5IsIEdPdlS/4UZY
zRZIlOnmg06rTDWk18dBcjAa8BV6AOxlXriXM7WwIAlOIcxTV3fK21Y0b8QyD7+RwFHC/GUYsFS8
vpJlNCJR1F6L3+nXGQRwL98Pelu5j0mrxBWKPVrPmZ1LO5ar3pr3s0TylVTOYRoH2iZ2Jz2kMaFi
R3suFtisiZyOYzRbrNe4vLK8fw7qpvQ0bu/7Phi/gVO1HqLsgKYCFQBwFOK7UnpMDiJ5gt5Ka52V
ZUueC+SQ0GihDJSfRmkmq4qm6n6wOJOBr0Te0E76SQYgO4S9DWkeE8uCdNfjK9dOFKNjVhRNu850
DX++kb8L3+jQxXWOS1m9dYvS74+zTjOy1vOJoI9TFY4w7WuSIs3Q5/ePUby2VJ1asgcf6XXMjGCX
qWZGOIS56oox3VHLO4DxB54BeXhNwEvksRCaTphx8TS3ir6euLBOqKKk16pUR+IOUEohUnPb4qVf
dSOCEXxAMWBixTpWk/rcZ+GXvoxe6ZTJLaGUNLpFcMw0rNV9oK07C/xUA8o/bMW8gZbqrG1q+p6M
8uFQU6+MS1ZQMxfwUVBSdIPe6DeR3w5upKFrGXKjdGmDYzCXE/MyKwmOUcDX244xpY4xjRkAki0L
Fi/UI1A3skzO7Sj0VV2kuVeQjXtyguRbQQFmW00kOctww/oWPKKhNPd6rHantBKPRu5Rns5OGnal
xexw6mY7uL0+7Ma++00XRfxa5lpOWmNxcqqOEIi4sXT+etIOldYohBb7940/ypXsA3n0RSmhomG8
VU39uayzHWX18b633uJZIryyAB7jx4L9UH1VfWOr5GmyVtSUWTBawlWkF/oGjMh4yoakdZX5nsJY
fBhboWxBzdwpFqg1JwcY50jU7WVm514kIbKYyHejqsnWlqP3Hopo6Umn7hFSg2iuIOviB6jnzRyN
2GcCfLCZGPwtf8ariAYNuEIyr4lagf1vnPvxLvdt54Qdp/FEjpSEghuwOT+tmUTzpQmQe5IW5WzP
2g4BXusxExQna1hDZGpv42zMiKVK7a0NQLGKOmXzz7MGc1lP/Jw0XD94c1nbUBdWMS5YH0YL0iCb
WgsD+z4VM8K/WBsvFfGzm09mh2UtH+W8VU0wM9DAN0PbwlQKj0UTdafS0swFVhrfZ8UlDy1lXbXp
tJmiRKy6pHxWfdU69hXcTdCC8rJY8rmvGG7haNYlr1Vl6dViVTWTvV8EKTWPsvX0orEJacOtXFg4
SyAgJY8aWp00cT7jMi4Ocx+GHgnCObRKx8Vw1Dy0gd9AM4E+xix5T7qMf/jnz4jS9//yIVFBp25A
AUQn/uzD2ZnVUT2bg3XPHJE7Zoy4MNLuIGJ1hzrs1S3v+UnoceKJHomL2s0jy5W499BzmPsMJAR0
RGytSdO1zH3HwYNJxbTWJBevtMtqDa5CA1WiHTGkzGeCt0l7R8nKuJ2LvYNe5AAg9GxX8UvRqeau
aE5h1p9Ucgg3TRkS3gDLC51Ht2lFJreysV+nha/AqDg/2vBC6tGQ+9IAMug0EWzEbKWVzuTWajyT
yYmwQncgxWhOPF1Sk0EuiRbAS4R3Dfw50S+Feaja3DkhW4pQWg7dfsonYk6SSxxE4SeW3NgZo5cr
NCLqzM3UJRj6wECuuik0H1WNMBgjmcUxa6jhMJFgIDkQ9d57Me2lm14nIzjsh2GrjxtTIU+pajTF
k2UMC6qyPomBy3JgrbMmbtWinxeaCFubYDdkwInjXGjHYq9rKqgHSbyWwqTpVjMHSFCyrlcKqW3n
oZ48ZL/RqinEqSCt+z6a1Y3S+kjx2kpcZpAWq5hs5pO0ok+d0TBsNAQ/FMmrPo7tVyfRvahdmMOW
7+wy5oQDU/FbgCHfANdOcOfclg7hKs9MC6FTbW6vdyATDb7DAHUCF0/4u3KTDppzU1dKvXHCtFib
+mrO0wYqMgkzqiIOi9KE1G3tQBQNOr4IxritHGCk78lTCZ6NBCeRmKLpDovjoRb08qNJfYGDrT0N
I8W0tG5W+ahMrDoV2LQ6qPW+z5sNcX/5MXbs2xaztZ4hUqtY5ehtuMFRATW7YeQJsu0PFSe1XxQe
3ZEmofSSdHi3tc5eqQXVzTKqAVSgeXg0okMYKZgcSJ/ZlE0auddNB1+lncVvRpEBLxuZxXFJsezV
YdI5suKc4WM3UU4xW0qpbWN+NCYg2cA/XOzhEjhroJ75cJ3fdBcYzD5exdIwWY6SfGNdCzZL9+Ev
K1InR7zYUAu+t8hs9sZMxqvS6uxDQ0Xlwk3pfhZLlnWdmzd2ojzo4eJiIJ1snQ5jtZ2oNnsaBJ+1
xepuNKz6aMRmB2P4VsnyOyJF8keL0FC9ne9AY4W7yJgQZELBf5JOY3qRI4hUgyO7LfTyEaOKtVUb
7tvXcdao6fhGaTPsQx+ACPjnAVa8/613+nuV8OzHIMg3BV/zpU/82NW1uIa1iCeQe6aztsqi9PTe
GbfMcOluS6Uj6UpLN7i+gCMrwt/5AEC8MRQzA7jf4o+2N7UyOUdCcRzK2oR2dRlm9lJUf0LqrY78
MWIpWTotSsM86D7b5byP42R+FNriiA5UIphH3fLy8q7PW1xvShE+GaRj7xIyokBbjfFj5j8IuRyt
zqgUERLvpdmk+26hF1c+o5tqB3eo3tSzj3ocsSpaVV9ELp0OKh+W8dIIqBThpCcnAZl434dmtgpw
zq5lZ79ldNvvKX0LJPoR5naDQMKy2NGPGY7aMp0JYrwyKVliq7Ifq0ULody3Gj1hagjbBgmhG2ER
I9e3gz/Hgm7UZmbzkVJt0rTf5kz23MzO/IteFWTmqsLyQoglWyesM7dtlfzSjAl1jUF5jvoCWPzS
OEf/xhgnSJHrmHQUhW4dc/1RVUPUmUUP0MfvyHAEWL7uRLiKDPJ9ACsIt+8kAE1kKhky5JpTp6pa
Uss6itEyyN0wiF/COAAAj7NllXY0gHLK7G6RStawjX/qYzHd8TngcEneBhKjHgqxoGYLaLxRmTc3
Ik1dmzxUrx2q7A21Jndc/6tSNNPKb7kiA21I90kRGRQUifYxs+RCtsOhSLv0CUHBKwUbDWkBW20l
jzKY76sqNQ5ocvXHNG+TdaDBThfRM+nAqO+RLtz6IVDbsk6AXTVq7vpq5vAVyuSeBuAIR4jlt5l8
9+vh9Wq/i5914uzRMQzzZkQTbBR3kfKNACZwujXQ9DAFoRLYubGdeos+ACmPT+acZluqiNVaidNi
mwysu7gNPCtNJlao9JoTURVi5SNkMULuv2OTkUU8Z9FjOuml14Ks2AdW/oRUvtt2UKEOpfrYGzVT
HqzSn50+21X1uZ2DgjQKy9m0RftNM2LnOGV6vbEJt3Yh525IJI8uKgXuu4FgYkvpxSYwlZzhtZye
E5/TjslRGLbzp2qcOHkSEjMyS8u9iVEclGKO8T3/XI4ZfnqBsFOPrVNP2AKu7WJ2FVypyCDrh47u
0iaVlYKCREJ77YB7Sp/yZB+NzMkIQT0E0DLziGBgDFy91zky2/4/7s6vq22jCeNfhS+AjqTV35ue
U8hLIGloTpKmb65yFHCwsGyBZDDm0/e32jWRZENph9PuqZKbFjLWjmdnZmeeeXa+WPlYy+30IA6D
KWz66fUhqJ70/WV8Rc2hOadOEZ5CkAF0uiwhW5xN74/ytEpeR7dRe7iE2Ki8WGafjhfkRh80udb+
4p6bDqLpb5dfl/tMQR5XtMSPr9dM6DBqPn+bXK1JAzk/HdzsR1+P5/sZ95M0jGWqy+D2Q3B1BMC8
/p+/bCGdg0vyXl8F//4upnAa3S6qEy7BgLAmUl/fcOVBg6KgLksDyKQXbRnidaAjWl6vPl7UVfUu
zNZ3r9Xt+s18DnK7S5vXcbGsrpoTDu8fAXjPDtfr/PL1Yn8dnpblqypfv7664bYzWImPfFjJfwmv
uXd1nwtbVlzWdFjX8MMk66+/7K+u709Xt7OLg/zqmgG3KCKZ9YPs+D5QXxjXOw7a9ksacOu9P1/f
neQBScJseZkczsp0dRpcAoynWAz12dyH+GcFobfKUVr+ns3SvLn0b1anFQhRak3qe3UNpHjGXTe/
R+vFrxfNNDyIIGV4m3Jb0YdZkxzl+ecAivH/Z9TOYaeP/YO76U17nJC7m0j5n+ks9ZpQW62lh2aL
bgt1vE6f6r/3S5suzm5Bz+tVQTCcj3tV3Ut1nbKnZFRM9S1vzmlnRXSrNHqHoZe8ewDBVPXiwv54
P4s9qr55CvzU/Nx8YE9Jj6nh6RVu9/G25Ty1AtPM6zp2vs+BadCw+6tKUKGXJglwX91N0A8CB0pI
vCyi5AUK0iiBBh0f+M8r4ay+WSx1E5T+8KLfg+SGlufpYCThhyGo3IvBPSeai6J7qJH0dZDnHr5H
oQFXDSFNc4xXZAhR4MXgv2MFGqF7SOL7SkgxFJUxAR5S6PhXLODxxnWuiy+i1avIo54LpQWY2V0m
EASBxzZhBj5ONtpxSwncZ8w3JlMCds4oTxJqyH33jEwg9iJASpECRt49zlkCgMaQzSvSQhR6LA6Y
QGC1MAoL4Og82DDoA9J+7R7X9oOKYe+TaiH14LxTKdB34w448/fdQRD6aCHRlG8mBP3zEeEJfxBL
l48/wMYzoCq7jSAPPUZSqL6BT+ke57YCMxO6QSXaCir2YrhCosSGBH8UE3J2Av0F3yf+uLkVKEiZ
hMWAvx5Szr+QJqrUC5mqBq5oM6SREshEvQQIE4AMGztc8wfUg6W5sgKMBU9XTEPI2PtYCT6mEqWM
jDnnDUKqJNKNEPm4A0zAbnZ/vBHS1ANeluWwbJh9YLIxh3xiHih6LzJvoAF5kZ7LskeBUZqMEvQQ
RJal1mc65xMVCEPxTsg9BieA0vt2lSMtdJliyrxKmLh3XgS8QBwXWUGYeRT5QU7rmZJ+RpAREqGX
jJj2NC7CPU/gx5r+S7R8skN8vSL1wbr7y085IPjESc5PjroAUjbN2iVaPuUCYPJ6j+/2AZnyogjw
L0QejhpBQLdZbASRx9iUn4bR7spREEReEucMF0VmuzkUCEjoA3EkUEQCJrKpwj18y/29kOlwiQng
C81ecM8TMrAnrpj4XoAFMDHzI+gPtJB7DNYlnMasR/i3SmePH5QYEH6B4zLQ/YRbpuxBkc3V10Ku
OCP4TAX49ucu2kImjYqUEHVxUIOy7TPUQpZ41JZo9jDo0D3GETvkF5i808OtsuiQkQJEhAby4O4Z
nRLyDL9JKZViq9GSMT6HtMCsiTJpq+DASIYIWxL3BthEaKQF7r4gOsRKZ1EbLaF2h7TAfKhmW5DZ
ArUByDtCum7GFkYFJLor+oIJ8PSJsQX3dgQ3lUozBeV7jGhQVdXItoFbDAiR+taEzHoM55YPdjEQ
BwdCpNJTXMomCiMjSMmTIBMNfZsn5M5pAfoMTTwj2gpR7HHypHvQc3t9W0hyL8T9MmRiC0jOaUHR
/BK7xZhOIqcGWghmw4/q6oRIxgYptW06kc6lzqHPAVdoC7qQpv1iPDo9p4mXMgWck1Ub7RjP41BQ
CAMO/fLVw/hPzZwzSPeM/IEuq6cpRURuzuke55JFWKLFWoi0pXecVvaQPEoQ8sjD7ZCJhO5tgYCp
DqkR0EkO6TM+HItGWyGjnk7NlrOzrTU7ZwT6DC0+PUZ0kHD68aZ3gmfpBwU2CKPRtBQ6sg638sMw
SPWgtiwoUi2mVhbk1Iq6Z5QgBT5mEOFyYDTuPsohV6iwTun3TyAAdsMdFTj97hl9/9RQEt1/hY/z
QT+OWUGYJWIrAHUCI41KUwOr0M6lvwuA3pA+62KjdZXO9RQYWkmk5+aIeppiiJg+nbGFkUc0zXbK
aRbi4dBWwEXl0pyI5XMDRxLkG+jRyBVQWsdLwt7pbmaIRzBe6u+XDSIQF1CcUTW1KLSxERAQOCuT
FGwOS665RU6M4vYSwAvKyioNuHJ1d1hIPGhycIua48oxh8jtMWJXAPpIcf1zoE8afU+Yxh5RhxMI
IXMTL1xbfhJIl68RJwxXp9zH87DKgRaoqUPjoi+cNObhXobM0Ke4YMBOB1vEIcHWUUcOkVYrQAMO
Se66Ag0qlmaIdFThq2OizAbFUcFAhwVNyaFhmd3j3JFZxUqsBeBHJMG4OxpquxxiSh6ZExzxmubn
zrlF+BLk+NyA2KeyiBzoYZV9v0CeyOVduvFgs2mTnjuUKJHb2OO8IEWIPOigQ/6MHALgbMb7E6hV
bO7gXJqsoCwSOwSqxayPTbXpsg1DJIUDGg60VbhWfLNVnhsin2EpDxMwh9OyOu9mX8pJ26Nm+9Nf
2MyFbAuw8x56qEPPMwx+UdO2GdFm8kP/90+Dnm7XO+r9cNNL6j7H/nO7wO2PHnzWZlWb/3lcTpqi
OYPMqGOQs69p6OB+ropvxbzoz2KwObHMH2+yxTbH12HM/08Et7ORXF2EF8ttyvt6MRTcjQ7IBc+K
RVu0m1fsZnNyDUKWSj4sqvJ73SzKwVsbVKtYdl3VTXFeb95Sv7WBisolwyR7tizh2x8I76ZUpMJf
TSp4CJtJX7IZfhBLtqSIe/X3vUOGb+ffhmo3GErppxyh9fJ88H0S1PTBSSoZrsnmYvjKFvMllfw4
8+PjxJLP2uon58V0YIAWniV94ZOqKhd1OdyRBvMjFr04L4uRF4kyjSARS65XQ7Mw8Byp2Lfbvslg
PcSCEXBzNltvVt65PQMdkIqGKaRst9RsGvJS2e+KcjHwHrbHK5fLBaPF4ryvDtsylItu2+KMqePJ
cjmw6dBAWsXyyzNoHIrhXKUZsZWLJhZwccHAsm0XTS67bUv+Xl2VA6WbJtVLSK9vmrFo3f4Ti64X
y5EPsT0VqeTTybemGGVPgEx0oV4u+rYYxi2LlpILXu0dF/OrdloOw7otLr+E/DeThkvPN0ro8myD
b3kJ4e8md+XZIIzZUuhLCP9SN7PRe+sqo1i0JmDeOywgpyuH0YxrIXQd72U+4FUxG+99UyuXiv91
Wg41bupuYrGzioxkeKqxo3Ri0c2ES8I2iu1M0PSOpILfc992u65ui9ExwU4+ScV/mNbnk72Tdiu2
mRqfVPxHTfe90xAtVP1lPmDbEG0XXyr+E9qftO1kkFJYwJRc9t3wVGlraVK5vy2Lad8Q7WCUVOzn
STMnsg0km7KXWHLJyWZk3ra6KhX9e0Hc4Ra04da0M9Ri4TDg733e9fIGQiCWX7ZnNdQ8A7dia21i
2euamwIuBt+mma9/WvKuStMDvHm7/rShQ9n1z4bFNf0bZ9WkaH76AwAA//8=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image" Target="../media/image3.emf"/><Relationship Id="rId12" Type="http://schemas.microsoft.com/office/2014/relationships/chartEx" Target="../charts/chartEx1.xml"/><Relationship Id="rId2" Type="http://schemas.openxmlformats.org/officeDocument/2006/relationships/image" Target="../media/image2.emf"/><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chart" Target="../charts/chart6.xml"/><Relationship Id="rId5" Type="http://schemas.openxmlformats.org/officeDocument/2006/relationships/chart" Target="../charts/chart4.xml"/><Relationship Id="rId15" Type="http://schemas.openxmlformats.org/officeDocument/2006/relationships/chart" Target="../charts/chart8.xml"/><Relationship Id="rId10" Type="http://schemas.openxmlformats.org/officeDocument/2006/relationships/image" Target="../media/image6.emf"/><Relationship Id="rId4" Type="http://schemas.openxmlformats.org/officeDocument/2006/relationships/chart" Target="../charts/chart3.xml"/><Relationship Id="rId9" Type="http://schemas.openxmlformats.org/officeDocument/2006/relationships/image" Target="../media/image5.emf"/><Relationship Id="rId14" Type="http://schemas.microsoft.com/office/2014/relationships/chartEx" Target="../charts/chartEx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microsoft.com/office/2014/relationships/chartEx" Target="../charts/chartEx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0</xdr:col>
      <xdr:colOff>34636</xdr:colOff>
      <xdr:row>2</xdr:row>
      <xdr:rowOff>173182</xdr:rowOff>
    </xdr:from>
    <xdr:to>
      <xdr:col>31</xdr:col>
      <xdr:colOff>357187</xdr:colOff>
      <xdr:row>15</xdr:row>
      <xdr:rowOff>86592</xdr:rowOff>
    </xdr:to>
    <xdr:grpSp>
      <xdr:nvGrpSpPr>
        <xdr:cNvPr id="77" name="Group 76">
          <a:extLst>
            <a:ext uri="{FF2B5EF4-FFF2-40B4-BE49-F238E27FC236}">
              <a16:creationId xmlns:a16="http://schemas.microsoft.com/office/drawing/2014/main" id="{57639355-1A06-796D-C98D-894735E84506}"/>
            </a:ext>
          </a:extLst>
        </xdr:cNvPr>
        <xdr:cNvGrpSpPr/>
      </xdr:nvGrpSpPr>
      <xdr:grpSpPr>
        <a:xfrm>
          <a:off x="34636" y="573232"/>
          <a:ext cx="19220151" cy="2408960"/>
          <a:chOff x="34636" y="571499"/>
          <a:chExt cx="18617045" cy="2476501"/>
        </a:xfrm>
      </xdr:grpSpPr>
      <xdr:grpSp>
        <xdr:nvGrpSpPr>
          <xdr:cNvPr id="52" name="Group 51">
            <a:extLst>
              <a:ext uri="{FF2B5EF4-FFF2-40B4-BE49-F238E27FC236}">
                <a16:creationId xmlns:a16="http://schemas.microsoft.com/office/drawing/2014/main" id="{7DAB74D2-37A7-3C39-842B-B1410B0AC82B}"/>
              </a:ext>
            </a:extLst>
          </xdr:cNvPr>
          <xdr:cNvGrpSpPr/>
        </xdr:nvGrpSpPr>
        <xdr:grpSpPr>
          <a:xfrm>
            <a:off x="34636" y="640772"/>
            <a:ext cx="3636819" cy="2389910"/>
            <a:chOff x="34636" y="640772"/>
            <a:chExt cx="3636819" cy="2389910"/>
          </a:xfrm>
        </xdr:grpSpPr>
        <xdr:sp macro="" textlink="">
          <xdr:nvSpPr>
            <xdr:cNvPr id="3" name="Rectangle: Rounded Corners 2">
              <a:extLst>
                <a:ext uri="{FF2B5EF4-FFF2-40B4-BE49-F238E27FC236}">
                  <a16:creationId xmlns:a16="http://schemas.microsoft.com/office/drawing/2014/main" id="{C152DD58-F331-8351-D665-A382A2A1310D}"/>
                </a:ext>
              </a:extLst>
            </xdr:cNvPr>
            <xdr:cNvSpPr/>
          </xdr:nvSpPr>
          <xdr:spPr>
            <a:xfrm>
              <a:off x="110093" y="640772"/>
              <a:ext cx="3561362" cy="477982"/>
            </a:xfrm>
            <a:prstGeom prst="roundRect">
              <a:avLst/>
            </a:prstGeom>
            <a:gradFill>
              <a:gsLst>
                <a:gs pos="0">
                  <a:schemeClr val="tx1">
                    <a:lumMod val="95000"/>
                    <a:lumOff val="5000"/>
                    <a:alpha val="80000"/>
                  </a:schemeClr>
                </a:gs>
                <a:gs pos="100000">
                  <a:schemeClr val="tx1">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a:latin typeface="LATO BLACK" panose="020F0A02020204030203" pitchFamily="34" charset="0"/>
                </a:rPr>
                <a:t>SALES</a:t>
              </a:r>
            </a:p>
          </xdr:txBody>
        </xdr:sp>
        <xdr:sp macro="" textlink="">
          <xdr:nvSpPr>
            <xdr:cNvPr id="4" name="Rectangle: Rounded Corners 3">
              <a:extLst>
                <a:ext uri="{FF2B5EF4-FFF2-40B4-BE49-F238E27FC236}">
                  <a16:creationId xmlns:a16="http://schemas.microsoft.com/office/drawing/2014/main" id="{56B2FC26-9362-8992-9AF3-D04EDEC2F132}"/>
                </a:ext>
              </a:extLst>
            </xdr:cNvPr>
            <xdr:cNvSpPr/>
          </xdr:nvSpPr>
          <xdr:spPr>
            <a:xfrm>
              <a:off x="34636" y="1182486"/>
              <a:ext cx="3619500" cy="1848196"/>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6" name="Rectangle: Rounded Corners 5">
              <a:extLst>
                <a:ext uri="{FF2B5EF4-FFF2-40B4-BE49-F238E27FC236}">
                  <a16:creationId xmlns:a16="http://schemas.microsoft.com/office/drawing/2014/main" id="{AC8F644E-C933-7A3E-343A-23308DC44009}"/>
                </a:ext>
              </a:extLst>
            </xdr:cNvPr>
            <xdr:cNvSpPr/>
          </xdr:nvSpPr>
          <xdr:spPr>
            <a:xfrm>
              <a:off x="166687" y="1405543"/>
              <a:ext cx="3331586" cy="446116"/>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C5B82BB7-4C9E-44E9-810C-2F8ACEE67353}" type="TxLink">
                <a:rPr lang="en-US" sz="2000" b="1" i="0" u="none" strike="noStrike">
                  <a:solidFill>
                    <a:schemeClr val="bg2"/>
                  </a:solidFill>
                  <a:latin typeface="LATO BLACK" panose="020F0A02020204030203" pitchFamily="34" charset="0"/>
                  <a:cs typeface="Calibri"/>
                </a:rPr>
                <a:pPr algn="ctr"/>
                <a:t> $22,97,200.86 </a:t>
              </a:fld>
              <a:endParaRPr lang="en-IN" sz="2000" b="1">
                <a:solidFill>
                  <a:schemeClr val="bg2"/>
                </a:solidFill>
                <a:latin typeface="LATO BLACK" panose="020F0A02020204030203" pitchFamily="34" charset="0"/>
              </a:endParaRPr>
            </a:p>
          </xdr:txBody>
        </xdr:sp>
        <xdr:sp macro="" textlink="">
          <xdr:nvSpPr>
            <xdr:cNvPr id="8" name="Rectangle: Rounded Corners 7">
              <a:extLst>
                <a:ext uri="{FF2B5EF4-FFF2-40B4-BE49-F238E27FC236}">
                  <a16:creationId xmlns:a16="http://schemas.microsoft.com/office/drawing/2014/main" id="{7E1919D4-6259-26B9-3667-2E62EE8FAE25}"/>
                </a:ext>
              </a:extLst>
            </xdr:cNvPr>
            <xdr:cNvSpPr/>
          </xdr:nvSpPr>
          <xdr:spPr>
            <a:xfrm>
              <a:off x="185552" y="2568633"/>
              <a:ext cx="2659889" cy="398318"/>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a:latin typeface="LATO BLACK" panose="020F0A02020204030203" pitchFamily="34" charset="0"/>
                </a:rPr>
                <a:t>YOY GROWTH</a:t>
              </a:r>
              <a:endParaRPr lang="en-IN" sz="1800">
                <a:latin typeface="LATO BLACK" panose="020F0A02020204030203" pitchFamily="34" charset="0"/>
              </a:endParaRPr>
            </a:p>
          </xdr:txBody>
        </xdr:sp>
      </xdr:grpSp>
      <xdr:grpSp>
        <xdr:nvGrpSpPr>
          <xdr:cNvPr id="53" name="Group 52">
            <a:extLst>
              <a:ext uri="{FF2B5EF4-FFF2-40B4-BE49-F238E27FC236}">
                <a16:creationId xmlns:a16="http://schemas.microsoft.com/office/drawing/2014/main" id="{4A44A74B-B8FE-5953-1F00-CA0926AB5EA5}"/>
              </a:ext>
            </a:extLst>
          </xdr:cNvPr>
          <xdr:cNvGrpSpPr/>
        </xdr:nvGrpSpPr>
        <xdr:grpSpPr>
          <a:xfrm>
            <a:off x="3827317" y="658090"/>
            <a:ext cx="3636819" cy="2389910"/>
            <a:chOff x="34636" y="640772"/>
            <a:chExt cx="3636819" cy="2389910"/>
          </a:xfrm>
        </xdr:grpSpPr>
        <xdr:sp macro="" textlink="">
          <xdr:nvSpPr>
            <xdr:cNvPr id="54" name="Rectangle: Rounded Corners 53">
              <a:extLst>
                <a:ext uri="{FF2B5EF4-FFF2-40B4-BE49-F238E27FC236}">
                  <a16:creationId xmlns:a16="http://schemas.microsoft.com/office/drawing/2014/main" id="{9C2ACE89-2186-5BB7-A566-3E2501B73F40}"/>
                </a:ext>
              </a:extLst>
            </xdr:cNvPr>
            <xdr:cNvSpPr/>
          </xdr:nvSpPr>
          <xdr:spPr>
            <a:xfrm>
              <a:off x="110093" y="640772"/>
              <a:ext cx="3561362" cy="477982"/>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a:latin typeface="LATO BLACK" panose="020F0A02020204030203" pitchFamily="34" charset="0"/>
                </a:rPr>
                <a:t>PROFIT</a:t>
              </a:r>
            </a:p>
          </xdr:txBody>
        </xdr:sp>
        <xdr:sp macro="" textlink="">
          <xdr:nvSpPr>
            <xdr:cNvPr id="55" name="Rectangle: Rounded Corners 54">
              <a:extLst>
                <a:ext uri="{FF2B5EF4-FFF2-40B4-BE49-F238E27FC236}">
                  <a16:creationId xmlns:a16="http://schemas.microsoft.com/office/drawing/2014/main" id="{E55E4FBA-2B1A-AB43-FF8A-89B3E506F44D}"/>
                </a:ext>
              </a:extLst>
            </xdr:cNvPr>
            <xdr:cNvSpPr/>
          </xdr:nvSpPr>
          <xdr:spPr>
            <a:xfrm>
              <a:off x="34636" y="1182486"/>
              <a:ext cx="3619500" cy="1848196"/>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F17">
          <xdr:nvSpPr>
            <xdr:cNvPr id="56" name="Rectangle: Rounded Corners 55">
              <a:extLst>
                <a:ext uri="{FF2B5EF4-FFF2-40B4-BE49-F238E27FC236}">
                  <a16:creationId xmlns:a16="http://schemas.microsoft.com/office/drawing/2014/main" id="{B30B4BC4-8359-E9D3-4A10-C0303ECF832D}"/>
                </a:ext>
              </a:extLst>
            </xdr:cNvPr>
            <xdr:cNvSpPr/>
          </xdr:nvSpPr>
          <xdr:spPr>
            <a:xfrm>
              <a:off x="166687" y="1405543"/>
              <a:ext cx="3331586" cy="446116"/>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B67C55E1-235F-438B-A8A3-9CC9EAA603A6}" type="TxLink">
                <a:rPr lang="en-US" sz="2000" b="0" i="0" u="none" strike="noStrike">
                  <a:solidFill>
                    <a:schemeClr val="bg1"/>
                  </a:solidFill>
                  <a:latin typeface="Lato Black" panose="020F0A02020204030203" pitchFamily="34" charset="0"/>
                  <a:cs typeface="Calibri"/>
                </a:rPr>
                <a:pPr algn="ctr"/>
                <a:t> $2,86,397.02 </a:t>
              </a:fld>
              <a:endParaRPr lang="en-IN" sz="4000" b="1">
                <a:solidFill>
                  <a:schemeClr val="bg1"/>
                </a:solidFill>
                <a:latin typeface="Lato Black" panose="020F0A02020204030203" pitchFamily="34" charset="0"/>
              </a:endParaRPr>
            </a:p>
          </xdr:txBody>
        </xdr:sp>
        <xdr:sp macro="" textlink="">
          <xdr:nvSpPr>
            <xdr:cNvPr id="57" name="Rectangle: Rounded Corners 56">
              <a:extLst>
                <a:ext uri="{FF2B5EF4-FFF2-40B4-BE49-F238E27FC236}">
                  <a16:creationId xmlns:a16="http://schemas.microsoft.com/office/drawing/2014/main" id="{011DA87D-0A06-A187-5D34-FA7AE11C32CB}"/>
                </a:ext>
              </a:extLst>
            </xdr:cNvPr>
            <xdr:cNvSpPr/>
          </xdr:nvSpPr>
          <xdr:spPr>
            <a:xfrm>
              <a:off x="185552" y="2568633"/>
              <a:ext cx="2659889" cy="398318"/>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a:latin typeface="LATO BLACK" panose="020F0A02020204030203" pitchFamily="34" charset="0"/>
                </a:rPr>
                <a:t>YOY GROWTH</a:t>
              </a:r>
              <a:endParaRPr lang="en-IN" sz="1800">
                <a:latin typeface="LATO BLACK" panose="020F0A02020204030203" pitchFamily="34" charset="0"/>
              </a:endParaRPr>
            </a:p>
          </xdr:txBody>
        </xdr:sp>
      </xdr:grpSp>
      <xdr:grpSp>
        <xdr:nvGrpSpPr>
          <xdr:cNvPr id="58" name="Group 57">
            <a:extLst>
              <a:ext uri="{FF2B5EF4-FFF2-40B4-BE49-F238E27FC236}">
                <a16:creationId xmlns:a16="http://schemas.microsoft.com/office/drawing/2014/main" id="{D5C86D8B-E035-8944-3262-9B43A51492ED}"/>
              </a:ext>
            </a:extLst>
          </xdr:cNvPr>
          <xdr:cNvGrpSpPr/>
        </xdr:nvGrpSpPr>
        <xdr:grpSpPr>
          <a:xfrm>
            <a:off x="7654635" y="640771"/>
            <a:ext cx="3636819" cy="2389910"/>
            <a:chOff x="34636" y="640772"/>
            <a:chExt cx="3636819" cy="2389910"/>
          </a:xfrm>
        </xdr:grpSpPr>
        <xdr:sp macro="" textlink="">
          <xdr:nvSpPr>
            <xdr:cNvPr id="59" name="Rectangle: Rounded Corners 58">
              <a:extLst>
                <a:ext uri="{FF2B5EF4-FFF2-40B4-BE49-F238E27FC236}">
                  <a16:creationId xmlns:a16="http://schemas.microsoft.com/office/drawing/2014/main" id="{D5892B6A-DFEB-228C-40FE-7DF680E6A770}"/>
                </a:ext>
              </a:extLst>
            </xdr:cNvPr>
            <xdr:cNvSpPr/>
          </xdr:nvSpPr>
          <xdr:spPr>
            <a:xfrm>
              <a:off x="110093" y="640772"/>
              <a:ext cx="3561362" cy="477982"/>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a:latin typeface="LATO BLACK" panose="020F0A02020204030203" pitchFamily="34" charset="0"/>
                </a:rPr>
                <a:t>QUANTITY</a:t>
              </a:r>
            </a:p>
          </xdr:txBody>
        </xdr:sp>
        <xdr:sp macro="" textlink="">
          <xdr:nvSpPr>
            <xdr:cNvPr id="60" name="Rectangle: Rounded Corners 59">
              <a:extLst>
                <a:ext uri="{FF2B5EF4-FFF2-40B4-BE49-F238E27FC236}">
                  <a16:creationId xmlns:a16="http://schemas.microsoft.com/office/drawing/2014/main" id="{49FE3B83-D521-FD1F-CFB5-07F8217B55A5}"/>
                </a:ext>
              </a:extLst>
            </xdr:cNvPr>
            <xdr:cNvSpPr/>
          </xdr:nvSpPr>
          <xdr:spPr>
            <a:xfrm>
              <a:off x="34636" y="1182486"/>
              <a:ext cx="3619500" cy="1848196"/>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J17">
          <xdr:nvSpPr>
            <xdr:cNvPr id="61" name="Rectangle: Rounded Corners 60">
              <a:extLst>
                <a:ext uri="{FF2B5EF4-FFF2-40B4-BE49-F238E27FC236}">
                  <a16:creationId xmlns:a16="http://schemas.microsoft.com/office/drawing/2014/main" id="{8778DF87-6578-542A-1E20-2F82FAED735E}"/>
                </a:ext>
              </a:extLst>
            </xdr:cNvPr>
            <xdr:cNvSpPr/>
          </xdr:nvSpPr>
          <xdr:spPr>
            <a:xfrm>
              <a:off x="166687" y="1405543"/>
              <a:ext cx="3331586" cy="446116"/>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8DBB7FFC-EFC6-4D1F-B198-FDC39C14F9B6}" type="TxLink">
                <a:rPr lang="en-US" sz="2000" b="0" i="0" u="none" strike="noStrike">
                  <a:solidFill>
                    <a:schemeClr val="bg1"/>
                  </a:solidFill>
                  <a:latin typeface="Lato Black" panose="020F0A02020204030203" pitchFamily="34" charset="0"/>
                  <a:cs typeface="Calibri"/>
                </a:rPr>
                <a:pPr algn="ctr"/>
                <a:t>#37873</a:t>
              </a:fld>
              <a:endParaRPr lang="en-IN" sz="4000" b="1">
                <a:solidFill>
                  <a:schemeClr val="bg1"/>
                </a:solidFill>
                <a:latin typeface="Lato Black" panose="020F0A02020204030203" pitchFamily="34" charset="0"/>
              </a:endParaRPr>
            </a:p>
          </xdr:txBody>
        </xdr:sp>
        <xdr:sp macro="" textlink="">
          <xdr:nvSpPr>
            <xdr:cNvPr id="62" name="Rectangle: Rounded Corners 61">
              <a:extLst>
                <a:ext uri="{FF2B5EF4-FFF2-40B4-BE49-F238E27FC236}">
                  <a16:creationId xmlns:a16="http://schemas.microsoft.com/office/drawing/2014/main" id="{8133E469-F903-385A-D06D-712D3DFAC57D}"/>
                </a:ext>
              </a:extLst>
            </xdr:cNvPr>
            <xdr:cNvSpPr/>
          </xdr:nvSpPr>
          <xdr:spPr>
            <a:xfrm>
              <a:off x="185552" y="2568633"/>
              <a:ext cx="2659889" cy="398318"/>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a:latin typeface="LATO BLACK" panose="020F0A02020204030203" pitchFamily="34" charset="0"/>
                </a:rPr>
                <a:t>YOY GROWTH</a:t>
              </a:r>
              <a:endParaRPr lang="en-IN" sz="1800">
                <a:latin typeface="LATO BLACK" panose="020F0A02020204030203" pitchFamily="34" charset="0"/>
              </a:endParaRPr>
            </a:p>
          </xdr:txBody>
        </xdr:sp>
      </xdr:grpSp>
      <xdr:grpSp>
        <xdr:nvGrpSpPr>
          <xdr:cNvPr id="63" name="Group 62">
            <a:extLst>
              <a:ext uri="{FF2B5EF4-FFF2-40B4-BE49-F238E27FC236}">
                <a16:creationId xmlns:a16="http://schemas.microsoft.com/office/drawing/2014/main" id="{C2696AD6-44D2-268F-8071-858C43552FD1}"/>
              </a:ext>
            </a:extLst>
          </xdr:cNvPr>
          <xdr:cNvGrpSpPr/>
        </xdr:nvGrpSpPr>
        <xdr:grpSpPr>
          <a:xfrm>
            <a:off x="11326090" y="571499"/>
            <a:ext cx="3636819" cy="2389910"/>
            <a:chOff x="34636" y="640772"/>
            <a:chExt cx="3636819" cy="2389910"/>
          </a:xfrm>
        </xdr:grpSpPr>
        <xdr:sp macro="" textlink="">
          <xdr:nvSpPr>
            <xdr:cNvPr id="64" name="Rectangle: Rounded Corners 63">
              <a:extLst>
                <a:ext uri="{FF2B5EF4-FFF2-40B4-BE49-F238E27FC236}">
                  <a16:creationId xmlns:a16="http://schemas.microsoft.com/office/drawing/2014/main" id="{16CB5209-D1B5-615B-DD93-CBD2D607A8C6}"/>
                </a:ext>
              </a:extLst>
            </xdr:cNvPr>
            <xdr:cNvSpPr/>
          </xdr:nvSpPr>
          <xdr:spPr>
            <a:xfrm>
              <a:off x="110093" y="640772"/>
              <a:ext cx="3561362" cy="477982"/>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a:latin typeface="LATO BLACK" panose="020F0A02020204030203" pitchFamily="34" charset="0"/>
                </a:rPr>
                <a:t>NO</a:t>
              </a:r>
              <a:r>
                <a:rPr lang="en-IN" sz="2000" baseline="0">
                  <a:latin typeface="LATO BLACK" panose="020F0A02020204030203" pitchFamily="34" charset="0"/>
                </a:rPr>
                <a:t> OF ORDERS</a:t>
              </a:r>
              <a:endParaRPr lang="en-IN" sz="2000">
                <a:latin typeface="LATO BLACK" panose="020F0A02020204030203" pitchFamily="34" charset="0"/>
              </a:endParaRPr>
            </a:p>
          </xdr:txBody>
        </xdr:sp>
        <xdr:sp macro="" textlink="">
          <xdr:nvSpPr>
            <xdr:cNvPr id="65" name="Rectangle: Rounded Corners 64">
              <a:extLst>
                <a:ext uri="{FF2B5EF4-FFF2-40B4-BE49-F238E27FC236}">
                  <a16:creationId xmlns:a16="http://schemas.microsoft.com/office/drawing/2014/main" id="{E3BE84CF-5D8F-8D2D-794D-9DCAB947544A}"/>
                </a:ext>
              </a:extLst>
            </xdr:cNvPr>
            <xdr:cNvSpPr/>
          </xdr:nvSpPr>
          <xdr:spPr>
            <a:xfrm>
              <a:off x="34636" y="1182486"/>
              <a:ext cx="3619500" cy="1848196"/>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M17">
          <xdr:nvSpPr>
            <xdr:cNvPr id="66" name="Rectangle: Rounded Corners 65">
              <a:extLst>
                <a:ext uri="{FF2B5EF4-FFF2-40B4-BE49-F238E27FC236}">
                  <a16:creationId xmlns:a16="http://schemas.microsoft.com/office/drawing/2014/main" id="{27233B24-A9DF-35CE-480E-F25CCBEEA0BD}"/>
                </a:ext>
              </a:extLst>
            </xdr:cNvPr>
            <xdr:cNvSpPr/>
          </xdr:nvSpPr>
          <xdr:spPr>
            <a:xfrm>
              <a:off x="166687" y="1405543"/>
              <a:ext cx="3331586" cy="446116"/>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9EA41BE9-13BD-46F6-A564-8D716A6D0C1C}" type="TxLink">
                <a:rPr lang="en-US" sz="2000" b="0" i="0" u="none" strike="noStrike">
                  <a:solidFill>
                    <a:schemeClr val="bg1"/>
                  </a:solidFill>
                  <a:latin typeface="Lato Black" panose="020F0A02020204030203" pitchFamily="34" charset="0"/>
                  <a:cs typeface="Calibri"/>
                </a:rPr>
                <a:pPr algn="ctr"/>
                <a:t>#9994</a:t>
              </a:fld>
              <a:endParaRPr lang="en-IN" sz="4000" b="1">
                <a:solidFill>
                  <a:schemeClr val="bg1"/>
                </a:solidFill>
                <a:latin typeface="Lato Black" panose="020F0A02020204030203" pitchFamily="34" charset="0"/>
              </a:endParaRPr>
            </a:p>
          </xdr:txBody>
        </xdr:sp>
        <xdr:sp macro="" textlink="">
          <xdr:nvSpPr>
            <xdr:cNvPr id="67" name="Rectangle: Rounded Corners 66">
              <a:extLst>
                <a:ext uri="{FF2B5EF4-FFF2-40B4-BE49-F238E27FC236}">
                  <a16:creationId xmlns:a16="http://schemas.microsoft.com/office/drawing/2014/main" id="{378643F6-EED5-F125-D445-D5C4C49809FD}"/>
                </a:ext>
              </a:extLst>
            </xdr:cNvPr>
            <xdr:cNvSpPr/>
          </xdr:nvSpPr>
          <xdr:spPr>
            <a:xfrm>
              <a:off x="185552" y="2568633"/>
              <a:ext cx="2659889" cy="398318"/>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a:latin typeface="LATO BLACK" panose="020F0A02020204030203" pitchFamily="34" charset="0"/>
                </a:rPr>
                <a:t>YOY GROWTH</a:t>
              </a:r>
              <a:endParaRPr lang="en-IN" sz="1800">
                <a:latin typeface="LATO BLACK" panose="020F0A02020204030203" pitchFamily="34" charset="0"/>
              </a:endParaRPr>
            </a:p>
          </xdr:txBody>
        </xdr:sp>
      </xdr:grpSp>
      <xdr:grpSp>
        <xdr:nvGrpSpPr>
          <xdr:cNvPr id="68" name="Group 67">
            <a:extLst>
              <a:ext uri="{FF2B5EF4-FFF2-40B4-BE49-F238E27FC236}">
                <a16:creationId xmlns:a16="http://schemas.microsoft.com/office/drawing/2014/main" id="{A30DB287-5185-5D96-09B3-BD05E4270F66}"/>
              </a:ext>
            </a:extLst>
          </xdr:cNvPr>
          <xdr:cNvGrpSpPr/>
        </xdr:nvGrpSpPr>
        <xdr:grpSpPr>
          <a:xfrm>
            <a:off x="15014862" y="588817"/>
            <a:ext cx="3636819" cy="2389910"/>
            <a:chOff x="34636" y="640772"/>
            <a:chExt cx="3636819" cy="2389910"/>
          </a:xfrm>
        </xdr:grpSpPr>
        <xdr:sp macro="" textlink="">
          <xdr:nvSpPr>
            <xdr:cNvPr id="69" name="Rectangle: Rounded Corners 68">
              <a:extLst>
                <a:ext uri="{FF2B5EF4-FFF2-40B4-BE49-F238E27FC236}">
                  <a16:creationId xmlns:a16="http://schemas.microsoft.com/office/drawing/2014/main" id="{DC6EDF99-27FF-BD41-7892-236602F53CBE}"/>
                </a:ext>
              </a:extLst>
            </xdr:cNvPr>
            <xdr:cNvSpPr/>
          </xdr:nvSpPr>
          <xdr:spPr>
            <a:xfrm>
              <a:off x="110093" y="640772"/>
              <a:ext cx="3561362" cy="477982"/>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a:latin typeface="LATO BLACK" panose="020F0A02020204030203" pitchFamily="34" charset="0"/>
                </a:rPr>
                <a:t>PROFIT</a:t>
              </a:r>
              <a:r>
                <a:rPr lang="en-IN" sz="2000" baseline="0">
                  <a:latin typeface="LATO BLACK" panose="020F0A02020204030203" pitchFamily="34" charset="0"/>
                </a:rPr>
                <a:t> MARGIN</a:t>
              </a:r>
              <a:endParaRPr lang="en-IN" sz="2000">
                <a:latin typeface="LATO BLACK" panose="020F0A02020204030203" pitchFamily="34" charset="0"/>
              </a:endParaRPr>
            </a:p>
          </xdr:txBody>
        </xdr:sp>
        <xdr:sp macro="" textlink="">
          <xdr:nvSpPr>
            <xdr:cNvPr id="70" name="Rectangle: Rounded Corners 69">
              <a:extLst>
                <a:ext uri="{FF2B5EF4-FFF2-40B4-BE49-F238E27FC236}">
                  <a16:creationId xmlns:a16="http://schemas.microsoft.com/office/drawing/2014/main" id="{C3151CEA-AF17-DE0F-F043-D890699B3570}"/>
                </a:ext>
              </a:extLst>
            </xdr:cNvPr>
            <xdr:cNvSpPr/>
          </xdr:nvSpPr>
          <xdr:spPr>
            <a:xfrm>
              <a:off x="34636" y="1182486"/>
              <a:ext cx="3619500" cy="1848196"/>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P17">
          <xdr:nvSpPr>
            <xdr:cNvPr id="71" name="Rectangle: Rounded Corners 70">
              <a:extLst>
                <a:ext uri="{FF2B5EF4-FFF2-40B4-BE49-F238E27FC236}">
                  <a16:creationId xmlns:a16="http://schemas.microsoft.com/office/drawing/2014/main" id="{AB0CDC9C-710A-069B-357B-F4F4BC6DEAF1}"/>
                </a:ext>
              </a:extLst>
            </xdr:cNvPr>
            <xdr:cNvSpPr/>
          </xdr:nvSpPr>
          <xdr:spPr>
            <a:xfrm>
              <a:off x="166687" y="1405543"/>
              <a:ext cx="3331586" cy="446116"/>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D4910517-A519-4BE5-89BE-428436470221}" type="TxLink">
                <a:rPr lang="en-US" sz="2000" b="0" i="0" u="none" strike="noStrike">
                  <a:solidFill>
                    <a:schemeClr val="bg1"/>
                  </a:solidFill>
                  <a:latin typeface="Lato Black" panose="020F0A02020204030203" pitchFamily="34" charset="0"/>
                  <a:cs typeface="Calibri"/>
                </a:rPr>
                <a:pPr algn="ctr"/>
                <a:t>12.47%</a:t>
              </a:fld>
              <a:endParaRPr lang="en-IN" sz="4000" b="1">
                <a:solidFill>
                  <a:schemeClr val="bg1"/>
                </a:solidFill>
                <a:latin typeface="Lato Black" panose="020F0A02020204030203" pitchFamily="34" charset="0"/>
              </a:endParaRPr>
            </a:p>
          </xdr:txBody>
        </xdr:sp>
        <xdr:sp macro="" textlink="">
          <xdr:nvSpPr>
            <xdr:cNvPr id="72" name="Rectangle: Rounded Corners 71">
              <a:extLst>
                <a:ext uri="{FF2B5EF4-FFF2-40B4-BE49-F238E27FC236}">
                  <a16:creationId xmlns:a16="http://schemas.microsoft.com/office/drawing/2014/main" id="{F738C8EE-C00F-15D4-D856-4B0F1DE49E1F}"/>
                </a:ext>
              </a:extLst>
            </xdr:cNvPr>
            <xdr:cNvSpPr/>
          </xdr:nvSpPr>
          <xdr:spPr>
            <a:xfrm>
              <a:off x="185552" y="2568633"/>
              <a:ext cx="2659889" cy="398318"/>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a:latin typeface="LATO BLACK" panose="020F0A02020204030203" pitchFamily="34" charset="0"/>
                </a:rPr>
                <a:t>YOY GROWTH</a:t>
              </a:r>
              <a:endParaRPr lang="en-IN" sz="1800">
                <a:latin typeface="LATO BLACK" panose="020F0A02020204030203" pitchFamily="34" charset="0"/>
              </a:endParaRPr>
            </a:p>
          </xdr:txBody>
        </xdr:sp>
      </xdr:grpSp>
    </xdr:grpSp>
    <xdr:clientData/>
  </xdr:twoCellAnchor>
  <xdr:twoCellAnchor>
    <xdr:from>
      <xdr:col>0</xdr:col>
      <xdr:colOff>0</xdr:colOff>
      <xdr:row>0</xdr:row>
      <xdr:rowOff>57150</xdr:rowOff>
    </xdr:from>
    <xdr:to>
      <xdr:col>31</xdr:col>
      <xdr:colOff>500061</xdr:colOff>
      <xdr:row>2</xdr:row>
      <xdr:rowOff>119062</xdr:rowOff>
    </xdr:to>
    <xdr:sp macro="" textlink="">
      <xdr:nvSpPr>
        <xdr:cNvPr id="2" name="Rectangle: Rounded Corners 1">
          <a:extLst>
            <a:ext uri="{FF2B5EF4-FFF2-40B4-BE49-F238E27FC236}">
              <a16:creationId xmlns:a16="http://schemas.microsoft.com/office/drawing/2014/main" id="{C8ABEDAF-227A-2447-4D66-991BC44206BB}"/>
            </a:ext>
          </a:extLst>
        </xdr:cNvPr>
        <xdr:cNvSpPr/>
      </xdr:nvSpPr>
      <xdr:spPr>
        <a:xfrm>
          <a:off x="0" y="57150"/>
          <a:ext cx="19692936" cy="466725"/>
        </a:xfrm>
        <a:prstGeom prst="roundRect">
          <a:avLst/>
        </a:prstGeom>
        <a:gradFill>
          <a:gsLst>
            <a:gs pos="0">
              <a:schemeClr val="tx1">
                <a:lumMod val="95000"/>
                <a:lumOff val="5000"/>
                <a:alpha val="80000"/>
              </a:schemeClr>
            </a:gs>
            <a:gs pos="100000">
              <a:schemeClr val="tx1">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800">
              <a:latin typeface="LATO BLACK" panose="020F0A02020204030203" pitchFamily="34" charset="0"/>
            </a:rPr>
            <a:t>ECOMMERCE</a:t>
          </a:r>
          <a:r>
            <a:rPr lang="en-IN" sz="2800" baseline="0">
              <a:latin typeface="LATO BLACK" panose="020F0A02020204030203" pitchFamily="34" charset="0"/>
            </a:rPr>
            <a:t> SALES ANALYSIS DASHBOARD</a:t>
          </a:r>
          <a:endParaRPr lang="en-IN" sz="2800">
            <a:latin typeface="LATO BLACK" panose="020F0A02020204030203" pitchFamily="34" charset="0"/>
          </a:endParaRPr>
        </a:p>
      </xdr:txBody>
    </xdr:sp>
    <xdr:clientData/>
  </xdr:twoCellAnchor>
  <xdr:twoCellAnchor>
    <xdr:from>
      <xdr:col>1</xdr:col>
      <xdr:colOff>34637</xdr:colOff>
      <xdr:row>9</xdr:row>
      <xdr:rowOff>183574</xdr:rowOff>
    </xdr:from>
    <xdr:to>
      <xdr:col>5</xdr:col>
      <xdr:colOff>190500</xdr:colOff>
      <xdr:row>12</xdr:row>
      <xdr:rowOff>185651</xdr:rowOff>
    </xdr:to>
    <xdr:graphicFrame macro="">
      <xdr:nvGraphicFramePr>
        <xdr:cNvPr id="7" name="Chart 6">
          <a:extLst>
            <a:ext uri="{FF2B5EF4-FFF2-40B4-BE49-F238E27FC236}">
              <a16:creationId xmlns:a16="http://schemas.microsoft.com/office/drawing/2014/main" id="{9DFE0491-15CF-4EEB-91D8-AD70E08246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3</xdr:col>
          <xdr:colOff>352854</xdr:colOff>
          <xdr:row>13</xdr:row>
          <xdr:rowOff>69273</xdr:rowOff>
        </xdr:from>
        <xdr:to>
          <xdr:col>5</xdr:col>
          <xdr:colOff>474084</xdr:colOff>
          <xdr:row>15</xdr:row>
          <xdr:rowOff>51955</xdr:rowOff>
        </xdr:to>
        <xdr:pic>
          <xdr:nvPicPr>
            <xdr:cNvPr id="5" name="Picture 4">
              <a:extLst>
                <a:ext uri="{FF2B5EF4-FFF2-40B4-BE49-F238E27FC236}">
                  <a16:creationId xmlns:a16="http://schemas.microsoft.com/office/drawing/2014/main" id="{50058467-DB2E-6EB1-FB5E-49E1B8BCB332}"/>
                </a:ext>
              </a:extLst>
            </xdr:cNvPr>
            <xdr:cNvPicPr>
              <a:picLocks noChangeAspect="1" noChangeArrowheads="1"/>
              <a:extLst>
                <a:ext uri="{84589F7E-364E-4C9E-8A38-B11213B215E9}">
                  <a14:cameraTool cellRange="'kpi yoy'!$H$9" spid="_x0000_s11323"/>
                </a:ext>
              </a:extLst>
            </xdr:cNvPicPr>
          </xdr:nvPicPr>
          <xdr:blipFill>
            <a:blip xmlns:r="http://schemas.openxmlformats.org/officeDocument/2006/relationships" r:embed="rId2"/>
            <a:srcRect/>
            <a:stretch>
              <a:fillRect/>
            </a:stretch>
          </xdr:blipFill>
          <xdr:spPr bwMode="auto">
            <a:xfrm>
              <a:off x="2210229" y="2569586"/>
              <a:ext cx="1359480" cy="363682"/>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7</xdr:col>
      <xdr:colOff>294407</xdr:colOff>
      <xdr:row>10</xdr:row>
      <xdr:rowOff>17317</xdr:rowOff>
    </xdr:from>
    <xdr:to>
      <xdr:col>11</xdr:col>
      <xdr:colOff>432955</xdr:colOff>
      <xdr:row>13</xdr:row>
      <xdr:rowOff>17318</xdr:rowOff>
    </xdr:to>
    <xdr:graphicFrame macro="">
      <xdr:nvGraphicFramePr>
        <xdr:cNvPr id="73" name="Chart 72">
          <a:extLst>
            <a:ext uri="{FF2B5EF4-FFF2-40B4-BE49-F238E27FC236}">
              <a16:creationId xmlns:a16="http://schemas.microsoft.com/office/drawing/2014/main" id="{7D199AEF-9AD6-46FB-AB34-FBA8EDD1D3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588818</xdr:colOff>
      <xdr:row>9</xdr:row>
      <xdr:rowOff>121228</xdr:rowOff>
    </xdr:from>
    <xdr:to>
      <xdr:col>17</xdr:col>
      <xdr:colOff>467591</xdr:colOff>
      <xdr:row>12</xdr:row>
      <xdr:rowOff>173182</xdr:rowOff>
    </xdr:to>
    <xdr:graphicFrame macro="">
      <xdr:nvGraphicFramePr>
        <xdr:cNvPr id="74" name="Chart 73">
          <a:extLst>
            <a:ext uri="{FF2B5EF4-FFF2-40B4-BE49-F238E27FC236}">
              <a16:creationId xmlns:a16="http://schemas.microsoft.com/office/drawing/2014/main" id="{DD58C134-8281-4792-9CD9-4BFDC8800C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467591</xdr:colOff>
      <xdr:row>9</xdr:row>
      <xdr:rowOff>86591</xdr:rowOff>
    </xdr:from>
    <xdr:to>
      <xdr:col>23</xdr:col>
      <xdr:colOff>381000</xdr:colOff>
      <xdr:row>12</xdr:row>
      <xdr:rowOff>86590</xdr:rowOff>
    </xdr:to>
    <xdr:graphicFrame macro="">
      <xdr:nvGraphicFramePr>
        <xdr:cNvPr id="75" name="Chart 74">
          <a:extLst>
            <a:ext uri="{FF2B5EF4-FFF2-40B4-BE49-F238E27FC236}">
              <a16:creationId xmlns:a16="http://schemas.microsoft.com/office/drawing/2014/main" id="{CA31B1C0-F244-49AE-AF05-81638F10B1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536864</xdr:colOff>
      <xdr:row>9</xdr:row>
      <xdr:rowOff>51955</xdr:rowOff>
    </xdr:from>
    <xdr:to>
      <xdr:col>29</xdr:col>
      <xdr:colOff>536863</xdr:colOff>
      <xdr:row>12</xdr:row>
      <xdr:rowOff>103909</xdr:rowOff>
    </xdr:to>
    <xdr:graphicFrame macro="">
      <xdr:nvGraphicFramePr>
        <xdr:cNvPr id="76" name="Chart 75">
          <a:extLst>
            <a:ext uri="{FF2B5EF4-FFF2-40B4-BE49-F238E27FC236}">
              <a16:creationId xmlns:a16="http://schemas.microsoft.com/office/drawing/2014/main" id="{5B76DE8A-7921-4A8C-8653-1F74611E4A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9</xdr:col>
          <xdr:colOff>556345</xdr:colOff>
          <xdr:row>13</xdr:row>
          <xdr:rowOff>28143</xdr:rowOff>
        </xdr:from>
        <xdr:to>
          <xdr:col>12</xdr:col>
          <xdr:colOff>6493</xdr:colOff>
          <xdr:row>15</xdr:row>
          <xdr:rowOff>45463</xdr:rowOff>
        </xdr:to>
        <xdr:pic>
          <xdr:nvPicPr>
            <xdr:cNvPr id="79" name="Picture 78">
              <a:extLst>
                <a:ext uri="{FF2B5EF4-FFF2-40B4-BE49-F238E27FC236}">
                  <a16:creationId xmlns:a16="http://schemas.microsoft.com/office/drawing/2014/main" id="{DDFE3D82-942F-47A1-4876-A7FFCDE4313B}"/>
                </a:ext>
              </a:extLst>
            </xdr:cNvPr>
            <xdr:cNvPicPr>
              <a:picLocks noChangeAspect="1" noChangeArrowheads="1"/>
              <a:extLst>
                <a:ext uri="{84589F7E-364E-4C9E-8A38-B11213B215E9}">
                  <a14:cameraTool cellRange="'kpi yoy'!$I$9" spid="_x0000_s11324"/>
                </a:ext>
              </a:extLst>
            </xdr:cNvPicPr>
          </xdr:nvPicPr>
          <xdr:blipFill>
            <a:blip xmlns:r="http://schemas.openxmlformats.org/officeDocument/2006/relationships" r:embed="rId7"/>
            <a:srcRect/>
            <a:stretch>
              <a:fillRect/>
            </a:stretch>
          </xdr:blipFill>
          <xdr:spPr bwMode="auto">
            <a:xfrm>
              <a:off x="6128470" y="2528456"/>
              <a:ext cx="1307523" cy="39832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229465</xdr:colOff>
          <xdr:row>13</xdr:row>
          <xdr:rowOff>34638</xdr:rowOff>
        </xdr:from>
        <xdr:to>
          <xdr:col>18</xdr:col>
          <xdr:colOff>333374</xdr:colOff>
          <xdr:row>15</xdr:row>
          <xdr:rowOff>34637</xdr:rowOff>
        </xdr:to>
        <xdr:pic>
          <xdr:nvPicPr>
            <xdr:cNvPr id="81" name="Picture 80">
              <a:extLst>
                <a:ext uri="{FF2B5EF4-FFF2-40B4-BE49-F238E27FC236}">
                  <a16:creationId xmlns:a16="http://schemas.microsoft.com/office/drawing/2014/main" id="{46757F7E-0032-05F3-550E-6B5E2DE11BB5}"/>
                </a:ext>
              </a:extLst>
            </xdr:cNvPr>
            <xdr:cNvPicPr>
              <a:picLocks noChangeAspect="1" noChangeArrowheads="1"/>
              <a:extLst>
                <a:ext uri="{84589F7E-364E-4C9E-8A38-B11213B215E9}">
                  <a14:cameraTool cellRange="'kpi yoy'!$J$9" spid="_x0000_s11325"/>
                </a:ext>
              </a:extLst>
            </xdr:cNvPicPr>
          </xdr:nvPicPr>
          <xdr:blipFill>
            <a:blip xmlns:r="http://schemas.openxmlformats.org/officeDocument/2006/relationships" r:embed="rId8"/>
            <a:srcRect/>
            <a:stretch>
              <a:fillRect/>
            </a:stretch>
          </xdr:blipFill>
          <xdr:spPr bwMode="auto">
            <a:xfrm>
              <a:off x="10135465" y="2534951"/>
              <a:ext cx="1342159" cy="38099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335539</xdr:colOff>
          <xdr:row>12</xdr:row>
          <xdr:rowOff>155864</xdr:rowOff>
        </xdr:from>
        <xdr:to>
          <xdr:col>24</xdr:col>
          <xdr:colOff>337190</xdr:colOff>
          <xdr:row>14</xdr:row>
          <xdr:rowOff>173183</xdr:rowOff>
        </xdr:to>
        <xdr:pic>
          <xdr:nvPicPr>
            <xdr:cNvPr id="83" name="Picture 82">
              <a:extLst>
                <a:ext uri="{FF2B5EF4-FFF2-40B4-BE49-F238E27FC236}">
                  <a16:creationId xmlns:a16="http://schemas.microsoft.com/office/drawing/2014/main" id="{C68294C1-BE8E-F549-7E41-F835290F22BA}"/>
                </a:ext>
              </a:extLst>
            </xdr:cNvPr>
            <xdr:cNvPicPr>
              <a:picLocks noChangeAspect="1" noChangeArrowheads="1"/>
              <a:extLst>
                <a:ext uri="{84589F7E-364E-4C9E-8A38-B11213B215E9}">
                  <a14:cameraTool cellRange="'kpi yoy'!$K$9" spid="_x0000_s11326"/>
                </a:ext>
              </a:extLst>
            </xdr:cNvPicPr>
          </xdr:nvPicPr>
          <xdr:blipFill>
            <a:blip xmlns:r="http://schemas.openxmlformats.org/officeDocument/2006/relationships" r:embed="rId9"/>
            <a:srcRect/>
            <a:stretch>
              <a:fillRect/>
            </a:stretch>
          </xdr:blipFill>
          <xdr:spPr bwMode="auto">
            <a:xfrm>
              <a:off x="13956289" y="2465677"/>
              <a:ext cx="1239901" cy="39831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577687</xdr:colOff>
          <xdr:row>13</xdr:row>
          <xdr:rowOff>20684</xdr:rowOff>
        </xdr:from>
        <xdr:to>
          <xdr:col>30</xdr:col>
          <xdr:colOff>560367</xdr:colOff>
          <xdr:row>14</xdr:row>
          <xdr:rowOff>196501</xdr:rowOff>
        </xdr:to>
        <xdr:pic>
          <xdr:nvPicPr>
            <xdr:cNvPr id="85" name="Picture 84">
              <a:extLst>
                <a:ext uri="{FF2B5EF4-FFF2-40B4-BE49-F238E27FC236}">
                  <a16:creationId xmlns:a16="http://schemas.microsoft.com/office/drawing/2014/main" id="{0D4A2263-D104-FE20-3658-FBEAF2218A09}"/>
                </a:ext>
              </a:extLst>
            </xdr:cNvPr>
            <xdr:cNvPicPr>
              <a:picLocks noChangeAspect="1" noChangeArrowheads="1"/>
              <a:extLst>
                <a:ext uri="{84589F7E-364E-4C9E-8A38-B11213B215E9}">
                  <a14:cameraTool cellRange="'kpi yoy'!$L$9" spid="_x0000_s11327"/>
                </a:ext>
              </a:extLst>
            </xdr:cNvPicPr>
          </xdr:nvPicPr>
          <xdr:blipFill>
            <a:blip xmlns:r="http://schemas.openxmlformats.org/officeDocument/2006/relationships" r:embed="rId10"/>
            <a:srcRect/>
            <a:stretch>
              <a:fillRect/>
            </a:stretch>
          </xdr:blipFill>
          <xdr:spPr bwMode="auto">
            <a:xfrm>
              <a:off x="17722687" y="2401934"/>
              <a:ext cx="1207323" cy="357246"/>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43961</xdr:colOff>
      <xdr:row>15</xdr:row>
      <xdr:rowOff>128222</xdr:rowOff>
    </xdr:from>
    <xdr:to>
      <xdr:col>32</xdr:col>
      <xdr:colOff>45356</xdr:colOff>
      <xdr:row>35</xdr:row>
      <xdr:rowOff>36635</xdr:rowOff>
    </xdr:to>
    <xdr:grpSp>
      <xdr:nvGrpSpPr>
        <xdr:cNvPr id="106" name="Group 105">
          <a:extLst>
            <a:ext uri="{FF2B5EF4-FFF2-40B4-BE49-F238E27FC236}">
              <a16:creationId xmlns:a16="http://schemas.microsoft.com/office/drawing/2014/main" id="{0558FCB0-81C3-6AD5-3846-21D88E2C54D6}"/>
            </a:ext>
          </a:extLst>
        </xdr:cNvPr>
        <xdr:cNvGrpSpPr/>
      </xdr:nvGrpSpPr>
      <xdr:grpSpPr>
        <a:xfrm>
          <a:off x="43961" y="3023822"/>
          <a:ext cx="19508595" cy="3775563"/>
          <a:chOff x="91587" y="2912453"/>
          <a:chExt cx="18892293" cy="3626826"/>
        </a:xfrm>
      </xdr:grpSpPr>
      <xdr:sp macro="" textlink="">
        <xdr:nvSpPr>
          <xdr:cNvPr id="96" name="Rectangle: Rounded Corners 95">
            <a:extLst>
              <a:ext uri="{FF2B5EF4-FFF2-40B4-BE49-F238E27FC236}">
                <a16:creationId xmlns:a16="http://schemas.microsoft.com/office/drawing/2014/main" id="{BFF060E4-7E27-5E7A-9651-F18AC29DA018}"/>
              </a:ext>
            </a:extLst>
          </xdr:cNvPr>
          <xdr:cNvSpPr/>
        </xdr:nvSpPr>
        <xdr:spPr>
          <a:xfrm>
            <a:off x="91587" y="2930769"/>
            <a:ext cx="7198702" cy="3608509"/>
          </a:xfrm>
          <a:prstGeom prst="roundRect">
            <a:avLst>
              <a:gd name="adj" fmla="val 6007"/>
            </a:avLst>
          </a:prstGeom>
          <a:gradFill>
            <a:gsLst>
              <a:gs pos="0">
                <a:schemeClr val="tx1">
                  <a:lumMod val="95000"/>
                  <a:lumOff val="5000"/>
                  <a:alpha val="80000"/>
                </a:schemeClr>
              </a:gs>
              <a:gs pos="100000">
                <a:schemeClr val="tx1">
                  <a:lumMod val="65000"/>
                  <a:lumOff val="35000"/>
                  <a:alpha val="75000"/>
                </a:schemeClr>
              </a:gs>
            </a:gsLst>
            <a:lin ang="12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7" name="Rectangle: Rounded Corners 96">
            <a:extLst>
              <a:ext uri="{FF2B5EF4-FFF2-40B4-BE49-F238E27FC236}">
                <a16:creationId xmlns:a16="http://schemas.microsoft.com/office/drawing/2014/main" id="{B0F412D5-FEAB-6F14-55C5-3591861876A7}"/>
              </a:ext>
            </a:extLst>
          </xdr:cNvPr>
          <xdr:cNvSpPr/>
        </xdr:nvSpPr>
        <xdr:spPr>
          <a:xfrm>
            <a:off x="109904" y="2949088"/>
            <a:ext cx="4505872" cy="469798"/>
          </a:xfrm>
          <a:prstGeom prst="roundRect">
            <a:avLst>
              <a:gd name="adj" fmla="val 18518"/>
            </a:avLst>
          </a:prstGeom>
          <a:gradFill>
            <a:gsLst>
              <a:gs pos="0">
                <a:schemeClr val="tx1">
                  <a:lumMod val="95000"/>
                  <a:lumOff val="5000"/>
                  <a:alpha val="80000"/>
                </a:schemeClr>
              </a:gs>
              <a:gs pos="100000">
                <a:schemeClr val="tx1">
                  <a:lumMod val="50000"/>
                  <a:lumOff val="50000"/>
                </a:schemeClr>
              </a:gs>
            </a:gsLst>
            <a:lin ang="12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latin typeface="Lato Black" panose="020F0A02020204030203" pitchFamily="34" charset="0"/>
              </a:rPr>
              <a:t>SALES</a:t>
            </a:r>
            <a:r>
              <a:rPr lang="en-IN" sz="1800" b="1" baseline="0">
                <a:latin typeface="Lato Black" panose="020F0A02020204030203" pitchFamily="34" charset="0"/>
              </a:rPr>
              <a:t> AND PROFIT ANALYSIS</a:t>
            </a:r>
            <a:endParaRPr lang="en-IN" sz="1800" b="1">
              <a:latin typeface="Lato Black" panose="020F0A02020204030203" pitchFamily="34" charset="0"/>
            </a:endParaRPr>
          </a:p>
        </xdr:txBody>
      </xdr:sp>
      <xdr:sp macro="" textlink="">
        <xdr:nvSpPr>
          <xdr:cNvPr id="98" name="Rectangle: Rounded Corners 97">
            <a:extLst>
              <a:ext uri="{FF2B5EF4-FFF2-40B4-BE49-F238E27FC236}">
                <a16:creationId xmlns:a16="http://schemas.microsoft.com/office/drawing/2014/main" id="{836D78A1-FC45-7106-6A12-CA8725D775CA}"/>
              </a:ext>
            </a:extLst>
          </xdr:cNvPr>
          <xdr:cNvSpPr/>
        </xdr:nvSpPr>
        <xdr:spPr>
          <a:xfrm>
            <a:off x="7400193" y="2930769"/>
            <a:ext cx="7198702" cy="3608509"/>
          </a:xfrm>
          <a:prstGeom prst="roundRect">
            <a:avLst>
              <a:gd name="adj" fmla="val 6007"/>
            </a:avLst>
          </a:prstGeom>
          <a:gradFill>
            <a:gsLst>
              <a:gs pos="0">
                <a:schemeClr val="tx1">
                  <a:lumMod val="95000"/>
                  <a:lumOff val="5000"/>
                  <a:alpha val="80000"/>
                </a:schemeClr>
              </a:gs>
              <a:gs pos="100000">
                <a:schemeClr val="tx1">
                  <a:lumMod val="65000"/>
                  <a:lumOff val="35000"/>
                  <a:alpha val="75000"/>
                </a:schemeClr>
              </a:gs>
            </a:gsLst>
            <a:lin ang="12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9" name="Rectangle: Rounded Corners 98">
            <a:extLst>
              <a:ext uri="{FF2B5EF4-FFF2-40B4-BE49-F238E27FC236}">
                <a16:creationId xmlns:a16="http://schemas.microsoft.com/office/drawing/2014/main" id="{B90D1BEA-EEAE-D231-DB32-C1B586E6456A}"/>
              </a:ext>
            </a:extLst>
          </xdr:cNvPr>
          <xdr:cNvSpPr/>
        </xdr:nvSpPr>
        <xdr:spPr>
          <a:xfrm>
            <a:off x="7418510" y="2912453"/>
            <a:ext cx="4506058" cy="567836"/>
          </a:xfrm>
          <a:prstGeom prst="roundRect">
            <a:avLst>
              <a:gd name="adj" fmla="val 19057"/>
            </a:avLst>
          </a:prstGeom>
          <a:gradFill>
            <a:gsLst>
              <a:gs pos="0">
                <a:schemeClr val="tx1">
                  <a:lumMod val="95000"/>
                  <a:lumOff val="5000"/>
                  <a:alpha val="80000"/>
                </a:schemeClr>
              </a:gs>
              <a:gs pos="100000">
                <a:schemeClr val="tx1">
                  <a:lumMod val="50000"/>
                  <a:lumOff val="50000"/>
                </a:schemeClr>
              </a:gs>
            </a:gsLst>
            <a:lin ang="12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latin typeface="Lato Black" panose="020F0A02020204030203" pitchFamily="34" charset="0"/>
              </a:rPr>
              <a:t>CATEGORY</a:t>
            </a:r>
            <a:r>
              <a:rPr lang="en-IN" sz="1800" b="1" baseline="0">
                <a:latin typeface="Lato Black" panose="020F0A02020204030203" pitchFamily="34" charset="0"/>
              </a:rPr>
              <a:t> WISE PROFIT </a:t>
            </a:r>
            <a:endParaRPr lang="en-IN" sz="1800" b="1">
              <a:latin typeface="Lato Black" panose="020F0A02020204030203" pitchFamily="34" charset="0"/>
            </a:endParaRPr>
          </a:p>
        </xdr:txBody>
      </xdr:sp>
      <xdr:sp macro="" textlink="">
        <xdr:nvSpPr>
          <xdr:cNvPr id="100" name="Rectangle: Rounded Corners 99">
            <a:extLst>
              <a:ext uri="{FF2B5EF4-FFF2-40B4-BE49-F238E27FC236}">
                <a16:creationId xmlns:a16="http://schemas.microsoft.com/office/drawing/2014/main" id="{DCF0EFF9-014B-CE9B-D71C-08DE58E22E28}"/>
              </a:ext>
            </a:extLst>
          </xdr:cNvPr>
          <xdr:cNvSpPr/>
        </xdr:nvSpPr>
        <xdr:spPr>
          <a:xfrm>
            <a:off x="14690482" y="2930770"/>
            <a:ext cx="4293398" cy="3608509"/>
          </a:xfrm>
          <a:prstGeom prst="roundRect">
            <a:avLst>
              <a:gd name="adj" fmla="val 6007"/>
            </a:avLst>
          </a:prstGeom>
          <a:gradFill>
            <a:gsLst>
              <a:gs pos="0">
                <a:schemeClr val="tx1">
                  <a:lumMod val="95000"/>
                  <a:lumOff val="5000"/>
                  <a:alpha val="80000"/>
                </a:schemeClr>
              </a:gs>
              <a:gs pos="100000">
                <a:schemeClr val="tx1">
                  <a:lumMod val="65000"/>
                  <a:lumOff val="35000"/>
                  <a:alpha val="75000"/>
                </a:schemeClr>
              </a:gs>
            </a:gsLst>
            <a:lin ang="12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1" name="Rectangle: Rounded Corners 100">
            <a:extLst>
              <a:ext uri="{FF2B5EF4-FFF2-40B4-BE49-F238E27FC236}">
                <a16:creationId xmlns:a16="http://schemas.microsoft.com/office/drawing/2014/main" id="{3DBCFD0C-162D-1730-63E2-AF6AF8282327}"/>
              </a:ext>
            </a:extLst>
          </xdr:cNvPr>
          <xdr:cNvSpPr/>
        </xdr:nvSpPr>
        <xdr:spPr>
          <a:xfrm>
            <a:off x="14713972" y="2949088"/>
            <a:ext cx="4226124" cy="494567"/>
          </a:xfrm>
          <a:prstGeom prst="roundRect">
            <a:avLst>
              <a:gd name="adj" fmla="val 16667"/>
            </a:avLst>
          </a:prstGeom>
          <a:gradFill>
            <a:gsLst>
              <a:gs pos="0">
                <a:schemeClr val="tx1">
                  <a:lumMod val="95000"/>
                  <a:lumOff val="5000"/>
                  <a:alpha val="80000"/>
                </a:schemeClr>
              </a:gs>
              <a:gs pos="100000">
                <a:schemeClr val="tx1">
                  <a:lumMod val="50000"/>
                  <a:lumOff val="50000"/>
                </a:schemeClr>
              </a:gs>
            </a:gsLst>
            <a:lin ang="12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a:latin typeface="Lato Black" panose="020F0A02020204030203" pitchFamily="34" charset="0"/>
              </a:rPr>
              <a:t>CATEGORY</a:t>
            </a:r>
            <a:r>
              <a:rPr lang="en-IN" sz="1800" baseline="0">
                <a:latin typeface="Lato Black" panose="020F0A02020204030203" pitchFamily="34" charset="0"/>
              </a:rPr>
              <a:t> WISE SALE SHARE %</a:t>
            </a:r>
            <a:endParaRPr lang="en-IN" sz="1800">
              <a:latin typeface="Lato Black" panose="020F0A02020204030203" pitchFamily="34" charset="0"/>
            </a:endParaRPr>
          </a:p>
        </xdr:txBody>
      </xdr:sp>
    </xdr:grpSp>
    <xdr:clientData/>
  </xdr:twoCellAnchor>
  <xdr:twoCellAnchor>
    <xdr:from>
      <xdr:col>0</xdr:col>
      <xdr:colOff>128221</xdr:colOff>
      <xdr:row>19</xdr:row>
      <xdr:rowOff>0</xdr:rowOff>
    </xdr:from>
    <xdr:to>
      <xdr:col>11</xdr:col>
      <xdr:colOff>567836</xdr:colOff>
      <xdr:row>34</xdr:row>
      <xdr:rowOff>128221</xdr:rowOff>
    </xdr:to>
    <xdr:graphicFrame macro="">
      <xdr:nvGraphicFramePr>
        <xdr:cNvPr id="107" name="Chart 106">
          <a:extLst>
            <a:ext uri="{FF2B5EF4-FFF2-40B4-BE49-F238E27FC236}">
              <a16:creationId xmlns:a16="http://schemas.microsoft.com/office/drawing/2014/main" id="{ACDC48D9-39A8-4BF7-8086-87E578899F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176893</xdr:colOff>
      <xdr:row>19</xdr:row>
      <xdr:rowOff>68036</xdr:rowOff>
    </xdr:from>
    <xdr:to>
      <xdr:col>23</xdr:col>
      <xdr:colOff>476250</xdr:colOff>
      <xdr:row>34</xdr:row>
      <xdr:rowOff>163285</xdr:rowOff>
    </xdr:to>
    <mc:AlternateContent xmlns:mc="http://schemas.openxmlformats.org/markup-compatibility/2006">
      <mc:Choice xmlns:cx1="http://schemas.microsoft.com/office/drawing/2015/9/8/chartex" Requires="cx1">
        <xdr:graphicFrame macro="">
          <xdr:nvGraphicFramePr>
            <xdr:cNvPr id="108" name="Chart 107">
              <a:extLst>
                <a:ext uri="{FF2B5EF4-FFF2-40B4-BE49-F238E27FC236}">
                  <a16:creationId xmlns:a16="http://schemas.microsoft.com/office/drawing/2014/main" id="{157E81B4-CC6F-4C75-871B-B702A266178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7492093" y="3716111"/>
              <a:ext cx="7004957" cy="298132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24</xdr:col>
      <xdr:colOff>130552</xdr:colOff>
      <xdr:row>19</xdr:row>
      <xdr:rowOff>34637</xdr:rowOff>
    </xdr:from>
    <xdr:to>
      <xdr:col>31</xdr:col>
      <xdr:colOff>173848</xdr:colOff>
      <xdr:row>34</xdr:row>
      <xdr:rowOff>138545</xdr:rowOff>
    </xdr:to>
    <xdr:graphicFrame macro="">
      <xdr:nvGraphicFramePr>
        <xdr:cNvPr id="109" name="Chart 108">
          <a:extLst>
            <a:ext uri="{FF2B5EF4-FFF2-40B4-BE49-F238E27FC236}">
              <a16:creationId xmlns:a16="http://schemas.microsoft.com/office/drawing/2014/main" id="{1D968436-4080-4220-B607-C090F4AE8F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128222</xdr:colOff>
      <xdr:row>35</xdr:row>
      <xdr:rowOff>165855</xdr:rowOff>
    </xdr:from>
    <xdr:to>
      <xdr:col>32</xdr:col>
      <xdr:colOff>68035</xdr:colOff>
      <xdr:row>55</xdr:row>
      <xdr:rowOff>109903</xdr:rowOff>
    </xdr:to>
    <xdr:grpSp>
      <xdr:nvGrpSpPr>
        <xdr:cNvPr id="113" name="Group 112">
          <a:extLst>
            <a:ext uri="{FF2B5EF4-FFF2-40B4-BE49-F238E27FC236}">
              <a16:creationId xmlns:a16="http://schemas.microsoft.com/office/drawing/2014/main" id="{577AF6C4-4E67-2268-5D88-D8BF7E3D6B1A}"/>
            </a:ext>
          </a:extLst>
        </xdr:cNvPr>
        <xdr:cNvGrpSpPr/>
      </xdr:nvGrpSpPr>
      <xdr:grpSpPr>
        <a:xfrm>
          <a:off x="128222" y="6928605"/>
          <a:ext cx="19447013" cy="3773098"/>
          <a:chOff x="128222" y="6919946"/>
          <a:chExt cx="19129598" cy="3771366"/>
        </a:xfrm>
      </xdr:grpSpPr>
      <xdr:sp macro="" textlink="">
        <xdr:nvSpPr>
          <xdr:cNvPr id="102" name="Rectangle: Rounded Corners 101">
            <a:extLst>
              <a:ext uri="{FF2B5EF4-FFF2-40B4-BE49-F238E27FC236}">
                <a16:creationId xmlns:a16="http://schemas.microsoft.com/office/drawing/2014/main" id="{B3A321A2-C16C-11B8-1721-82D8AF4AE90D}"/>
              </a:ext>
            </a:extLst>
          </xdr:cNvPr>
          <xdr:cNvSpPr/>
        </xdr:nvSpPr>
        <xdr:spPr>
          <a:xfrm>
            <a:off x="128222" y="6937264"/>
            <a:ext cx="7218684" cy="3754048"/>
          </a:xfrm>
          <a:prstGeom prst="roundRect">
            <a:avLst>
              <a:gd name="adj" fmla="val 6007"/>
            </a:avLst>
          </a:prstGeom>
          <a:gradFill>
            <a:gsLst>
              <a:gs pos="0">
                <a:schemeClr val="tx1">
                  <a:lumMod val="95000"/>
                  <a:lumOff val="5000"/>
                  <a:alpha val="80000"/>
                </a:schemeClr>
              </a:gs>
              <a:gs pos="100000">
                <a:schemeClr val="tx1">
                  <a:lumMod val="65000"/>
                  <a:lumOff val="35000"/>
                  <a:alpha val="75000"/>
                </a:schemeClr>
              </a:gs>
            </a:gsLst>
            <a:lin ang="12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3" name="Rectangle: Rounded Corners 102">
            <a:extLst>
              <a:ext uri="{FF2B5EF4-FFF2-40B4-BE49-F238E27FC236}">
                <a16:creationId xmlns:a16="http://schemas.microsoft.com/office/drawing/2014/main" id="{A8D9DF9C-2DC4-ECD1-800E-99F5312D7E69}"/>
              </a:ext>
            </a:extLst>
          </xdr:cNvPr>
          <xdr:cNvSpPr/>
        </xdr:nvSpPr>
        <xdr:spPr>
          <a:xfrm>
            <a:off x="146539" y="6961909"/>
            <a:ext cx="4517715" cy="502227"/>
          </a:xfrm>
          <a:prstGeom prst="roundRect">
            <a:avLst>
              <a:gd name="adj" fmla="val 24075"/>
            </a:avLst>
          </a:prstGeom>
          <a:gradFill>
            <a:gsLst>
              <a:gs pos="0">
                <a:schemeClr val="tx1">
                  <a:lumMod val="95000"/>
                  <a:lumOff val="5000"/>
                  <a:alpha val="80000"/>
                </a:schemeClr>
              </a:gs>
              <a:gs pos="100000">
                <a:schemeClr val="tx1">
                  <a:lumMod val="50000"/>
                  <a:lumOff val="50000"/>
                </a:schemeClr>
              </a:gs>
            </a:gsLst>
            <a:lin ang="12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a:latin typeface="Lato Black" panose="020F0A02020204030203" pitchFamily="34" charset="0"/>
              </a:rPr>
              <a:t>SALES BY STATE</a:t>
            </a:r>
          </a:p>
        </xdr:txBody>
      </xdr:sp>
      <xdr:sp macro="" textlink="">
        <xdr:nvSpPr>
          <xdr:cNvPr id="104" name="Rectangle: Rounded Corners 103">
            <a:extLst>
              <a:ext uri="{FF2B5EF4-FFF2-40B4-BE49-F238E27FC236}">
                <a16:creationId xmlns:a16="http://schemas.microsoft.com/office/drawing/2014/main" id="{80D4BC4D-33AF-104A-AEAE-316C4D0FB14B}"/>
              </a:ext>
            </a:extLst>
          </xdr:cNvPr>
          <xdr:cNvSpPr/>
        </xdr:nvSpPr>
        <xdr:spPr>
          <a:xfrm>
            <a:off x="7456811" y="6937264"/>
            <a:ext cx="5843554" cy="3754048"/>
          </a:xfrm>
          <a:prstGeom prst="roundRect">
            <a:avLst>
              <a:gd name="adj" fmla="val 6007"/>
            </a:avLst>
          </a:prstGeom>
          <a:gradFill>
            <a:gsLst>
              <a:gs pos="0">
                <a:schemeClr val="tx1">
                  <a:lumMod val="95000"/>
                  <a:lumOff val="5000"/>
                  <a:alpha val="80000"/>
                </a:schemeClr>
              </a:gs>
              <a:gs pos="100000">
                <a:schemeClr val="tx1">
                  <a:lumMod val="65000"/>
                  <a:lumOff val="35000"/>
                  <a:alpha val="75000"/>
                </a:schemeClr>
              </a:gs>
            </a:gsLst>
            <a:lin ang="12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5" name="Rectangle: Rounded Corners 104">
            <a:extLst>
              <a:ext uri="{FF2B5EF4-FFF2-40B4-BE49-F238E27FC236}">
                <a16:creationId xmlns:a16="http://schemas.microsoft.com/office/drawing/2014/main" id="{964784D6-8373-E7BB-55AD-6F7E0D3D2461}"/>
              </a:ext>
            </a:extLst>
          </xdr:cNvPr>
          <xdr:cNvSpPr/>
        </xdr:nvSpPr>
        <xdr:spPr>
          <a:xfrm>
            <a:off x="7475126" y="6937265"/>
            <a:ext cx="4517715" cy="561508"/>
          </a:xfrm>
          <a:prstGeom prst="roundRect">
            <a:avLst>
              <a:gd name="adj" fmla="val 22283"/>
            </a:avLst>
          </a:prstGeom>
          <a:gradFill>
            <a:gsLst>
              <a:gs pos="0">
                <a:schemeClr val="tx1">
                  <a:lumMod val="95000"/>
                  <a:lumOff val="5000"/>
                  <a:alpha val="80000"/>
                </a:schemeClr>
              </a:gs>
              <a:gs pos="100000">
                <a:schemeClr val="tx1">
                  <a:lumMod val="50000"/>
                  <a:lumOff val="50000"/>
                </a:schemeClr>
              </a:gs>
            </a:gsLst>
            <a:lin ang="12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a:latin typeface="Lato Black" panose="020F0A02020204030203" pitchFamily="34" charset="0"/>
              </a:rPr>
              <a:t>TOP 5 SUB CATEGORY</a:t>
            </a:r>
          </a:p>
        </xdr:txBody>
      </xdr:sp>
      <xdr:sp macro="" textlink="">
        <xdr:nvSpPr>
          <xdr:cNvPr id="111" name="Rectangle: Rounded Corners 110">
            <a:extLst>
              <a:ext uri="{FF2B5EF4-FFF2-40B4-BE49-F238E27FC236}">
                <a16:creationId xmlns:a16="http://schemas.microsoft.com/office/drawing/2014/main" id="{FB14249D-6076-F5E1-F8D7-6652238EE26F}"/>
              </a:ext>
            </a:extLst>
          </xdr:cNvPr>
          <xdr:cNvSpPr/>
        </xdr:nvSpPr>
        <xdr:spPr>
          <a:xfrm>
            <a:off x="13414266" y="6919946"/>
            <a:ext cx="5843554" cy="3754048"/>
          </a:xfrm>
          <a:prstGeom prst="roundRect">
            <a:avLst>
              <a:gd name="adj" fmla="val 6007"/>
            </a:avLst>
          </a:prstGeom>
          <a:gradFill>
            <a:gsLst>
              <a:gs pos="0">
                <a:schemeClr val="tx1">
                  <a:lumMod val="95000"/>
                  <a:lumOff val="5000"/>
                  <a:alpha val="80000"/>
                </a:schemeClr>
              </a:gs>
              <a:gs pos="100000">
                <a:schemeClr val="tx1">
                  <a:lumMod val="65000"/>
                  <a:lumOff val="35000"/>
                  <a:alpha val="75000"/>
                </a:schemeClr>
              </a:gs>
            </a:gsLst>
            <a:lin ang="12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2" name="Rectangle: Rounded Corners 111">
            <a:extLst>
              <a:ext uri="{FF2B5EF4-FFF2-40B4-BE49-F238E27FC236}">
                <a16:creationId xmlns:a16="http://schemas.microsoft.com/office/drawing/2014/main" id="{6CE2FBDC-A9BA-B14A-73D6-CD90FFF2258B}"/>
              </a:ext>
            </a:extLst>
          </xdr:cNvPr>
          <xdr:cNvSpPr/>
        </xdr:nvSpPr>
        <xdr:spPr>
          <a:xfrm>
            <a:off x="13432581" y="6919947"/>
            <a:ext cx="4517715" cy="509553"/>
          </a:xfrm>
          <a:prstGeom prst="roundRect">
            <a:avLst>
              <a:gd name="adj" fmla="val 22283"/>
            </a:avLst>
          </a:prstGeom>
          <a:gradFill>
            <a:gsLst>
              <a:gs pos="0">
                <a:schemeClr val="tx1">
                  <a:lumMod val="95000"/>
                  <a:lumOff val="5000"/>
                  <a:alpha val="80000"/>
                </a:schemeClr>
              </a:gs>
              <a:gs pos="100000">
                <a:schemeClr val="tx1">
                  <a:lumMod val="50000"/>
                  <a:lumOff val="50000"/>
                </a:schemeClr>
              </a:gs>
            </a:gsLst>
            <a:lin ang="12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a:latin typeface="Lato Black" panose="020F0A02020204030203" pitchFamily="34" charset="0"/>
              </a:rPr>
              <a:t>FILTERS</a:t>
            </a:r>
            <a:endParaRPr lang="en-IN" sz="1100">
              <a:latin typeface="Lato Black" panose="020F0A02020204030203" pitchFamily="34" charset="0"/>
            </a:endParaRPr>
          </a:p>
        </xdr:txBody>
      </xdr:sp>
    </xdr:grpSp>
    <xdr:clientData/>
  </xdr:twoCellAnchor>
  <xdr:twoCellAnchor>
    <xdr:from>
      <xdr:col>0</xdr:col>
      <xdr:colOff>225135</xdr:colOff>
      <xdr:row>39</xdr:row>
      <xdr:rowOff>121227</xdr:rowOff>
    </xdr:from>
    <xdr:to>
      <xdr:col>12</xdr:col>
      <xdr:colOff>37163</xdr:colOff>
      <xdr:row>54</xdr:row>
      <xdr:rowOff>34635</xdr:rowOff>
    </xdr:to>
    <mc:AlternateContent xmlns:mc="http://schemas.openxmlformats.org/markup-compatibility/2006">
      <mc:Choice xmlns:cx4="http://schemas.microsoft.com/office/drawing/2016/5/10/chartex" Requires="cx4">
        <xdr:graphicFrame macro="">
          <xdr:nvGraphicFramePr>
            <xdr:cNvPr id="114" name="Chart 113">
              <a:extLst>
                <a:ext uri="{FF2B5EF4-FFF2-40B4-BE49-F238E27FC236}">
                  <a16:creationId xmlns:a16="http://schemas.microsoft.com/office/drawing/2014/main" id="{A2270407-0196-4CDF-BD41-9385D9F448A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25135" y="7617402"/>
              <a:ext cx="7127228" cy="277090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242456</xdr:colOff>
      <xdr:row>39</xdr:row>
      <xdr:rowOff>9990</xdr:rowOff>
    </xdr:from>
    <xdr:to>
      <xdr:col>21</xdr:col>
      <xdr:colOff>398318</xdr:colOff>
      <xdr:row>55</xdr:row>
      <xdr:rowOff>17317</xdr:rowOff>
    </xdr:to>
    <xdr:graphicFrame macro="">
      <xdr:nvGraphicFramePr>
        <xdr:cNvPr id="115" name="Chart 114">
          <a:extLst>
            <a:ext uri="{FF2B5EF4-FFF2-40B4-BE49-F238E27FC236}">
              <a16:creationId xmlns:a16="http://schemas.microsoft.com/office/drawing/2014/main" id="{6732A728-A44C-4F0C-A5EB-A7513331B1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22</xdr:col>
      <xdr:colOff>197494</xdr:colOff>
      <xdr:row>39</xdr:row>
      <xdr:rowOff>61946</xdr:rowOff>
    </xdr:from>
    <xdr:to>
      <xdr:col>25</xdr:col>
      <xdr:colOff>207885</xdr:colOff>
      <xdr:row>55</xdr:row>
      <xdr:rowOff>51955</xdr:rowOff>
    </xdr:to>
    <mc:AlternateContent xmlns:mc="http://schemas.openxmlformats.org/markup-compatibility/2006" xmlns:a14="http://schemas.microsoft.com/office/drawing/2010/main">
      <mc:Choice Requires="a14">
        <xdr:graphicFrame macro="">
          <xdr:nvGraphicFramePr>
            <xdr:cNvPr id="117" name="Year 1">
              <a:extLst>
                <a:ext uri="{FF2B5EF4-FFF2-40B4-BE49-F238E27FC236}">
                  <a16:creationId xmlns:a16="http://schemas.microsoft.com/office/drawing/2014/main" id="{315F4412-033D-4307-95E2-7883A127BC28}"/>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3608694" y="7605746"/>
              <a:ext cx="1839191" cy="30380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379334</xdr:colOff>
      <xdr:row>39</xdr:row>
      <xdr:rowOff>18651</xdr:rowOff>
    </xdr:from>
    <xdr:to>
      <xdr:col>31</xdr:col>
      <xdr:colOff>424375</xdr:colOff>
      <xdr:row>55</xdr:row>
      <xdr:rowOff>17318</xdr:rowOff>
    </xdr:to>
    <mc:AlternateContent xmlns:mc="http://schemas.openxmlformats.org/markup-compatibility/2006" xmlns:a14="http://schemas.microsoft.com/office/drawing/2010/main">
      <mc:Choice Requires="a14">
        <xdr:graphicFrame macro="">
          <xdr:nvGraphicFramePr>
            <xdr:cNvPr id="118" name="Segment 1">
              <a:extLst>
                <a:ext uri="{FF2B5EF4-FFF2-40B4-BE49-F238E27FC236}">
                  <a16:creationId xmlns:a16="http://schemas.microsoft.com/office/drawing/2014/main" id="{1EF0CEF9-9E86-424E-86A0-8D2CF6A710CB}"/>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7448134" y="7562451"/>
              <a:ext cx="1873841" cy="30466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284085</xdr:colOff>
      <xdr:row>39</xdr:row>
      <xdr:rowOff>27310</xdr:rowOff>
    </xdr:from>
    <xdr:to>
      <xdr:col>28</xdr:col>
      <xdr:colOff>329126</xdr:colOff>
      <xdr:row>55</xdr:row>
      <xdr:rowOff>69273</xdr:rowOff>
    </xdr:to>
    <mc:AlternateContent xmlns:mc="http://schemas.openxmlformats.org/markup-compatibility/2006" xmlns:a14="http://schemas.microsoft.com/office/drawing/2010/main">
      <mc:Choice Requires="a14">
        <xdr:graphicFrame macro="">
          <xdr:nvGraphicFramePr>
            <xdr:cNvPr id="119" name="Region 1">
              <a:extLst>
                <a:ext uri="{FF2B5EF4-FFF2-40B4-BE49-F238E27FC236}">
                  <a16:creationId xmlns:a16="http://schemas.microsoft.com/office/drawing/2014/main" id="{2EDBCF69-854D-438B-9747-03D62D6C189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5524085" y="7571110"/>
              <a:ext cx="1873841" cy="30899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342900</xdr:colOff>
      <xdr:row>1</xdr:row>
      <xdr:rowOff>47625</xdr:rowOff>
    </xdr:from>
    <xdr:to>
      <xdr:col>10</xdr:col>
      <xdr:colOff>276225</xdr:colOff>
      <xdr:row>11</xdr:row>
      <xdr:rowOff>38100</xdr:rowOff>
    </xdr:to>
    <xdr:graphicFrame macro="">
      <xdr:nvGraphicFramePr>
        <xdr:cNvPr id="2" name="Chart 1">
          <a:extLst>
            <a:ext uri="{FF2B5EF4-FFF2-40B4-BE49-F238E27FC236}">
              <a16:creationId xmlns:a16="http://schemas.microsoft.com/office/drawing/2014/main" id="{5826B6AF-FC85-99F0-00E0-CF4C009F46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352425</xdr:colOff>
      <xdr:row>3</xdr:row>
      <xdr:rowOff>9525</xdr:rowOff>
    </xdr:from>
    <xdr:to>
      <xdr:col>12</xdr:col>
      <xdr:colOff>114300</xdr:colOff>
      <xdr:row>13</xdr:row>
      <xdr:rowOff>9525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F91DDE8-357A-CA35-BDBA-54499071738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10100" y="581025"/>
              <a:ext cx="4029075" cy="1905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9</xdr:col>
      <xdr:colOff>466725</xdr:colOff>
      <xdr:row>4</xdr:row>
      <xdr:rowOff>180975</xdr:rowOff>
    </xdr:from>
    <xdr:to>
      <xdr:col>12</xdr:col>
      <xdr:colOff>466725</xdr:colOff>
      <xdr:row>18</xdr:row>
      <xdr:rowOff>38100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1FF523EA-5B59-1759-8015-7975CE17972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162800" y="9429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266700</xdr:colOff>
      <xdr:row>9</xdr:row>
      <xdr:rowOff>171450</xdr:rowOff>
    </xdr:from>
    <xdr:to>
      <xdr:col>8</xdr:col>
      <xdr:colOff>266700</xdr:colOff>
      <xdr:row>23</xdr:row>
      <xdr:rowOff>28575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7581B05A-DC12-394E-80AA-04635C1DBEAE}"/>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524375" y="18859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323850</xdr:colOff>
      <xdr:row>6</xdr:row>
      <xdr:rowOff>161925</xdr:rowOff>
    </xdr:from>
    <xdr:to>
      <xdr:col>16</xdr:col>
      <xdr:colOff>323850</xdr:colOff>
      <xdr:row>20</xdr:row>
      <xdr:rowOff>19050</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F1EFAAF6-09D6-76AA-B918-2B654BBA554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458325" y="13049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76200</xdr:colOff>
      <xdr:row>1</xdr:row>
      <xdr:rowOff>38100</xdr:rowOff>
    </xdr:from>
    <xdr:to>
      <xdr:col>11</xdr:col>
      <xdr:colOff>95250</xdr:colOff>
      <xdr:row>13</xdr:row>
      <xdr:rowOff>9525</xdr:rowOff>
    </xdr:to>
    <xdr:graphicFrame macro="">
      <xdr:nvGraphicFramePr>
        <xdr:cNvPr id="2" name="Chart 1">
          <a:extLst>
            <a:ext uri="{FF2B5EF4-FFF2-40B4-BE49-F238E27FC236}">
              <a16:creationId xmlns:a16="http://schemas.microsoft.com/office/drawing/2014/main" id="{43BE715C-DE43-EB3A-928D-D24ABBB856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80962</xdr:colOff>
      <xdr:row>32</xdr:row>
      <xdr:rowOff>142875</xdr:rowOff>
    </xdr:from>
    <xdr:to>
      <xdr:col>13</xdr:col>
      <xdr:colOff>123825</xdr:colOff>
      <xdr:row>45</xdr:row>
      <xdr:rowOff>123825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005CB40-9447-4CEA-C8F1-664A72EEFE4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43512" y="6238875"/>
              <a:ext cx="4310063" cy="24574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285750</xdr:colOff>
      <xdr:row>0</xdr:row>
      <xdr:rowOff>161925</xdr:rowOff>
    </xdr:from>
    <xdr:to>
      <xdr:col>10</xdr:col>
      <xdr:colOff>590550</xdr:colOff>
      <xdr:row>15</xdr:row>
      <xdr:rowOff>47625</xdr:rowOff>
    </xdr:to>
    <xdr:graphicFrame macro="">
      <xdr:nvGraphicFramePr>
        <xdr:cNvPr id="2" name="Chart 1">
          <a:extLst>
            <a:ext uri="{FF2B5EF4-FFF2-40B4-BE49-F238E27FC236}">
              <a16:creationId xmlns:a16="http://schemas.microsoft.com/office/drawing/2014/main" id="{31FFE0A7-8FB2-4983-8EA5-76D68B2306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19</xdr:row>
      <xdr:rowOff>9526</xdr:rowOff>
    </xdr:from>
    <xdr:to>
      <xdr:col>1</xdr:col>
      <xdr:colOff>781050</xdr:colOff>
      <xdr:row>23</xdr:row>
      <xdr:rowOff>28575</xdr:rowOff>
    </xdr:to>
    <xdr:graphicFrame macro="">
      <xdr:nvGraphicFramePr>
        <xdr:cNvPr id="2" name="Chart 1">
          <a:extLst>
            <a:ext uri="{FF2B5EF4-FFF2-40B4-BE49-F238E27FC236}">
              <a16:creationId xmlns:a16="http://schemas.microsoft.com/office/drawing/2014/main" id="{3EF6A2CF-2962-BDB6-FCCD-7E62764723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590550</xdr:colOff>
      <xdr:row>19</xdr:row>
      <xdr:rowOff>180975</xdr:rowOff>
    </xdr:from>
    <xdr:to>
      <xdr:col>5</xdr:col>
      <xdr:colOff>819149</xdr:colOff>
      <xdr:row>23</xdr:row>
      <xdr:rowOff>95250</xdr:rowOff>
    </xdr:to>
    <xdr:graphicFrame macro="">
      <xdr:nvGraphicFramePr>
        <xdr:cNvPr id="3" name="Chart 2">
          <a:extLst>
            <a:ext uri="{FF2B5EF4-FFF2-40B4-BE49-F238E27FC236}">
              <a16:creationId xmlns:a16="http://schemas.microsoft.com/office/drawing/2014/main" id="{DF42F1BC-98CA-EE97-80D4-AEA2057C28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142874</xdr:colOff>
      <xdr:row>20</xdr:row>
      <xdr:rowOff>28575</xdr:rowOff>
    </xdr:from>
    <xdr:to>
      <xdr:col>9</xdr:col>
      <xdr:colOff>952499</xdr:colOff>
      <xdr:row>23</xdr:row>
      <xdr:rowOff>95250</xdr:rowOff>
    </xdr:to>
    <xdr:graphicFrame macro="">
      <xdr:nvGraphicFramePr>
        <xdr:cNvPr id="4" name="Chart 3">
          <a:extLst>
            <a:ext uri="{FF2B5EF4-FFF2-40B4-BE49-F238E27FC236}">
              <a16:creationId xmlns:a16="http://schemas.microsoft.com/office/drawing/2014/main" id="{1E90AC5C-7B75-BBFC-A4D8-B0B8E2C510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133350</xdr:colOff>
      <xdr:row>20</xdr:row>
      <xdr:rowOff>123826</xdr:rowOff>
    </xdr:from>
    <xdr:to>
      <xdr:col>12</xdr:col>
      <xdr:colOff>923925</xdr:colOff>
      <xdr:row>23</xdr:row>
      <xdr:rowOff>76200</xdr:rowOff>
    </xdr:to>
    <xdr:graphicFrame macro="">
      <xdr:nvGraphicFramePr>
        <xdr:cNvPr id="5" name="Chart 4">
          <a:extLst>
            <a:ext uri="{FF2B5EF4-FFF2-40B4-BE49-F238E27FC236}">
              <a16:creationId xmlns:a16="http://schemas.microsoft.com/office/drawing/2014/main" id="{84B24FBD-A208-010E-4E42-81A23877F5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47624</xdr:colOff>
      <xdr:row>20</xdr:row>
      <xdr:rowOff>66675</xdr:rowOff>
    </xdr:from>
    <xdr:to>
      <xdr:col>15</xdr:col>
      <xdr:colOff>1200149</xdr:colOff>
      <xdr:row>24</xdr:row>
      <xdr:rowOff>161925</xdr:rowOff>
    </xdr:to>
    <xdr:graphicFrame macro="">
      <xdr:nvGraphicFramePr>
        <xdr:cNvPr id="6" name="Chart 5">
          <a:extLst>
            <a:ext uri="{FF2B5EF4-FFF2-40B4-BE49-F238E27FC236}">
              <a16:creationId xmlns:a16="http://schemas.microsoft.com/office/drawing/2014/main" id="{1AD1CCC1-0476-BC22-AEAE-5A4BB12673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007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545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989.367810069445" createdVersion="8" refreshedVersion="8" minRefreshableVersion="3" recordCount="9994" xr:uid="{88552C75-C2F8-4984-A3C9-D7B060C2E6A7}">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93648095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A6E6D84-182D-4A45-8187-261407DB3CA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2">
      <pivotArea collapsedLevelsAreSubtotals="1" fieldPosition="0">
        <references count="1">
          <reference field="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090ADE5-A894-46B0-8C88-0375CD839EB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37262EE-97A0-4EE6-8794-31E90C0D7F3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E48230B-9C25-4494-BEC8-3E6736E33EB1}"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80B8E65-6295-4B28-8342-E104B2BB1C0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50A335C-83BE-4E85-8BCE-E5CA55E29C31}"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I3:J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977066B-EA85-48BB-BEF7-79D994491E3C}"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3:F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7B3A34A-D70A-4C84-883E-0A51AB6DBE0D}"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3852A22-47CE-4758-B789-8E22756AF5CB}"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O3:P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84D6C4C-F596-4207-B5CD-E61C87A34D9B}"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L3:M16"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CCD9066-1A03-47DD-93D9-CE5816730103}" name="PivotTable1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F7" firstHeaderRow="0" firstDataRow="1" firstDataCol="1"/>
  <pivotFields count="25">
    <pivotField showAll="0"/>
    <pivotField dataField="1" showAll="0"/>
    <pivotField showAll="0">
      <items count="5">
        <item h="1"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353408D-D028-4EDF-A55A-83E797A87D2F}" sourceName="Year">
  <pivotTables>
    <pivotTable tabId="4" name="PivotTable2"/>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s>
  <data>
    <tabular pivotCacheId="936480957">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903C4A91-41D7-4D84-931E-71287DD7262C}" sourceName="Segment">
  <pivotTables>
    <pivotTable tabId="4" name="PivotTable2"/>
    <pivotTable tabId="3" name="PivotTable1"/>
    <pivotTable tabId="8" name="PivotTable10"/>
    <pivotTable tabId="8" name="PivotTable6"/>
    <pivotTable tabId="8" name="PivotTable7"/>
    <pivotTable tabId="8" name="PivotTable8"/>
    <pivotTable tabId="8" name="PivotTable9"/>
    <pivotTable tabId="10" name="PivotTable11"/>
    <pivotTable tabId="6" name="PivotTable4"/>
    <pivotTable tabId="5" name="PivotTable3"/>
    <pivotTable tabId="7" name="PivotTable5"/>
  </pivotTables>
  <data>
    <tabular pivotCacheId="936480957">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9880452-8323-4ABA-BBE7-C94ED5246757}" sourceName="Region">
  <pivotTables>
    <pivotTable tabId="4" name="PivotTable2"/>
    <pivotTable tabId="3" name="PivotTable1"/>
    <pivotTable tabId="8" name="PivotTable10"/>
    <pivotTable tabId="8" name="PivotTable6"/>
    <pivotTable tabId="8" name="PivotTable7"/>
    <pivotTable tabId="8" name="PivotTable8"/>
    <pivotTable tabId="8" name="PivotTable9"/>
    <pivotTable tabId="10" name="PivotTable11"/>
    <pivotTable tabId="6" name="PivotTable4"/>
    <pivotTable tabId="5" name="PivotTable3"/>
    <pivotTable tabId="7" name="PivotTable5"/>
  </pivotTables>
  <data>
    <tabular pivotCacheId="936480957">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F23527C-041E-4043-ABC4-1CCA537282CE}" cache="Slicer_Year" caption="Year" style="SlicerStyleLight6 4" rowHeight="576000"/>
  <slicer name="Segment 1" xr10:uid="{1E73CC75-B7AE-4157-A354-E5624F498984}" cache="Slicer_Segment" caption="Segment" style="SlicerStyleLight6 4" rowHeight="612000"/>
  <slicer name="Region 1" xr10:uid="{CB894EE1-6FB7-4D18-8C09-B64DD54D948A}" cache="Slicer_Region" caption="Region" style="SlicerStyleLight6 4" rowHeight="612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0E00D92-8310-42BB-A9E3-C9BF2DC36CC1}" cache="Slicer_Year" caption="Year" rowHeight="241300"/>
  <slicer name="Segment" xr10:uid="{64B2E544-3E47-48D4-BB52-8A5DDA5D6601}" cache="Slicer_Segment" caption="Segment" rowHeight="241300"/>
  <slicer name="Region" xr10:uid="{9B291424-EABA-42A0-9BAF-0477C3ECC52A}" cache="Slicer_Region"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95FDAB2-4EFE-425F-A456-5E0A637FC001}" name="Table2" displayName="Table2" ref="A1:V388" totalsRowShown="0">
  <autoFilter ref="A1:V388" xr:uid="{B95FDAB2-4EFE-425F-A456-5E0A637FC001}"/>
  <tableColumns count="22">
    <tableColumn id="1" xr3:uid="{9B3E3DBA-CAB5-4922-93D1-0FEB4257CAAD}" name="Row ID"/>
    <tableColumn id="2" xr3:uid="{A1F69F09-3742-477E-B3D0-5CF89F6F3066}" name="Order ID"/>
    <tableColumn id="3" xr3:uid="{F6FA63E4-1DFF-4A03-903A-92CE53F04BD0}" name="Year"/>
    <tableColumn id="4" xr3:uid="{B8B0545E-A5D7-4201-9E54-92BA43489CFF}" name="Order Date" dataDxfId="1"/>
    <tableColumn id="5" xr3:uid="{95576450-05E8-47B6-9CBB-7F2571557DCF}" name="Ship Date" dataDxfId="0"/>
    <tableColumn id="6" xr3:uid="{A2DFD20A-1ABE-42C4-9749-6E76F3563A23}" name="Ship Mode"/>
    <tableColumn id="7" xr3:uid="{2C68B6AE-448B-452B-B013-F0FAB06B454A}" name="Customer ID"/>
    <tableColumn id="8" xr3:uid="{A203F45D-EEB7-467B-A349-19433C8067E7}" name="Customer Name"/>
    <tableColumn id="9" xr3:uid="{E00D0CC3-F504-437E-9502-BD4BA0CBFA6D}" name="Segment"/>
    <tableColumn id="10" xr3:uid="{6A5A9D72-695F-4296-A40F-D47DD26F5799}" name="Country"/>
    <tableColumn id="11" xr3:uid="{F663B7B1-C97A-4ED5-8B01-0B4A723BD264}" name="City"/>
    <tableColumn id="12" xr3:uid="{CF560FA7-AFC4-40F9-B4B6-8DA023BEA588}" name="State"/>
    <tableColumn id="13" xr3:uid="{4E990DDD-57CE-4A4B-956D-8471D096A730}" name="Postal Code"/>
    <tableColumn id="14" xr3:uid="{46B33E10-5109-4793-B653-E5004B2C444E}" name="Region"/>
    <tableColumn id="15" xr3:uid="{5AC27607-75AE-482F-BEF9-740870BB1BA5}" name="Product ID"/>
    <tableColumn id="16" xr3:uid="{06F0889C-99AB-42AF-9C09-B148DF58BA5F}" name="Category"/>
    <tableColumn id="17" xr3:uid="{03946592-FD7D-45E7-9D58-F00141863809}" name="Sub-Category"/>
    <tableColumn id="18" xr3:uid="{0C637251-C3D0-44EE-B92B-00EAED38AD12}" name="Product Name"/>
    <tableColumn id="19" xr3:uid="{C8B8F2D7-2859-4D65-A870-EA820F4D4624}" name="Sales"/>
    <tableColumn id="20" xr3:uid="{D3339540-858E-48D2-93CD-DD3386818D62}" name="Quantity"/>
    <tableColumn id="21" xr3:uid="{955C52FC-6B6A-48FC-94C5-86571805A5A0}" name="Discount"/>
    <tableColumn id="22" xr3:uid="{01CFA78B-A4C4-4A82-B62D-3B698EB7AB4D}" name="Profit"/>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07/relationships/slicer" Target="../slicers/slicer1.xml"/><Relationship Id="rId4" Type="http://schemas.openxmlformats.org/officeDocument/2006/relationships/image" Target="../media/image1.jpeg"/></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7.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2.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6BD1EF-369D-4EBF-8E2C-97F7CEC47117}">
  <sheetPr codeName="Sheet1"/>
  <dimension ref="A1:AB36"/>
  <sheetViews>
    <sheetView showGridLines="0" showRowColHeaders="0" tabSelected="1" zoomScale="50" zoomScaleNormal="50" zoomScaleSheetLayoutView="13" workbookViewId="0">
      <selection activeCell="AL66" sqref="AL66"/>
    </sheetView>
  </sheetViews>
  <sheetFormatPr defaultRowHeight="15" x14ac:dyDescent="0.25"/>
  <sheetData>
    <row r="1" spans="1:13" ht="16.5" x14ac:dyDescent="0.3">
      <c r="A1" s="30"/>
    </row>
    <row r="15" spans="1:13" ht="15.75" x14ac:dyDescent="0.25">
      <c r="M15" s="33"/>
    </row>
    <row r="17" spans="13:28" x14ac:dyDescent="0.25">
      <c r="O17" s="34"/>
    </row>
    <row r="21" spans="13:28" ht="15.75" x14ac:dyDescent="0.25">
      <c r="AB21" s="33"/>
    </row>
    <row r="22" spans="13:28" ht="15.75" x14ac:dyDescent="0.25">
      <c r="M22" s="33"/>
      <c r="N22" s="33"/>
      <c r="O22" s="33"/>
      <c r="P22" s="33"/>
      <c r="Q22" s="33"/>
      <c r="R22" s="33"/>
      <c r="W22" s="33"/>
    </row>
    <row r="23" spans="13:28" ht="15.75" x14ac:dyDescent="0.25">
      <c r="R23" s="33"/>
    </row>
    <row r="36" spans="8:8" ht="15.75" x14ac:dyDescent="0.25">
      <c r="H36" s="35"/>
    </row>
  </sheetData>
  <pageMargins left="1.0416666666666666E-2" right="0.7" top="0.75" bottom="0.75" header="0.3" footer="0.3"/>
  <pageSetup scale="19"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E715C3-2D6A-4798-9F1A-FD3177D7CB0F}">
  <sheetPr published="0" codeName="Sheet2"/>
  <dimension ref="A3:C16"/>
  <sheetViews>
    <sheetView workbookViewId="0">
      <selection activeCell="B9" sqref="B9"/>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6" t="s">
        <v>10933</v>
      </c>
      <c r="B3" s="5" t="s">
        <v>10951</v>
      </c>
      <c r="C3" s="11" t="s">
        <v>10952</v>
      </c>
    </row>
    <row r="4" spans="1:3" x14ac:dyDescent="0.25">
      <c r="A4" s="8" t="s">
        <v>10936</v>
      </c>
      <c r="B4" s="12">
        <v>95365.937600000019</v>
      </c>
      <c r="C4" s="13">
        <v>9199.2699999999986</v>
      </c>
    </row>
    <row r="5" spans="1:3" x14ac:dyDescent="0.25">
      <c r="A5" s="9" t="s">
        <v>10937</v>
      </c>
      <c r="B5" s="14">
        <v>60172.649400000024</v>
      </c>
      <c r="C5" s="15">
        <v>10288.898699999991</v>
      </c>
    </row>
    <row r="6" spans="1:3" x14ac:dyDescent="0.25">
      <c r="A6" s="9" t="s">
        <v>10938</v>
      </c>
      <c r="B6" s="14">
        <v>199252.98399999991</v>
      </c>
      <c r="C6" s="15">
        <v>26806.573700000015</v>
      </c>
    </row>
    <row r="7" spans="1:3" x14ac:dyDescent="0.25">
      <c r="A7" s="9" t="s">
        <v>10939</v>
      </c>
      <c r="B7" s="14">
        <v>141851.5674</v>
      </c>
      <c r="C7" s="15">
        <v>13437.806799999998</v>
      </c>
    </row>
    <row r="8" spans="1:3" x14ac:dyDescent="0.25">
      <c r="A8" s="9" t="s">
        <v>10940</v>
      </c>
      <c r="B8" s="14">
        <v>156122.28669999994</v>
      </c>
      <c r="C8" s="15">
        <v>22308.51279999999</v>
      </c>
    </row>
    <row r="9" spans="1:3" x14ac:dyDescent="0.25">
      <c r="A9" s="9" t="s">
        <v>10941</v>
      </c>
      <c r="B9" s="14">
        <v>147082.61130000011</v>
      </c>
      <c r="C9" s="15">
        <v>20899.334500000012</v>
      </c>
    </row>
    <row r="10" spans="1:3" x14ac:dyDescent="0.25">
      <c r="A10" s="9" t="s">
        <v>10942</v>
      </c>
      <c r="B10" s="14">
        <v>149580.83800000031</v>
      </c>
      <c r="C10" s="15">
        <v>13535.38299999998</v>
      </c>
    </row>
    <row r="11" spans="1:3" x14ac:dyDescent="0.25">
      <c r="A11" s="9" t="s">
        <v>10943</v>
      </c>
      <c r="B11" s="14">
        <v>159589.45099999988</v>
      </c>
      <c r="C11" s="15">
        <v>21896.715399999972</v>
      </c>
    </row>
    <row r="12" spans="1:3" x14ac:dyDescent="0.25">
      <c r="A12" s="9" t="s">
        <v>10944</v>
      </c>
      <c r="B12" s="14">
        <v>309770.09970000025</v>
      </c>
      <c r="C12" s="15">
        <v>37293.192500000034</v>
      </c>
    </row>
    <row r="13" spans="1:3" x14ac:dyDescent="0.25">
      <c r="A13" s="9" t="s">
        <v>10945</v>
      </c>
      <c r="B13" s="14">
        <v>197115.20170000009</v>
      </c>
      <c r="C13" s="15">
        <v>31469.663800000035</v>
      </c>
    </row>
    <row r="14" spans="1:3" x14ac:dyDescent="0.25">
      <c r="A14" s="9" t="s">
        <v>10946</v>
      </c>
      <c r="B14" s="14">
        <v>349120.07400000008</v>
      </c>
      <c r="C14" s="15">
        <v>35825.536599999927</v>
      </c>
    </row>
    <row r="15" spans="1:3" x14ac:dyDescent="0.25">
      <c r="A15" s="9" t="s">
        <v>10947</v>
      </c>
      <c r="B15" s="14">
        <v>332177.15950000001</v>
      </c>
      <c r="C15" s="15">
        <v>43436.13390000003</v>
      </c>
    </row>
    <row r="16" spans="1:3" x14ac:dyDescent="0.25">
      <c r="A16" s="10" t="s">
        <v>10934</v>
      </c>
      <c r="B16" s="40">
        <v>2297200.8603000008</v>
      </c>
      <c r="C16" s="41">
        <v>286397.02169999998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5A2E6-84E9-4406-829C-6C7F18A26A44}">
  <sheetPr published="0" codeName="Sheet3"/>
  <dimension ref="A3:E7"/>
  <sheetViews>
    <sheetView workbookViewId="0">
      <selection activeCell="B4" sqref="B4"/>
    </sheetView>
  </sheetViews>
  <sheetFormatPr defaultRowHeight="15" x14ac:dyDescent="0.25"/>
  <cols>
    <col min="1" max="1" width="14.5703125" bestFit="1" customWidth="1"/>
    <col min="2" max="2" width="12.5703125" bestFit="1" customWidth="1"/>
    <col min="4" max="4" width="14.140625" customWidth="1"/>
    <col min="5" max="5" width="13.42578125" customWidth="1"/>
  </cols>
  <sheetData>
    <row r="3" spans="1:5" x14ac:dyDescent="0.25">
      <c r="A3" s="6" t="s">
        <v>10933</v>
      </c>
      <c r="B3" s="7" t="s">
        <v>10952</v>
      </c>
      <c r="D3" s="19" t="s">
        <v>10953</v>
      </c>
      <c r="E3" s="19" t="s">
        <v>10954</v>
      </c>
    </row>
    <row r="4" spans="1:5" x14ac:dyDescent="0.25">
      <c r="A4" s="16" t="s">
        <v>71</v>
      </c>
      <c r="B4" s="7">
        <v>145454.9480999998</v>
      </c>
      <c r="D4" t="str">
        <f>A4</f>
        <v>Technology</v>
      </c>
      <c r="E4" s="20">
        <f>GETPIVOTDATA("Profit",$A$3,"Category",A4)</f>
        <v>145454.9480999998</v>
      </c>
    </row>
    <row r="5" spans="1:5" x14ac:dyDescent="0.25">
      <c r="A5" s="17" t="s">
        <v>46</v>
      </c>
      <c r="B5" s="36">
        <v>122490.8008000001</v>
      </c>
      <c r="D5" t="str">
        <f t="shared" ref="D5:D7" si="0">A5</f>
        <v>Office Supplies</v>
      </c>
      <c r="E5" s="20">
        <f t="shared" ref="E5:E6" si="1">GETPIVOTDATA("Profit",$A$3,"Category",A5)</f>
        <v>122490.8008000001</v>
      </c>
    </row>
    <row r="6" spans="1:5" x14ac:dyDescent="0.25">
      <c r="A6" s="17" t="s">
        <v>32</v>
      </c>
      <c r="B6" s="36">
        <v>18451.272799999992</v>
      </c>
      <c r="D6" t="str">
        <f t="shared" si="0"/>
        <v>Furniture</v>
      </c>
      <c r="E6" s="20">
        <f t="shared" si="1"/>
        <v>18451.272799999992</v>
      </c>
    </row>
    <row r="7" spans="1:5" x14ac:dyDescent="0.25">
      <c r="A7" s="18" t="s">
        <v>10934</v>
      </c>
      <c r="B7" s="37">
        <v>286397.02169999992</v>
      </c>
      <c r="D7" t="str">
        <f t="shared" si="0"/>
        <v>Grand Total</v>
      </c>
      <c r="E7" s="20">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A82AB4-2C2B-4150-ABE2-4DADD10E2DAC}">
  <sheetPr published="0" codeName="Sheet4"/>
  <dimension ref="A3:B7"/>
  <sheetViews>
    <sheetView workbookViewId="0">
      <selection activeCell="K19" sqref="K19"/>
    </sheetView>
  </sheetViews>
  <sheetFormatPr defaultRowHeight="15" x14ac:dyDescent="0.25"/>
  <cols>
    <col min="1" max="1" width="14.5703125" bestFit="1" customWidth="1"/>
    <col min="2" max="2" width="12.140625" bestFit="1" customWidth="1"/>
  </cols>
  <sheetData>
    <row r="3" spans="1:2" x14ac:dyDescent="0.25">
      <c r="A3" s="6" t="s">
        <v>10933</v>
      </c>
      <c r="B3" s="7" t="s">
        <v>10951</v>
      </c>
    </row>
    <row r="4" spans="1:2" x14ac:dyDescent="0.25">
      <c r="A4" s="16" t="s">
        <v>32</v>
      </c>
      <c r="B4" s="21">
        <v>0.32300170530281774</v>
      </c>
    </row>
    <row r="5" spans="1:2" x14ac:dyDescent="0.25">
      <c r="A5" s="17" t="s">
        <v>46</v>
      </c>
      <c r="B5" s="22">
        <v>0.31301008302169103</v>
      </c>
    </row>
    <row r="6" spans="1:2" x14ac:dyDescent="0.25">
      <c r="A6" s="17" t="s">
        <v>71</v>
      </c>
      <c r="B6" s="22">
        <v>0.36398821167549117</v>
      </c>
    </row>
    <row r="7" spans="1:2" x14ac:dyDescent="0.25">
      <c r="A7" s="18" t="s">
        <v>10934</v>
      </c>
      <c r="B7" s="23">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22BE8-15F3-42CD-98D0-5E0E2A9F7F0D}">
  <sheetPr published="0" codeName="Sheet5"/>
  <dimension ref="A3:F53"/>
  <sheetViews>
    <sheetView topLeftCell="A33" workbookViewId="0">
      <selection activeCell="E3" sqref="E3:F52"/>
    </sheetView>
  </sheetViews>
  <sheetFormatPr defaultRowHeight="15" x14ac:dyDescent="0.25"/>
  <cols>
    <col min="1" max="1" width="18.7109375" bestFit="1" customWidth="1"/>
    <col min="2" max="2" width="12.140625" bestFit="1" customWidth="1"/>
    <col min="5" max="5" width="19.140625" customWidth="1"/>
  </cols>
  <sheetData>
    <row r="3" spans="1:6" x14ac:dyDescent="0.25">
      <c r="A3" s="6" t="s">
        <v>10933</v>
      </c>
      <c r="B3" s="7" t="s">
        <v>10951</v>
      </c>
      <c r="E3" s="19" t="s">
        <v>10955</v>
      </c>
      <c r="F3" s="19" t="s">
        <v>10956</v>
      </c>
    </row>
    <row r="4" spans="1:6" x14ac:dyDescent="0.25">
      <c r="A4" s="16" t="s">
        <v>358</v>
      </c>
      <c r="B4" s="7">
        <v>19510.639999999992</v>
      </c>
      <c r="E4" t="str">
        <f>A4</f>
        <v>Alabama</v>
      </c>
      <c r="F4" s="20">
        <f>GETPIVOTDATA("Sales",$A$3,"State",A4)</f>
        <v>19510.639999999992</v>
      </c>
    </row>
    <row r="5" spans="1:6" x14ac:dyDescent="0.25">
      <c r="A5" s="17" t="s">
        <v>310</v>
      </c>
      <c r="B5" s="36">
        <v>35282.000999999997</v>
      </c>
      <c r="E5" t="str">
        <f t="shared" ref="E5:E52" si="0">A5</f>
        <v>Arizona</v>
      </c>
      <c r="F5" s="20">
        <f t="shared" ref="F5:F52" si="1">GETPIVOTDATA("Sales",$A$3,"State",A5)</f>
        <v>35282.000999999997</v>
      </c>
    </row>
    <row r="6" spans="1:6" x14ac:dyDescent="0.25">
      <c r="A6" s="17" t="s">
        <v>1707</v>
      </c>
      <c r="B6" s="36">
        <v>11678.129999999997</v>
      </c>
      <c r="E6" t="str">
        <f t="shared" si="0"/>
        <v>Arkansas</v>
      </c>
      <c r="F6" s="20">
        <f t="shared" si="1"/>
        <v>11678.129999999997</v>
      </c>
    </row>
    <row r="7" spans="1:6" x14ac:dyDescent="0.25">
      <c r="A7" s="17" t="s">
        <v>43</v>
      </c>
      <c r="B7" s="36">
        <v>457687.63150000101</v>
      </c>
      <c r="E7" t="str">
        <f t="shared" si="0"/>
        <v>California</v>
      </c>
      <c r="F7" s="20">
        <f t="shared" si="1"/>
        <v>457687.63150000101</v>
      </c>
    </row>
    <row r="8" spans="1:6" x14ac:dyDescent="0.25">
      <c r="A8" s="17" t="s">
        <v>457</v>
      </c>
      <c r="B8" s="36">
        <v>32108.117999999995</v>
      </c>
      <c r="E8" t="str">
        <f t="shared" si="0"/>
        <v>Colorado</v>
      </c>
      <c r="F8" s="20">
        <f t="shared" si="1"/>
        <v>32108.117999999995</v>
      </c>
    </row>
    <row r="9" spans="1:6" x14ac:dyDescent="0.25">
      <c r="A9" s="17" t="s">
        <v>747</v>
      </c>
      <c r="B9" s="36">
        <v>13384.356999999996</v>
      </c>
      <c r="E9" t="str">
        <f t="shared" si="0"/>
        <v>Connecticut</v>
      </c>
      <c r="F9" s="20">
        <f t="shared" si="1"/>
        <v>13384.356999999996</v>
      </c>
    </row>
    <row r="10" spans="1:6" x14ac:dyDescent="0.25">
      <c r="A10" s="17" t="s">
        <v>245</v>
      </c>
      <c r="B10" s="36">
        <v>27451.068999999992</v>
      </c>
      <c r="E10" t="str">
        <f t="shared" si="0"/>
        <v>Delaware</v>
      </c>
      <c r="F10" s="20">
        <f t="shared" si="1"/>
        <v>27451.068999999992</v>
      </c>
    </row>
    <row r="11" spans="1:6" x14ac:dyDescent="0.25">
      <c r="A11" s="17" t="s">
        <v>3034</v>
      </c>
      <c r="B11" s="36">
        <v>2865.0199999999995</v>
      </c>
      <c r="E11" t="str">
        <f t="shared" si="0"/>
        <v>District of Columbia</v>
      </c>
      <c r="F11" s="20">
        <f t="shared" si="1"/>
        <v>2865.0199999999995</v>
      </c>
    </row>
    <row r="12" spans="1:6" x14ac:dyDescent="0.25">
      <c r="A12" s="17" t="s">
        <v>54</v>
      </c>
      <c r="B12" s="36">
        <v>89473.707999999999</v>
      </c>
      <c r="E12" t="str">
        <f t="shared" si="0"/>
        <v>Florida</v>
      </c>
      <c r="F12" s="20">
        <f t="shared" si="1"/>
        <v>89473.707999999999</v>
      </c>
    </row>
    <row r="13" spans="1:6" x14ac:dyDescent="0.25">
      <c r="A13" s="17" t="s">
        <v>1272</v>
      </c>
      <c r="B13" s="36">
        <v>49095.840000000004</v>
      </c>
      <c r="E13" t="str">
        <f t="shared" si="0"/>
        <v>Georgia</v>
      </c>
      <c r="F13" s="20">
        <f t="shared" si="1"/>
        <v>49095.840000000004</v>
      </c>
    </row>
    <row r="14" spans="1:6" x14ac:dyDescent="0.25">
      <c r="A14" s="17" t="s">
        <v>6260</v>
      </c>
      <c r="B14" s="36">
        <v>4382.4860000000017</v>
      </c>
      <c r="E14" t="str">
        <f t="shared" si="0"/>
        <v>Idaho</v>
      </c>
      <c r="F14" s="20">
        <f t="shared" si="1"/>
        <v>4382.4860000000017</v>
      </c>
    </row>
    <row r="15" spans="1:6" x14ac:dyDescent="0.25">
      <c r="A15" s="17" t="s">
        <v>211</v>
      </c>
      <c r="B15" s="36">
        <v>80166.10099999985</v>
      </c>
      <c r="E15" t="str">
        <f t="shared" si="0"/>
        <v>Illinois</v>
      </c>
      <c r="F15" s="20">
        <f t="shared" si="1"/>
        <v>80166.10099999985</v>
      </c>
    </row>
    <row r="16" spans="1:6" x14ac:dyDescent="0.25">
      <c r="A16" s="17" t="s">
        <v>254</v>
      </c>
      <c r="B16" s="36">
        <v>53555.360000000001</v>
      </c>
      <c r="E16" t="str">
        <f t="shared" si="0"/>
        <v>Indiana</v>
      </c>
      <c r="F16" s="20">
        <f t="shared" si="1"/>
        <v>53555.360000000001</v>
      </c>
    </row>
    <row r="17" spans="1:6" x14ac:dyDescent="0.25">
      <c r="A17" s="17" t="s">
        <v>489</v>
      </c>
      <c r="B17" s="36">
        <v>4579.7599999999993</v>
      </c>
      <c r="E17" t="str">
        <f t="shared" si="0"/>
        <v>Iowa</v>
      </c>
      <c r="F17" s="20">
        <f t="shared" si="1"/>
        <v>4579.7599999999993</v>
      </c>
    </row>
    <row r="18" spans="1:6" x14ac:dyDescent="0.25">
      <c r="A18" s="17" t="s">
        <v>4530</v>
      </c>
      <c r="B18" s="36">
        <v>2914.31</v>
      </c>
      <c r="E18" t="str">
        <f t="shared" si="0"/>
        <v>Kansas</v>
      </c>
      <c r="F18" s="20">
        <f t="shared" si="1"/>
        <v>2914.31</v>
      </c>
    </row>
    <row r="19" spans="1:6" x14ac:dyDescent="0.25">
      <c r="A19" s="17" t="s">
        <v>29</v>
      </c>
      <c r="B19" s="36">
        <v>36591.749999999971</v>
      </c>
      <c r="E19" t="str">
        <f t="shared" si="0"/>
        <v>Kentucky</v>
      </c>
      <c r="F19" s="20">
        <f t="shared" si="1"/>
        <v>36591.749999999971</v>
      </c>
    </row>
    <row r="20" spans="1:6" x14ac:dyDescent="0.25">
      <c r="A20" s="17" t="s">
        <v>736</v>
      </c>
      <c r="B20" s="36">
        <v>9217.0299999999988</v>
      </c>
      <c r="E20" t="str">
        <f t="shared" si="0"/>
        <v>Louisiana</v>
      </c>
      <c r="F20" s="20">
        <f t="shared" si="1"/>
        <v>9217.0299999999988</v>
      </c>
    </row>
    <row r="21" spans="1:6" x14ac:dyDescent="0.25">
      <c r="A21" s="17" t="s">
        <v>5235</v>
      </c>
      <c r="B21" s="36">
        <v>1270.53</v>
      </c>
      <c r="E21" t="str">
        <f t="shared" si="0"/>
        <v>Maine</v>
      </c>
      <c r="F21" s="20">
        <f t="shared" si="1"/>
        <v>1270.53</v>
      </c>
    </row>
    <row r="22" spans="1:6" x14ac:dyDescent="0.25">
      <c r="A22" s="17" t="s">
        <v>2735</v>
      </c>
      <c r="B22" s="36">
        <v>23705.523000000005</v>
      </c>
      <c r="E22" t="str">
        <f t="shared" si="0"/>
        <v>Maryland</v>
      </c>
      <c r="F22" s="20">
        <f t="shared" si="1"/>
        <v>23705.523000000005</v>
      </c>
    </row>
    <row r="23" spans="1:6" x14ac:dyDescent="0.25">
      <c r="A23" s="17" t="s">
        <v>1245</v>
      </c>
      <c r="B23" s="36">
        <v>28634.43399999999</v>
      </c>
      <c r="E23" t="str">
        <f t="shared" si="0"/>
        <v>Massachusetts</v>
      </c>
      <c r="F23" s="20">
        <f t="shared" si="1"/>
        <v>28634.43399999999</v>
      </c>
    </row>
    <row r="24" spans="1:6" x14ac:dyDescent="0.25">
      <c r="A24" s="17" t="s">
        <v>238</v>
      </c>
      <c r="B24" s="36">
        <v>76269.614000000016</v>
      </c>
      <c r="E24" t="str">
        <f t="shared" si="0"/>
        <v>Michigan</v>
      </c>
      <c r="F24" s="20">
        <f t="shared" si="1"/>
        <v>76269.614000000016</v>
      </c>
    </row>
    <row r="25" spans="1:6" x14ac:dyDescent="0.25">
      <c r="A25" s="17" t="s">
        <v>229</v>
      </c>
      <c r="B25" s="36">
        <v>29863.149999999994</v>
      </c>
      <c r="E25" t="str">
        <f t="shared" si="0"/>
        <v>Minnesota</v>
      </c>
      <c r="F25" s="20">
        <f t="shared" si="1"/>
        <v>29863.149999999994</v>
      </c>
    </row>
    <row r="26" spans="1:6" x14ac:dyDescent="0.25">
      <c r="A26" s="17" t="s">
        <v>1487</v>
      </c>
      <c r="B26" s="36">
        <v>10771.34</v>
      </c>
      <c r="E26" t="str">
        <f t="shared" si="0"/>
        <v>Mississippi</v>
      </c>
      <c r="F26" s="20">
        <f t="shared" si="1"/>
        <v>10771.34</v>
      </c>
    </row>
    <row r="27" spans="1:6" x14ac:dyDescent="0.25">
      <c r="A27" s="17" t="s">
        <v>596</v>
      </c>
      <c r="B27" s="36">
        <v>22205.149999999998</v>
      </c>
      <c r="E27" t="str">
        <f t="shared" si="0"/>
        <v>Missouri</v>
      </c>
      <c r="F27" s="20">
        <f t="shared" si="1"/>
        <v>22205.149999999998</v>
      </c>
    </row>
    <row r="28" spans="1:6" x14ac:dyDescent="0.25">
      <c r="A28" s="17" t="s">
        <v>1762</v>
      </c>
      <c r="B28" s="36">
        <v>5589.3519999999971</v>
      </c>
      <c r="E28" t="str">
        <f t="shared" si="0"/>
        <v>Montana</v>
      </c>
      <c r="F28" s="20">
        <f t="shared" si="1"/>
        <v>5589.3519999999971</v>
      </c>
    </row>
    <row r="29" spans="1:6" x14ac:dyDescent="0.25">
      <c r="A29" s="17" t="s">
        <v>138</v>
      </c>
      <c r="B29" s="36">
        <v>7464.9299999999985</v>
      </c>
      <c r="E29" t="str">
        <f t="shared" si="0"/>
        <v>Nebraska</v>
      </c>
      <c r="F29" s="20">
        <f t="shared" si="1"/>
        <v>7464.9299999999985</v>
      </c>
    </row>
    <row r="30" spans="1:6" x14ac:dyDescent="0.25">
      <c r="A30" s="17" t="s">
        <v>1392</v>
      </c>
      <c r="B30" s="36">
        <v>16729.101999999999</v>
      </c>
      <c r="E30" t="str">
        <f t="shared" si="0"/>
        <v>Nevada</v>
      </c>
      <c r="F30" s="20">
        <f t="shared" si="1"/>
        <v>16729.101999999999</v>
      </c>
    </row>
    <row r="31" spans="1:6" x14ac:dyDescent="0.25">
      <c r="A31" s="17" t="s">
        <v>2694</v>
      </c>
      <c r="B31" s="36">
        <v>7292.5239999999994</v>
      </c>
      <c r="E31" t="str">
        <f t="shared" si="0"/>
        <v>New Hampshire</v>
      </c>
      <c r="F31" s="20">
        <f t="shared" si="1"/>
        <v>7292.5239999999994</v>
      </c>
    </row>
    <row r="32" spans="1:6" x14ac:dyDescent="0.25">
      <c r="A32" s="17" t="s">
        <v>788</v>
      </c>
      <c r="B32" s="36">
        <v>35764.312000000013</v>
      </c>
      <c r="E32" t="str">
        <f t="shared" si="0"/>
        <v>New Jersey</v>
      </c>
      <c r="F32" s="20">
        <f t="shared" si="1"/>
        <v>35764.312000000013</v>
      </c>
    </row>
    <row r="33" spans="1:6" x14ac:dyDescent="0.25">
      <c r="A33" s="17" t="s">
        <v>668</v>
      </c>
      <c r="B33" s="36">
        <v>4783.5220000000008</v>
      </c>
      <c r="E33" t="str">
        <f t="shared" si="0"/>
        <v>New Mexico</v>
      </c>
      <c r="F33" s="20">
        <f t="shared" si="1"/>
        <v>4783.5220000000008</v>
      </c>
    </row>
    <row r="34" spans="1:6" x14ac:dyDescent="0.25">
      <c r="A34" s="17" t="s">
        <v>267</v>
      </c>
      <c r="B34" s="36">
        <v>310876.27099999978</v>
      </c>
      <c r="E34" t="str">
        <f t="shared" si="0"/>
        <v>New York</v>
      </c>
      <c r="F34" s="20">
        <f t="shared" si="1"/>
        <v>310876.27099999978</v>
      </c>
    </row>
    <row r="35" spans="1:6" x14ac:dyDescent="0.25">
      <c r="A35" s="17" t="s">
        <v>88</v>
      </c>
      <c r="B35" s="36">
        <v>55603.163999999968</v>
      </c>
      <c r="E35" t="str">
        <f t="shared" si="0"/>
        <v>North Carolina</v>
      </c>
      <c r="F35" s="20">
        <f t="shared" si="1"/>
        <v>55603.163999999968</v>
      </c>
    </row>
    <row r="36" spans="1:6" x14ac:dyDescent="0.25">
      <c r="A36" s="17" t="s">
        <v>7449</v>
      </c>
      <c r="B36" s="36">
        <v>919.91</v>
      </c>
      <c r="E36" t="str">
        <f t="shared" si="0"/>
        <v>North Dakota</v>
      </c>
      <c r="F36" s="20">
        <f t="shared" si="1"/>
        <v>919.91</v>
      </c>
    </row>
    <row r="37" spans="1:6" x14ac:dyDescent="0.25">
      <c r="A37" s="17" t="s">
        <v>498</v>
      </c>
      <c r="B37" s="36">
        <v>78258.135999999926</v>
      </c>
      <c r="E37" t="str">
        <f t="shared" si="0"/>
        <v>Ohio</v>
      </c>
      <c r="F37" s="20">
        <f t="shared" si="1"/>
        <v>78258.135999999926</v>
      </c>
    </row>
    <row r="38" spans="1:6" x14ac:dyDescent="0.25">
      <c r="A38" s="17" t="s">
        <v>649</v>
      </c>
      <c r="B38" s="36">
        <v>19683.390000000003</v>
      </c>
      <c r="E38" t="str">
        <f t="shared" si="0"/>
        <v>Oklahoma</v>
      </c>
      <c r="F38" s="20">
        <f t="shared" si="1"/>
        <v>19683.390000000003</v>
      </c>
    </row>
    <row r="39" spans="1:6" x14ac:dyDescent="0.25">
      <c r="A39" s="17" t="s">
        <v>420</v>
      </c>
      <c r="B39" s="36">
        <v>17431.149999999991</v>
      </c>
      <c r="E39" t="str">
        <f t="shared" si="0"/>
        <v>Oregon</v>
      </c>
      <c r="F39" s="20">
        <f t="shared" si="1"/>
        <v>17431.149999999991</v>
      </c>
    </row>
    <row r="40" spans="1:6" x14ac:dyDescent="0.25">
      <c r="A40" s="17" t="s">
        <v>147</v>
      </c>
      <c r="B40" s="36">
        <v>116511.91400000003</v>
      </c>
      <c r="E40" t="str">
        <f t="shared" si="0"/>
        <v>Pennsylvania</v>
      </c>
      <c r="F40" s="20">
        <f t="shared" si="1"/>
        <v>116511.91400000003</v>
      </c>
    </row>
    <row r="41" spans="1:6" x14ac:dyDescent="0.25">
      <c r="A41" s="17" t="s">
        <v>1399</v>
      </c>
      <c r="B41" s="36">
        <v>22627.955999999995</v>
      </c>
      <c r="E41" t="str">
        <f t="shared" si="0"/>
        <v>Rhode Island</v>
      </c>
      <c r="F41" s="20">
        <f t="shared" si="1"/>
        <v>22627.955999999995</v>
      </c>
    </row>
    <row r="42" spans="1:6" x14ac:dyDescent="0.25">
      <c r="A42" s="17" t="s">
        <v>383</v>
      </c>
      <c r="B42" s="36">
        <v>8481.7099999999991</v>
      </c>
      <c r="E42" t="str">
        <f t="shared" si="0"/>
        <v>South Carolina</v>
      </c>
      <c r="F42" s="20">
        <f t="shared" si="1"/>
        <v>8481.7099999999991</v>
      </c>
    </row>
    <row r="43" spans="1:6" x14ac:dyDescent="0.25">
      <c r="A43" s="17" t="s">
        <v>5326</v>
      </c>
      <c r="B43" s="36">
        <v>1315.5600000000002</v>
      </c>
      <c r="E43" t="str">
        <f t="shared" si="0"/>
        <v>South Dakota</v>
      </c>
      <c r="F43" s="20">
        <f t="shared" si="1"/>
        <v>1315.5600000000002</v>
      </c>
    </row>
    <row r="44" spans="1:6" x14ac:dyDescent="0.25">
      <c r="A44" s="17" t="s">
        <v>335</v>
      </c>
      <c r="B44" s="36">
        <v>30661.872999999981</v>
      </c>
      <c r="E44" t="str">
        <f t="shared" si="0"/>
        <v>Tennessee</v>
      </c>
      <c r="F44" s="20">
        <f t="shared" si="1"/>
        <v>30661.872999999981</v>
      </c>
    </row>
    <row r="45" spans="1:6" x14ac:dyDescent="0.25">
      <c r="A45" s="17" t="s">
        <v>104</v>
      </c>
      <c r="B45" s="36">
        <v>170188.04580000002</v>
      </c>
      <c r="E45" t="str">
        <f t="shared" si="0"/>
        <v>Texas</v>
      </c>
      <c r="F45" s="20">
        <f t="shared" si="1"/>
        <v>170188.04580000002</v>
      </c>
    </row>
    <row r="46" spans="1:6" x14ac:dyDescent="0.25">
      <c r="A46" s="17" t="s">
        <v>121</v>
      </c>
      <c r="B46" s="36">
        <v>11220.055999999999</v>
      </c>
      <c r="E46" t="str">
        <f t="shared" si="0"/>
        <v>Utah</v>
      </c>
      <c r="F46" s="20">
        <f t="shared" si="1"/>
        <v>11220.055999999999</v>
      </c>
    </row>
    <row r="47" spans="1:6" x14ac:dyDescent="0.25">
      <c r="A47" s="17" t="s">
        <v>5203</v>
      </c>
      <c r="B47" s="36">
        <v>8929.369999999999</v>
      </c>
      <c r="E47" t="str">
        <f t="shared" si="0"/>
        <v>Vermont</v>
      </c>
      <c r="F47" s="20">
        <f t="shared" si="1"/>
        <v>8929.369999999999</v>
      </c>
    </row>
    <row r="48" spans="1:6" x14ac:dyDescent="0.25">
      <c r="A48" s="17" t="s">
        <v>319</v>
      </c>
      <c r="B48" s="36">
        <v>70636.719999999987</v>
      </c>
      <c r="E48" t="str">
        <f t="shared" si="0"/>
        <v>Virginia</v>
      </c>
      <c r="F48" s="20">
        <f t="shared" si="1"/>
        <v>70636.719999999987</v>
      </c>
    </row>
    <row r="49" spans="1:6" x14ac:dyDescent="0.25">
      <c r="A49" s="17" t="s">
        <v>96</v>
      </c>
      <c r="B49" s="36">
        <v>138641.26999999993</v>
      </c>
      <c r="E49" t="str">
        <f t="shared" si="0"/>
        <v>Washington</v>
      </c>
      <c r="F49" s="20">
        <f t="shared" si="1"/>
        <v>138641.26999999993</v>
      </c>
    </row>
    <row r="50" spans="1:6" x14ac:dyDescent="0.25">
      <c r="A50" s="17" t="s">
        <v>9726</v>
      </c>
      <c r="B50" s="36">
        <v>1209.8240000000001</v>
      </c>
      <c r="E50" t="str">
        <f t="shared" si="0"/>
        <v>West Virginia</v>
      </c>
      <c r="F50" s="20">
        <f t="shared" si="1"/>
        <v>1209.8240000000001</v>
      </c>
    </row>
    <row r="51" spans="1:6" x14ac:dyDescent="0.25">
      <c r="A51" s="17" t="s">
        <v>114</v>
      </c>
      <c r="B51" s="36">
        <v>32114.610000000019</v>
      </c>
      <c r="E51" t="str">
        <f t="shared" si="0"/>
        <v>Wisconsin</v>
      </c>
      <c r="F51" s="20">
        <f t="shared" si="1"/>
        <v>32114.610000000019</v>
      </c>
    </row>
    <row r="52" spans="1:6" x14ac:dyDescent="0.25">
      <c r="A52" s="17" t="s">
        <v>8542</v>
      </c>
      <c r="B52" s="36">
        <v>1603.1360000000002</v>
      </c>
      <c r="E52" t="str">
        <f t="shared" si="0"/>
        <v>Wyoming</v>
      </c>
      <c r="F52" s="20">
        <f t="shared" si="1"/>
        <v>1603.1360000000002</v>
      </c>
    </row>
    <row r="53" spans="1:6" x14ac:dyDescent="0.25">
      <c r="A53" s="18" t="s">
        <v>10934</v>
      </c>
      <c r="B53" s="37">
        <v>2297200.8603000003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75A79C-CC38-4030-AF14-B73C9016A8AD}">
  <sheetPr published="0" codeName="Sheet6"/>
  <dimension ref="A3:B9"/>
  <sheetViews>
    <sheetView workbookViewId="0">
      <selection activeCell="B7" sqref="B7"/>
    </sheetView>
  </sheetViews>
  <sheetFormatPr defaultRowHeight="15" x14ac:dyDescent="0.25"/>
  <cols>
    <col min="1" max="1" width="13.140625" bestFit="1" customWidth="1"/>
    <col min="2" max="2" width="12.140625" bestFit="1" customWidth="1"/>
  </cols>
  <sheetData>
    <row r="3" spans="1:2" x14ac:dyDescent="0.25">
      <c r="A3" s="6" t="s">
        <v>10933</v>
      </c>
      <c r="B3" s="7" t="s">
        <v>10951</v>
      </c>
    </row>
    <row r="4" spans="1:2" x14ac:dyDescent="0.25">
      <c r="A4" s="16" t="s">
        <v>75</v>
      </c>
      <c r="B4" s="7">
        <v>203412.73300000009</v>
      </c>
    </row>
    <row r="5" spans="1:2" x14ac:dyDescent="0.25">
      <c r="A5" s="17" t="s">
        <v>56</v>
      </c>
      <c r="B5" s="36">
        <v>206965.53200000009</v>
      </c>
    </row>
    <row r="6" spans="1:2" x14ac:dyDescent="0.25">
      <c r="A6" s="17" t="s">
        <v>59</v>
      </c>
      <c r="B6" s="36">
        <v>223843.60800000012</v>
      </c>
    </row>
    <row r="7" spans="1:2" x14ac:dyDescent="0.25">
      <c r="A7" s="17" t="s">
        <v>36</v>
      </c>
      <c r="B7" s="36">
        <v>328449.1030000007</v>
      </c>
    </row>
    <row r="8" spans="1:2" x14ac:dyDescent="0.25">
      <c r="A8" s="17" t="s">
        <v>72</v>
      </c>
      <c r="B8" s="36">
        <v>330007.05400000012</v>
      </c>
    </row>
    <row r="9" spans="1:2" x14ac:dyDescent="0.25">
      <c r="A9" s="18" t="s">
        <v>10934</v>
      </c>
      <c r="B9" s="37">
        <v>1292678.0300000012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0CB56-9513-4F59-8E13-20735E63FA18}">
  <sheetPr published="0" codeName="Sheet7"/>
  <dimension ref="A1:V388"/>
  <sheetViews>
    <sheetView workbookViewId="0">
      <selection sqref="A1:V388"/>
    </sheetView>
  </sheetViews>
  <sheetFormatPr defaultRowHeight="15" x14ac:dyDescent="0.25"/>
  <cols>
    <col min="1" max="1" width="9.28515625" customWidth="1"/>
    <col min="2" max="2" width="10.5703125" customWidth="1"/>
    <col min="4" max="4" width="12.85546875" customWidth="1"/>
    <col min="5" max="5" width="11.5703125" customWidth="1"/>
    <col min="6" max="6" width="12.5703125" customWidth="1"/>
    <col min="7" max="7" width="14" customWidth="1"/>
    <col min="8" max="8" width="17.42578125" customWidth="1"/>
    <col min="9" max="9" width="11" customWidth="1"/>
    <col min="10" max="10" width="10.140625" customWidth="1"/>
    <col min="13" max="13" width="13.5703125" customWidth="1"/>
    <col min="14" max="14" width="9.28515625" customWidth="1"/>
    <col min="15" max="15" width="12.28515625" customWidth="1"/>
    <col min="16" max="16" width="11" customWidth="1"/>
    <col min="17" max="17" width="15" customWidth="1"/>
    <col min="18" max="18" width="15.7109375" customWidth="1"/>
    <col min="20" max="21" width="10.85546875" customWidth="1"/>
  </cols>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25">
      <c r="A2">
        <v>9990</v>
      </c>
      <c r="B2" t="s">
        <v>10929</v>
      </c>
      <c r="C2">
        <v>2011</v>
      </c>
      <c r="D2" s="24">
        <v>40565</v>
      </c>
      <c r="E2" s="24">
        <v>40567</v>
      </c>
      <c r="F2" t="s">
        <v>23</v>
      </c>
      <c r="G2" t="s">
        <v>4047</v>
      </c>
      <c r="H2" t="s">
        <v>4048</v>
      </c>
      <c r="I2" t="s">
        <v>26</v>
      </c>
      <c r="J2" t="s">
        <v>27</v>
      </c>
      <c r="K2" t="s">
        <v>1419</v>
      </c>
      <c r="L2" t="s">
        <v>54</v>
      </c>
      <c r="M2">
        <v>33180</v>
      </c>
      <c r="N2" t="s">
        <v>30</v>
      </c>
      <c r="O2" t="s">
        <v>4694</v>
      </c>
      <c r="P2" t="s">
        <v>32</v>
      </c>
      <c r="Q2" t="s">
        <v>65</v>
      </c>
      <c r="R2" t="s">
        <v>4695</v>
      </c>
      <c r="S2">
        <v>25.248000000000001</v>
      </c>
      <c r="T2">
        <v>3</v>
      </c>
      <c r="U2">
        <v>0.2</v>
      </c>
      <c r="V2">
        <v>4.1027999999999993</v>
      </c>
    </row>
    <row r="3" spans="1:22" x14ac:dyDescent="0.25">
      <c r="A3">
        <v>9918</v>
      </c>
      <c r="B3" t="s">
        <v>10892</v>
      </c>
      <c r="C3">
        <v>2014</v>
      </c>
      <c r="D3" s="24">
        <v>41669</v>
      </c>
      <c r="E3" s="24">
        <v>41671</v>
      </c>
      <c r="F3" t="s">
        <v>23</v>
      </c>
      <c r="G3" t="s">
        <v>5452</v>
      </c>
      <c r="H3" t="s">
        <v>5453</v>
      </c>
      <c r="I3" t="s">
        <v>26</v>
      </c>
      <c r="J3" t="s">
        <v>27</v>
      </c>
      <c r="K3" t="s">
        <v>5178</v>
      </c>
      <c r="L3" t="s">
        <v>489</v>
      </c>
      <c r="M3">
        <v>52302</v>
      </c>
      <c r="N3" t="s">
        <v>105</v>
      </c>
      <c r="O3" t="s">
        <v>2045</v>
      </c>
      <c r="P3" t="s">
        <v>32</v>
      </c>
      <c r="Q3" t="s">
        <v>65</v>
      </c>
      <c r="R3" t="s">
        <v>2046</v>
      </c>
      <c r="S3">
        <v>14.91</v>
      </c>
      <c r="T3">
        <v>3</v>
      </c>
      <c r="U3">
        <v>0</v>
      </c>
      <c r="V3">
        <v>4.6220999999999997</v>
      </c>
    </row>
    <row r="4" spans="1:22" x14ac:dyDescent="0.25">
      <c r="A4">
        <v>9917</v>
      </c>
      <c r="B4" t="s">
        <v>10892</v>
      </c>
      <c r="C4">
        <v>2014</v>
      </c>
      <c r="D4" s="24">
        <v>41669</v>
      </c>
      <c r="E4" s="24">
        <v>41671</v>
      </c>
      <c r="F4" t="s">
        <v>23</v>
      </c>
      <c r="G4" t="s">
        <v>5452</v>
      </c>
      <c r="H4" t="s">
        <v>5453</v>
      </c>
      <c r="I4" t="s">
        <v>26</v>
      </c>
      <c r="J4" t="s">
        <v>27</v>
      </c>
      <c r="K4" t="s">
        <v>5178</v>
      </c>
      <c r="L4" t="s">
        <v>489</v>
      </c>
      <c r="M4">
        <v>52302</v>
      </c>
      <c r="N4" t="s">
        <v>105</v>
      </c>
      <c r="O4" t="s">
        <v>635</v>
      </c>
      <c r="P4" t="s">
        <v>46</v>
      </c>
      <c r="Q4" t="s">
        <v>59</v>
      </c>
      <c r="R4" t="s">
        <v>636</v>
      </c>
      <c r="S4">
        <v>13.48</v>
      </c>
      <c r="T4">
        <v>1</v>
      </c>
      <c r="U4">
        <v>0</v>
      </c>
      <c r="V4">
        <v>3.5047999999999995</v>
      </c>
    </row>
    <row r="5" spans="1:22" x14ac:dyDescent="0.25">
      <c r="A5">
        <v>9916</v>
      </c>
      <c r="B5" t="s">
        <v>10892</v>
      </c>
      <c r="C5">
        <v>2014</v>
      </c>
      <c r="D5" s="24">
        <v>41669</v>
      </c>
      <c r="E5" s="24">
        <v>41671</v>
      </c>
      <c r="F5" t="s">
        <v>23</v>
      </c>
      <c r="G5" t="s">
        <v>5452</v>
      </c>
      <c r="H5" t="s">
        <v>5453</v>
      </c>
      <c r="I5" t="s">
        <v>26</v>
      </c>
      <c r="J5" t="s">
        <v>27</v>
      </c>
      <c r="K5" t="s">
        <v>5178</v>
      </c>
      <c r="L5" t="s">
        <v>489</v>
      </c>
      <c r="M5">
        <v>52302</v>
      </c>
      <c r="N5" t="s">
        <v>105</v>
      </c>
      <c r="O5" t="s">
        <v>2498</v>
      </c>
      <c r="P5" t="s">
        <v>46</v>
      </c>
      <c r="Q5" t="s">
        <v>90</v>
      </c>
      <c r="R5" t="s">
        <v>2499</v>
      </c>
      <c r="S5">
        <v>94.85</v>
      </c>
      <c r="T5">
        <v>5</v>
      </c>
      <c r="U5">
        <v>0</v>
      </c>
      <c r="V5">
        <v>45.527999999999992</v>
      </c>
    </row>
    <row r="6" spans="1:22" x14ac:dyDescent="0.25">
      <c r="A6">
        <v>9915</v>
      </c>
      <c r="B6" t="s">
        <v>10892</v>
      </c>
      <c r="C6">
        <v>2014</v>
      </c>
      <c r="D6" s="24">
        <v>41669</v>
      </c>
      <c r="E6" s="24">
        <v>41671</v>
      </c>
      <c r="F6" t="s">
        <v>23</v>
      </c>
      <c r="G6" t="s">
        <v>5452</v>
      </c>
      <c r="H6" t="s">
        <v>5453</v>
      </c>
      <c r="I6" t="s">
        <v>26</v>
      </c>
      <c r="J6" t="s">
        <v>27</v>
      </c>
      <c r="K6" t="s">
        <v>5178</v>
      </c>
      <c r="L6" t="s">
        <v>489</v>
      </c>
      <c r="M6">
        <v>52302</v>
      </c>
      <c r="N6" t="s">
        <v>105</v>
      </c>
      <c r="O6" t="s">
        <v>6175</v>
      </c>
      <c r="P6" t="s">
        <v>46</v>
      </c>
      <c r="Q6" t="s">
        <v>90</v>
      </c>
      <c r="R6" t="s">
        <v>6176</v>
      </c>
      <c r="S6">
        <v>12.96</v>
      </c>
      <c r="T6">
        <v>2</v>
      </c>
      <c r="U6">
        <v>0</v>
      </c>
      <c r="V6">
        <v>6.2208000000000006</v>
      </c>
    </row>
    <row r="7" spans="1:22" x14ac:dyDescent="0.25">
      <c r="A7">
        <v>9887</v>
      </c>
      <c r="B7" t="s">
        <v>10878</v>
      </c>
      <c r="C7">
        <v>2011</v>
      </c>
      <c r="D7" s="24">
        <v>40567</v>
      </c>
      <c r="E7" s="24">
        <v>40571</v>
      </c>
      <c r="F7" t="s">
        <v>50</v>
      </c>
      <c r="G7" t="s">
        <v>5433</v>
      </c>
      <c r="H7" t="s">
        <v>5434</v>
      </c>
      <c r="I7" t="s">
        <v>26</v>
      </c>
      <c r="J7" t="s">
        <v>27</v>
      </c>
      <c r="K7" t="s">
        <v>4268</v>
      </c>
      <c r="L7" t="s">
        <v>254</v>
      </c>
      <c r="M7">
        <v>47905</v>
      </c>
      <c r="N7" t="s">
        <v>105</v>
      </c>
      <c r="O7" t="s">
        <v>1915</v>
      </c>
      <c r="P7" t="s">
        <v>46</v>
      </c>
      <c r="Q7" t="s">
        <v>269</v>
      </c>
      <c r="R7" t="s">
        <v>1916</v>
      </c>
      <c r="S7">
        <v>5.9399999999999995</v>
      </c>
      <c r="T7">
        <v>3</v>
      </c>
      <c r="U7">
        <v>0</v>
      </c>
      <c r="V7">
        <v>0</v>
      </c>
    </row>
    <row r="8" spans="1:22" x14ac:dyDescent="0.25">
      <c r="A8">
        <v>9866</v>
      </c>
      <c r="B8" t="s">
        <v>10865</v>
      </c>
      <c r="C8">
        <v>2014</v>
      </c>
      <c r="D8" s="24">
        <v>41654</v>
      </c>
      <c r="E8" s="24">
        <v>41660</v>
      </c>
      <c r="F8" t="s">
        <v>50</v>
      </c>
      <c r="G8" t="s">
        <v>3044</v>
      </c>
      <c r="H8" t="s">
        <v>3045</v>
      </c>
      <c r="I8" t="s">
        <v>102</v>
      </c>
      <c r="J8" t="s">
        <v>27</v>
      </c>
      <c r="K8" t="s">
        <v>1464</v>
      </c>
      <c r="L8" t="s">
        <v>254</v>
      </c>
      <c r="M8">
        <v>47374</v>
      </c>
      <c r="N8" t="s">
        <v>105</v>
      </c>
      <c r="O8" t="s">
        <v>4745</v>
      </c>
      <c r="P8" t="s">
        <v>32</v>
      </c>
      <c r="Q8" t="s">
        <v>65</v>
      </c>
      <c r="R8" t="s">
        <v>4746</v>
      </c>
      <c r="S8">
        <v>18.96</v>
      </c>
      <c r="T8">
        <v>2</v>
      </c>
      <c r="U8">
        <v>0</v>
      </c>
      <c r="V8">
        <v>8.532</v>
      </c>
    </row>
    <row r="9" spans="1:22" x14ac:dyDescent="0.25">
      <c r="A9">
        <v>9865</v>
      </c>
      <c r="B9" t="s">
        <v>10865</v>
      </c>
      <c r="C9">
        <v>2014</v>
      </c>
      <c r="D9" s="24">
        <v>41654</v>
      </c>
      <c r="E9" s="24">
        <v>41660</v>
      </c>
      <c r="F9" t="s">
        <v>50</v>
      </c>
      <c r="G9" t="s">
        <v>3044</v>
      </c>
      <c r="H9" t="s">
        <v>3045</v>
      </c>
      <c r="I9" t="s">
        <v>102</v>
      </c>
      <c r="J9" t="s">
        <v>27</v>
      </c>
      <c r="K9" t="s">
        <v>1464</v>
      </c>
      <c r="L9" t="s">
        <v>254</v>
      </c>
      <c r="M9">
        <v>47374</v>
      </c>
      <c r="N9" t="s">
        <v>105</v>
      </c>
      <c r="O9" t="s">
        <v>992</v>
      </c>
      <c r="P9" t="s">
        <v>71</v>
      </c>
      <c r="Q9" t="s">
        <v>161</v>
      </c>
      <c r="R9" t="s">
        <v>993</v>
      </c>
      <c r="S9">
        <v>159.80000000000001</v>
      </c>
      <c r="T9">
        <v>4</v>
      </c>
      <c r="U9">
        <v>0</v>
      </c>
      <c r="V9">
        <v>70.312000000000012</v>
      </c>
    </row>
    <row r="10" spans="1:22" x14ac:dyDescent="0.25">
      <c r="A10">
        <v>9864</v>
      </c>
      <c r="B10" t="s">
        <v>10865</v>
      </c>
      <c r="C10">
        <v>2014</v>
      </c>
      <c r="D10" s="24">
        <v>41654</v>
      </c>
      <c r="E10" s="24">
        <v>41660</v>
      </c>
      <c r="F10" t="s">
        <v>50</v>
      </c>
      <c r="G10" t="s">
        <v>3044</v>
      </c>
      <c r="H10" t="s">
        <v>3045</v>
      </c>
      <c r="I10" t="s">
        <v>102</v>
      </c>
      <c r="J10" t="s">
        <v>27</v>
      </c>
      <c r="K10" t="s">
        <v>1464</v>
      </c>
      <c r="L10" t="s">
        <v>254</v>
      </c>
      <c r="M10">
        <v>47374</v>
      </c>
      <c r="N10" t="s">
        <v>105</v>
      </c>
      <c r="O10" t="s">
        <v>2943</v>
      </c>
      <c r="P10" t="s">
        <v>46</v>
      </c>
      <c r="Q10" t="s">
        <v>90</v>
      </c>
      <c r="R10" t="s">
        <v>2944</v>
      </c>
      <c r="S10">
        <v>11.34</v>
      </c>
      <c r="T10">
        <v>1</v>
      </c>
      <c r="U10">
        <v>0</v>
      </c>
      <c r="V10">
        <v>5.5565999999999995</v>
      </c>
    </row>
    <row r="11" spans="1:22" x14ac:dyDescent="0.25">
      <c r="A11">
        <v>9863</v>
      </c>
      <c r="B11" t="s">
        <v>10865</v>
      </c>
      <c r="C11">
        <v>2014</v>
      </c>
      <c r="D11" s="24">
        <v>41654</v>
      </c>
      <c r="E11" s="24">
        <v>41660</v>
      </c>
      <c r="F11" t="s">
        <v>50</v>
      </c>
      <c r="G11" t="s">
        <v>3044</v>
      </c>
      <c r="H11" t="s">
        <v>3045</v>
      </c>
      <c r="I11" t="s">
        <v>102</v>
      </c>
      <c r="J11" t="s">
        <v>27</v>
      </c>
      <c r="K11" t="s">
        <v>1464</v>
      </c>
      <c r="L11" t="s">
        <v>254</v>
      </c>
      <c r="M11">
        <v>47374</v>
      </c>
      <c r="N11" t="s">
        <v>105</v>
      </c>
      <c r="O11" t="s">
        <v>1657</v>
      </c>
      <c r="P11" t="s">
        <v>71</v>
      </c>
      <c r="Q11" t="s">
        <v>161</v>
      </c>
      <c r="R11" t="s">
        <v>1658</v>
      </c>
      <c r="S11">
        <v>12.12</v>
      </c>
      <c r="T11">
        <v>4</v>
      </c>
      <c r="U11">
        <v>0</v>
      </c>
      <c r="V11">
        <v>2.5451999999999995</v>
      </c>
    </row>
    <row r="12" spans="1:22" x14ac:dyDescent="0.25">
      <c r="A12">
        <v>9862</v>
      </c>
      <c r="B12" t="s">
        <v>10865</v>
      </c>
      <c r="C12">
        <v>2014</v>
      </c>
      <c r="D12" s="24">
        <v>41654</v>
      </c>
      <c r="E12" s="24">
        <v>41660</v>
      </c>
      <c r="F12" t="s">
        <v>50</v>
      </c>
      <c r="G12" t="s">
        <v>3044</v>
      </c>
      <c r="H12" t="s">
        <v>3045</v>
      </c>
      <c r="I12" t="s">
        <v>102</v>
      </c>
      <c r="J12" t="s">
        <v>27</v>
      </c>
      <c r="K12" t="s">
        <v>1464</v>
      </c>
      <c r="L12" t="s">
        <v>254</v>
      </c>
      <c r="M12">
        <v>47374</v>
      </c>
      <c r="N12" t="s">
        <v>105</v>
      </c>
      <c r="O12" t="s">
        <v>4772</v>
      </c>
      <c r="P12" t="s">
        <v>46</v>
      </c>
      <c r="Q12" t="s">
        <v>59</v>
      </c>
      <c r="R12" t="s">
        <v>186</v>
      </c>
      <c r="S12">
        <v>18.760000000000002</v>
      </c>
      <c r="T12">
        <v>2</v>
      </c>
      <c r="U12">
        <v>0</v>
      </c>
      <c r="V12">
        <v>5.2528000000000006</v>
      </c>
    </row>
    <row r="13" spans="1:22" x14ac:dyDescent="0.25">
      <c r="A13">
        <v>9861</v>
      </c>
      <c r="B13" t="s">
        <v>10865</v>
      </c>
      <c r="C13">
        <v>2014</v>
      </c>
      <c r="D13" s="24">
        <v>41654</v>
      </c>
      <c r="E13" s="24">
        <v>41660</v>
      </c>
      <c r="F13" t="s">
        <v>50</v>
      </c>
      <c r="G13" t="s">
        <v>3044</v>
      </c>
      <c r="H13" t="s">
        <v>3045</v>
      </c>
      <c r="I13" t="s">
        <v>102</v>
      </c>
      <c r="J13" t="s">
        <v>27</v>
      </c>
      <c r="K13" t="s">
        <v>1464</v>
      </c>
      <c r="L13" t="s">
        <v>254</v>
      </c>
      <c r="M13">
        <v>47374</v>
      </c>
      <c r="N13" t="s">
        <v>105</v>
      </c>
      <c r="O13" t="s">
        <v>4173</v>
      </c>
      <c r="P13" t="s">
        <v>71</v>
      </c>
      <c r="Q13" t="s">
        <v>72</v>
      </c>
      <c r="R13" t="s">
        <v>4174</v>
      </c>
      <c r="S13">
        <v>67.8</v>
      </c>
      <c r="T13">
        <v>4</v>
      </c>
      <c r="U13">
        <v>0</v>
      </c>
      <c r="V13">
        <v>1.3559999999999945</v>
      </c>
    </row>
    <row r="14" spans="1:22" x14ac:dyDescent="0.25">
      <c r="A14">
        <v>9860</v>
      </c>
      <c r="B14" t="s">
        <v>10865</v>
      </c>
      <c r="C14">
        <v>2014</v>
      </c>
      <c r="D14" s="24">
        <v>41654</v>
      </c>
      <c r="E14" s="24">
        <v>41660</v>
      </c>
      <c r="F14" t="s">
        <v>50</v>
      </c>
      <c r="G14" t="s">
        <v>3044</v>
      </c>
      <c r="H14" t="s">
        <v>3045</v>
      </c>
      <c r="I14" t="s">
        <v>102</v>
      </c>
      <c r="J14" t="s">
        <v>27</v>
      </c>
      <c r="K14" t="s">
        <v>1464</v>
      </c>
      <c r="L14" t="s">
        <v>254</v>
      </c>
      <c r="M14">
        <v>47374</v>
      </c>
      <c r="N14" t="s">
        <v>105</v>
      </c>
      <c r="O14" t="s">
        <v>1002</v>
      </c>
      <c r="P14" t="s">
        <v>46</v>
      </c>
      <c r="Q14" t="s">
        <v>269</v>
      </c>
      <c r="R14" t="s">
        <v>1003</v>
      </c>
      <c r="S14">
        <v>2.52</v>
      </c>
      <c r="T14">
        <v>2</v>
      </c>
      <c r="U14">
        <v>0</v>
      </c>
      <c r="V14">
        <v>0.1008</v>
      </c>
    </row>
    <row r="15" spans="1:22" x14ac:dyDescent="0.25">
      <c r="A15">
        <v>9859</v>
      </c>
      <c r="B15" t="s">
        <v>10865</v>
      </c>
      <c r="C15">
        <v>2014</v>
      </c>
      <c r="D15" s="24">
        <v>41654</v>
      </c>
      <c r="E15" s="24">
        <v>41660</v>
      </c>
      <c r="F15" t="s">
        <v>50</v>
      </c>
      <c r="G15" t="s">
        <v>3044</v>
      </c>
      <c r="H15" t="s">
        <v>3045</v>
      </c>
      <c r="I15" t="s">
        <v>102</v>
      </c>
      <c r="J15" t="s">
        <v>27</v>
      </c>
      <c r="K15" t="s">
        <v>1464</v>
      </c>
      <c r="L15" t="s">
        <v>254</v>
      </c>
      <c r="M15">
        <v>47374</v>
      </c>
      <c r="N15" t="s">
        <v>105</v>
      </c>
      <c r="O15" t="s">
        <v>635</v>
      </c>
      <c r="P15" t="s">
        <v>46</v>
      </c>
      <c r="Q15" t="s">
        <v>59</v>
      </c>
      <c r="R15" t="s">
        <v>636</v>
      </c>
      <c r="S15">
        <v>67.400000000000006</v>
      </c>
      <c r="T15">
        <v>5</v>
      </c>
      <c r="U15">
        <v>0</v>
      </c>
      <c r="V15">
        <v>17.523999999999997</v>
      </c>
    </row>
    <row r="16" spans="1:22" x14ac:dyDescent="0.25">
      <c r="A16">
        <v>9801</v>
      </c>
      <c r="B16" t="s">
        <v>10840</v>
      </c>
      <c r="C16">
        <v>2012</v>
      </c>
      <c r="D16" s="24">
        <v>40920</v>
      </c>
      <c r="E16" s="24">
        <v>40925</v>
      </c>
      <c r="F16" t="s">
        <v>50</v>
      </c>
      <c r="G16" t="s">
        <v>6583</v>
      </c>
      <c r="H16" t="s">
        <v>6584</v>
      </c>
      <c r="I16" t="s">
        <v>41</v>
      </c>
      <c r="J16" t="s">
        <v>27</v>
      </c>
      <c r="K16" t="s">
        <v>2835</v>
      </c>
      <c r="L16" t="s">
        <v>498</v>
      </c>
      <c r="M16">
        <v>43615</v>
      </c>
      <c r="N16" t="s">
        <v>148</v>
      </c>
      <c r="O16" t="s">
        <v>1848</v>
      </c>
      <c r="P16" t="s">
        <v>71</v>
      </c>
      <c r="Q16" t="s">
        <v>72</v>
      </c>
      <c r="R16" t="s">
        <v>1849</v>
      </c>
      <c r="S16">
        <v>107.11799999999999</v>
      </c>
      <c r="T16">
        <v>3</v>
      </c>
      <c r="U16">
        <v>0.4</v>
      </c>
      <c r="V16">
        <v>-21.423599999999993</v>
      </c>
    </row>
    <row r="17" spans="1:22" x14ac:dyDescent="0.25">
      <c r="A17">
        <v>9800</v>
      </c>
      <c r="B17" t="s">
        <v>10840</v>
      </c>
      <c r="C17">
        <v>2012</v>
      </c>
      <c r="D17" s="24">
        <v>40920</v>
      </c>
      <c r="E17" s="24">
        <v>40925</v>
      </c>
      <c r="F17" t="s">
        <v>50</v>
      </c>
      <c r="G17" t="s">
        <v>6583</v>
      </c>
      <c r="H17" t="s">
        <v>6584</v>
      </c>
      <c r="I17" t="s">
        <v>41</v>
      </c>
      <c r="J17" t="s">
        <v>27</v>
      </c>
      <c r="K17" t="s">
        <v>2835</v>
      </c>
      <c r="L17" t="s">
        <v>498</v>
      </c>
      <c r="M17">
        <v>43615</v>
      </c>
      <c r="N17" t="s">
        <v>148</v>
      </c>
      <c r="O17" t="s">
        <v>7728</v>
      </c>
      <c r="P17" t="s">
        <v>71</v>
      </c>
      <c r="Q17" t="s">
        <v>161</v>
      </c>
      <c r="R17" t="s">
        <v>7729</v>
      </c>
      <c r="S17">
        <v>10.384</v>
      </c>
      <c r="T17">
        <v>2</v>
      </c>
      <c r="U17">
        <v>0.2</v>
      </c>
      <c r="V17">
        <v>2.2065999999999999</v>
      </c>
    </row>
    <row r="18" spans="1:22" x14ac:dyDescent="0.25">
      <c r="A18">
        <v>9799</v>
      </c>
      <c r="B18" t="s">
        <v>10840</v>
      </c>
      <c r="C18">
        <v>2012</v>
      </c>
      <c r="D18" s="24">
        <v>40920</v>
      </c>
      <c r="E18" s="24">
        <v>40925</v>
      </c>
      <c r="F18" t="s">
        <v>50</v>
      </c>
      <c r="G18" t="s">
        <v>6583</v>
      </c>
      <c r="H18" t="s">
        <v>6584</v>
      </c>
      <c r="I18" t="s">
        <v>41</v>
      </c>
      <c r="J18" t="s">
        <v>27</v>
      </c>
      <c r="K18" t="s">
        <v>2835</v>
      </c>
      <c r="L18" t="s">
        <v>498</v>
      </c>
      <c r="M18">
        <v>43615</v>
      </c>
      <c r="N18" t="s">
        <v>148</v>
      </c>
      <c r="O18" t="s">
        <v>5554</v>
      </c>
      <c r="P18" t="s">
        <v>71</v>
      </c>
      <c r="Q18" t="s">
        <v>72</v>
      </c>
      <c r="R18" t="s">
        <v>5555</v>
      </c>
      <c r="S18">
        <v>26.376000000000001</v>
      </c>
      <c r="T18">
        <v>4</v>
      </c>
      <c r="U18">
        <v>0.4</v>
      </c>
      <c r="V18">
        <v>2.6375999999999991</v>
      </c>
    </row>
    <row r="19" spans="1:22" x14ac:dyDescent="0.25">
      <c r="A19">
        <v>9798</v>
      </c>
      <c r="B19" t="s">
        <v>10840</v>
      </c>
      <c r="C19">
        <v>2012</v>
      </c>
      <c r="D19" s="24">
        <v>40920</v>
      </c>
      <c r="E19" s="24">
        <v>40925</v>
      </c>
      <c r="F19" t="s">
        <v>50</v>
      </c>
      <c r="G19" t="s">
        <v>6583</v>
      </c>
      <c r="H19" t="s">
        <v>6584</v>
      </c>
      <c r="I19" t="s">
        <v>41</v>
      </c>
      <c r="J19" t="s">
        <v>27</v>
      </c>
      <c r="K19" t="s">
        <v>2835</v>
      </c>
      <c r="L19" t="s">
        <v>498</v>
      </c>
      <c r="M19">
        <v>43615</v>
      </c>
      <c r="N19" t="s">
        <v>148</v>
      </c>
      <c r="O19" t="s">
        <v>192</v>
      </c>
      <c r="P19" t="s">
        <v>71</v>
      </c>
      <c r="Q19" t="s">
        <v>72</v>
      </c>
      <c r="R19" t="s">
        <v>193</v>
      </c>
      <c r="S19">
        <v>235.18799999999999</v>
      </c>
      <c r="T19">
        <v>2</v>
      </c>
      <c r="U19">
        <v>0.4</v>
      </c>
      <c r="V19">
        <v>-43.117800000000045</v>
      </c>
    </row>
    <row r="20" spans="1:22" x14ac:dyDescent="0.25">
      <c r="A20">
        <v>9797</v>
      </c>
      <c r="B20" t="s">
        <v>10840</v>
      </c>
      <c r="C20">
        <v>2012</v>
      </c>
      <c r="D20" s="24">
        <v>40920</v>
      </c>
      <c r="E20" s="24">
        <v>40925</v>
      </c>
      <c r="F20" t="s">
        <v>50</v>
      </c>
      <c r="G20" t="s">
        <v>6583</v>
      </c>
      <c r="H20" t="s">
        <v>6584</v>
      </c>
      <c r="I20" t="s">
        <v>41</v>
      </c>
      <c r="J20" t="s">
        <v>27</v>
      </c>
      <c r="K20" t="s">
        <v>2835</v>
      </c>
      <c r="L20" t="s">
        <v>498</v>
      </c>
      <c r="M20">
        <v>43615</v>
      </c>
      <c r="N20" t="s">
        <v>148</v>
      </c>
      <c r="O20" t="s">
        <v>1246</v>
      </c>
      <c r="P20" t="s">
        <v>46</v>
      </c>
      <c r="Q20" t="s">
        <v>68</v>
      </c>
      <c r="R20" t="s">
        <v>1247</v>
      </c>
      <c r="S20">
        <v>10.368000000000002</v>
      </c>
      <c r="T20">
        <v>2</v>
      </c>
      <c r="U20">
        <v>0.2</v>
      </c>
      <c r="V20">
        <v>1.5551999999999992</v>
      </c>
    </row>
    <row r="21" spans="1:22" x14ac:dyDescent="0.25">
      <c r="A21">
        <v>9745</v>
      </c>
      <c r="B21" t="s">
        <v>10814</v>
      </c>
      <c r="C21">
        <v>2014</v>
      </c>
      <c r="D21" s="24">
        <v>41661</v>
      </c>
      <c r="E21" s="24">
        <v>41665</v>
      </c>
      <c r="F21" t="s">
        <v>50</v>
      </c>
      <c r="G21" t="s">
        <v>5838</v>
      </c>
      <c r="H21" t="s">
        <v>5839</v>
      </c>
      <c r="I21" t="s">
        <v>26</v>
      </c>
      <c r="J21" t="s">
        <v>27</v>
      </c>
      <c r="K21" t="s">
        <v>456</v>
      </c>
      <c r="L21" t="s">
        <v>211</v>
      </c>
      <c r="M21">
        <v>60505</v>
      </c>
      <c r="N21" t="s">
        <v>105</v>
      </c>
      <c r="O21" t="s">
        <v>2158</v>
      </c>
      <c r="P21" t="s">
        <v>46</v>
      </c>
      <c r="Q21" t="s">
        <v>173</v>
      </c>
      <c r="R21" t="s">
        <v>2159</v>
      </c>
      <c r="S21">
        <v>268.57600000000002</v>
      </c>
      <c r="T21">
        <v>4</v>
      </c>
      <c r="U21">
        <v>0.2</v>
      </c>
      <c r="V21">
        <v>90.64439999999999</v>
      </c>
    </row>
    <row r="22" spans="1:22" x14ac:dyDescent="0.25">
      <c r="A22">
        <v>9686</v>
      </c>
      <c r="B22" t="s">
        <v>10777</v>
      </c>
      <c r="C22">
        <v>2014</v>
      </c>
      <c r="D22" s="24">
        <v>41642</v>
      </c>
      <c r="E22" s="24">
        <v>41644</v>
      </c>
      <c r="F22" t="s">
        <v>23</v>
      </c>
      <c r="G22" t="s">
        <v>9583</v>
      </c>
      <c r="H22" t="s">
        <v>9584</v>
      </c>
      <c r="I22" t="s">
        <v>41</v>
      </c>
      <c r="J22" t="s">
        <v>27</v>
      </c>
      <c r="K22" t="s">
        <v>42</v>
      </c>
      <c r="L22" t="s">
        <v>43</v>
      </c>
      <c r="M22">
        <v>90032</v>
      </c>
      <c r="N22" t="s">
        <v>44</v>
      </c>
      <c r="O22" t="s">
        <v>5541</v>
      </c>
      <c r="P22" t="s">
        <v>71</v>
      </c>
      <c r="Q22" t="s">
        <v>161</v>
      </c>
      <c r="R22" t="s">
        <v>5542</v>
      </c>
      <c r="S22">
        <v>16.59</v>
      </c>
      <c r="T22">
        <v>1</v>
      </c>
      <c r="U22">
        <v>0</v>
      </c>
      <c r="V22">
        <v>5.8064999999999998</v>
      </c>
    </row>
    <row r="23" spans="1:22" x14ac:dyDescent="0.25">
      <c r="A23">
        <v>9655</v>
      </c>
      <c r="B23" t="s">
        <v>10756</v>
      </c>
      <c r="C23">
        <v>2014</v>
      </c>
      <c r="D23" s="24">
        <v>41663</v>
      </c>
      <c r="E23" s="24">
        <v>41667</v>
      </c>
      <c r="F23" t="s">
        <v>50</v>
      </c>
      <c r="G23" t="s">
        <v>100</v>
      </c>
      <c r="H23" t="s">
        <v>101</v>
      </c>
      <c r="I23" t="s">
        <v>102</v>
      </c>
      <c r="J23" t="s">
        <v>27</v>
      </c>
      <c r="K23" t="s">
        <v>1310</v>
      </c>
      <c r="L23" t="s">
        <v>310</v>
      </c>
      <c r="M23">
        <v>85705</v>
      </c>
      <c r="N23" t="s">
        <v>44</v>
      </c>
      <c r="O23" t="s">
        <v>5112</v>
      </c>
      <c r="P23" t="s">
        <v>46</v>
      </c>
      <c r="Q23" t="s">
        <v>75</v>
      </c>
      <c r="R23" t="s">
        <v>5113</v>
      </c>
      <c r="S23">
        <v>4.9380000000000006</v>
      </c>
      <c r="T23">
        <v>2</v>
      </c>
      <c r="U23">
        <v>0.7</v>
      </c>
      <c r="V23">
        <v>-3.6212</v>
      </c>
    </row>
    <row r="24" spans="1:22" x14ac:dyDescent="0.25">
      <c r="A24">
        <v>9654</v>
      </c>
      <c r="B24" t="s">
        <v>10756</v>
      </c>
      <c r="C24">
        <v>2014</v>
      </c>
      <c r="D24" s="24">
        <v>41663</v>
      </c>
      <c r="E24" s="24">
        <v>41667</v>
      </c>
      <c r="F24" t="s">
        <v>50</v>
      </c>
      <c r="G24" t="s">
        <v>100</v>
      </c>
      <c r="H24" t="s">
        <v>101</v>
      </c>
      <c r="I24" t="s">
        <v>102</v>
      </c>
      <c r="J24" t="s">
        <v>27</v>
      </c>
      <c r="K24" t="s">
        <v>1310</v>
      </c>
      <c r="L24" t="s">
        <v>310</v>
      </c>
      <c r="M24">
        <v>85705</v>
      </c>
      <c r="N24" t="s">
        <v>44</v>
      </c>
      <c r="O24" t="s">
        <v>6920</v>
      </c>
      <c r="P24" t="s">
        <v>71</v>
      </c>
      <c r="Q24" t="s">
        <v>161</v>
      </c>
      <c r="R24" t="s">
        <v>6921</v>
      </c>
      <c r="S24">
        <v>95.984000000000009</v>
      </c>
      <c r="T24">
        <v>2</v>
      </c>
      <c r="U24">
        <v>0.2</v>
      </c>
      <c r="V24">
        <v>11.997999999999998</v>
      </c>
    </row>
    <row r="25" spans="1:22" x14ac:dyDescent="0.25">
      <c r="A25">
        <v>9640</v>
      </c>
      <c r="B25" t="s">
        <v>10750</v>
      </c>
      <c r="C25">
        <v>2012</v>
      </c>
      <c r="D25" s="24">
        <v>40936</v>
      </c>
      <c r="E25" s="24">
        <v>40939</v>
      </c>
      <c r="F25" t="s">
        <v>23</v>
      </c>
      <c r="G25" t="s">
        <v>830</v>
      </c>
      <c r="H25" t="s">
        <v>831</v>
      </c>
      <c r="I25" t="s">
        <v>26</v>
      </c>
      <c r="J25" t="s">
        <v>27</v>
      </c>
      <c r="K25" t="s">
        <v>87</v>
      </c>
      <c r="L25" t="s">
        <v>88</v>
      </c>
      <c r="M25">
        <v>28027</v>
      </c>
      <c r="N25" t="s">
        <v>30</v>
      </c>
      <c r="O25" t="s">
        <v>2318</v>
      </c>
      <c r="P25" t="s">
        <v>32</v>
      </c>
      <c r="Q25" t="s">
        <v>56</v>
      </c>
      <c r="R25" t="s">
        <v>2319</v>
      </c>
      <c r="S25">
        <v>4297.6440000000002</v>
      </c>
      <c r="T25">
        <v>13</v>
      </c>
      <c r="U25">
        <v>0.4</v>
      </c>
      <c r="V25">
        <v>-1862.3124000000003</v>
      </c>
    </row>
    <row r="26" spans="1:22" x14ac:dyDescent="0.25">
      <c r="A26">
        <v>9630</v>
      </c>
      <c r="B26" t="s">
        <v>10744</v>
      </c>
      <c r="C26">
        <v>2011</v>
      </c>
      <c r="D26" s="24">
        <v>40557</v>
      </c>
      <c r="E26" s="24">
        <v>40562</v>
      </c>
      <c r="F26" t="s">
        <v>50</v>
      </c>
      <c r="G26" t="s">
        <v>3881</v>
      </c>
      <c r="H26" t="s">
        <v>3882</v>
      </c>
      <c r="I26" t="s">
        <v>26</v>
      </c>
      <c r="J26" t="s">
        <v>27</v>
      </c>
      <c r="K26" t="s">
        <v>606</v>
      </c>
      <c r="L26" t="s">
        <v>498</v>
      </c>
      <c r="M26">
        <v>43055</v>
      </c>
      <c r="N26" t="s">
        <v>148</v>
      </c>
      <c r="O26" t="s">
        <v>6715</v>
      </c>
      <c r="P26" t="s">
        <v>46</v>
      </c>
      <c r="Q26" t="s">
        <v>75</v>
      </c>
      <c r="R26" t="s">
        <v>6716</v>
      </c>
      <c r="S26">
        <v>3.4380000000000006</v>
      </c>
      <c r="T26">
        <v>2</v>
      </c>
      <c r="U26">
        <v>0.7</v>
      </c>
      <c r="V26">
        <v>-2.5212000000000003</v>
      </c>
    </row>
    <row r="27" spans="1:22" x14ac:dyDescent="0.25">
      <c r="A27">
        <v>26</v>
      </c>
      <c r="B27" t="s">
        <v>155</v>
      </c>
      <c r="C27">
        <v>2013</v>
      </c>
      <c r="D27" s="24">
        <v>41290</v>
      </c>
      <c r="E27" s="24">
        <v>41294</v>
      </c>
      <c r="F27" t="s">
        <v>23</v>
      </c>
      <c r="G27" t="s">
        <v>156</v>
      </c>
      <c r="H27" t="s">
        <v>157</v>
      </c>
      <c r="I27" t="s">
        <v>26</v>
      </c>
      <c r="J27" t="s">
        <v>27</v>
      </c>
      <c r="K27" t="s">
        <v>42</v>
      </c>
      <c r="L27" t="s">
        <v>43</v>
      </c>
      <c r="M27">
        <v>90049</v>
      </c>
      <c r="N27" t="s">
        <v>44</v>
      </c>
      <c r="O27" t="s">
        <v>158</v>
      </c>
      <c r="P27" t="s">
        <v>46</v>
      </c>
      <c r="Q27" t="s">
        <v>75</v>
      </c>
      <c r="R27" t="s">
        <v>159</v>
      </c>
      <c r="S27">
        <v>11.648000000000001</v>
      </c>
      <c r="T27">
        <v>2</v>
      </c>
      <c r="U27">
        <v>0.2</v>
      </c>
      <c r="V27">
        <v>4.2224000000000004</v>
      </c>
    </row>
    <row r="28" spans="1:22" x14ac:dyDescent="0.25">
      <c r="A28">
        <v>27</v>
      </c>
      <c r="B28" t="s">
        <v>155</v>
      </c>
      <c r="C28">
        <v>2013</v>
      </c>
      <c r="D28" s="24">
        <v>41290</v>
      </c>
      <c r="E28" s="24">
        <v>41294</v>
      </c>
      <c r="F28" t="s">
        <v>23</v>
      </c>
      <c r="G28" t="s">
        <v>156</v>
      </c>
      <c r="H28" t="s">
        <v>157</v>
      </c>
      <c r="I28" t="s">
        <v>26</v>
      </c>
      <c r="J28" t="s">
        <v>27</v>
      </c>
      <c r="K28" t="s">
        <v>42</v>
      </c>
      <c r="L28" t="s">
        <v>43</v>
      </c>
      <c r="M28">
        <v>90049</v>
      </c>
      <c r="N28" t="s">
        <v>44</v>
      </c>
      <c r="O28" t="s">
        <v>160</v>
      </c>
      <c r="P28" t="s">
        <v>71</v>
      </c>
      <c r="Q28" t="s">
        <v>161</v>
      </c>
      <c r="R28" t="s">
        <v>162</v>
      </c>
      <c r="S28">
        <v>90.570000000000007</v>
      </c>
      <c r="T28">
        <v>3</v>
      </c>
      <c r="U28">
        <v>0</v>
      </c>
      <c r="V28">
        <v>11.774100000000004</v>
      </c>
    </row>
    <row r="29" spans="1:22" x14ac:dyDescent="0.25">
      <c r="A29">
        <v>9629</v>
      </c>
      <c r="B29" t="s">
        <v>10744</v>
      </c>
      <c r="C29">
        <v>2011</v>
      </c>
      <c r="D29" s="24">
        <v>40557</v>
      </c>
      <c r="E29" s="24">
        <v>40562</v>
      </c>
      <c r="F29" t="s">
        <v>50</v>
      </c>
      <c r="G29" t="s">
        <v>3881</v>
      </c>
      <c r="H29" t="s">
        <v>3882</v>
      </c>
      <c r="I29" t="s">
        <v>26</v>
      </c>
      <c r="J29" t="s">
        <v>27</v>
      </c>
      <c r="K29" t="s">
        <v>606</v>
      </c>
      <c r="L29" t="s">
        <v>498</v>
      </c>
      <c r="M29">
        <v>43055</v>
      </c>
      <c r="N29" t="s">
        <v>148</v>
      </c>
      <c r="O29" t="s">
        <v>2777</v>
      </c>
      <c r="P29" t="s">
        <v>46</v>
      </c>
      <c r="Q29" t="s">
        <v>90</v>
      </c>
      <c r="R29" t="s">
        <v>2778</v>
      </c>
      <c r="S29">
        <v>37.408000000000001</v>
      </c>
      <c r="T29">
        <v>7</v>
      </c>
      <c r="U29">
        <v>0.2</v>
      </c>
      <c r="V29">
        <v>13.0928</v>
      </c>
    </row>
    <row r="30" spans="1:22" x14ac:dyDescent="0.25">
      <c r="A30">
        <v>9598</v>
      </c>
      <c r="B30" t="s">
        <v>10722</v>
      </c>
      <c r="C30">
        <v>2014</v>
      </c>
      <c r="D30" s="24">
        <v>41664</v>
      </c>
      <c r="E30" s="24">
        <v>41669</v>
      </c>
      <c r="F30" t="s">
        <v>50</v>
      </c>
      <c r="G30" t="s">
        <v>3939</v>
      </c>
      <c r="H30" t="s">
        <v>3940</v>
      </c>
      <c r="I30" t="s">
        <v>41</v>
      </c>
      <c r="J30" t="s">
        <v>27</v>
      </c>
      <c r="K30" t="s">
        <v>630</v>
      </c>
      <c r="L30" t="s">
        <v>43</v>
      </c>
      <c r="M30">
        <v>95123</v>
      </c>
      <c r="N30" t="s">
        <v>44</v>
      </c>
      <c r="O30" t="s">
        <v>7598</v>
      </c>
      <c r="P30" t="s">
        <v>71</v>
      </c>
      <c r="Q30" t="s">
        <v>72</v>
      </c>
      <c r="R30" t="s">
        <v>7599</v>
      </c>
      <c r="S30">
        <v>110.352</v>
      </c>
      <c r="T30">
        <v>3</v>
      </c>
      <c r="U30">
        <v>0.2</v>
      </c>
      <c r="V30">
        <v>8.2763999999999953</v>
      </c>
    </row>
    <row r="31" spans="1:22" x14ac:dyDescent="0.25">
      <c r="A31">
        <v>9597</v>
      </c>
      <c r="B31" t="s">
        <v>10722</v>
      </c>
      <c r="C31">
        <v>2014</v>
      </c>
      <c r="D31" s="24">
        <v>41664</v>
      </c>
      <c r="E31" s="24">
        <v>41669</v>
      </c>
      <c r="F31" t="s">
        <v>50</v>
      </c>
      <c r="G31" t="s">
        <v>3939</v>
      </c>
      <c r="H31" t="s">
        <v>3940</v>
      </c>
      <c r="I31" t="s">
        <v>41</v>
      </c>
      <c r="J31" t="s">
        <v>27</v>
      </c>
      <c r="K31" t="s">
        <v>630</v>
      </c>
      <c r="L31" t="s">
        <v>43</v>
      </c>
      <c r="M31">
        <v>95123</v>
      </c>
      <c r="N31" t="s">
        <v>44</v>
      </c>
      <c r="O31" t="s">
        <v>6989</v>
      </c>
      <c r="P31" t="s">
        <v>46</v>
      </c>
      <c r="Q31" t="s">
        <v>75</v>
      </c>
      <c r="R31" t="s">
        <v>6990</v>
      </c>
      <c r="S31">
        <v>276.78400000000005</v>
      </c>
      <c r="T31">
        <v>2</v>
      </c>
      <c r="U31">
        <v>0.2</v>
      </c>
      <c r="V31">
        <v>89.954799999999992</v>
      </c>
    </row>
    <row r="32" spans="1:22" x14ac:dyDescent="0.25">
      <c r="A32">
        <v>9596</v>
      </c>
      <c r="B32" t="s">
        <v>10722</v>
      </c>
      <c r="C32">
        <v>2014</v>
      </c>
      <c r="D32" s="24">
        <v>41664</v>
      </c>
      <c r="E32" s="24">
        <v>41669</v>
      </c>
      <c r="F32" t="s">
        <v>50</v>
      </c>
      <c r="G32" t="s">
        <v>3939</v>
      </c>
      <c r="H32" t="s">
        <v>3940</v>
      </c>
      <c r="I32" t="s">
        <v>41</v>
      </c>
      <c r="J32" t="s">
        <v>27</v>
      </c>
      <c r="K32" t="s">
        <v>630</v>
      </c>
      <c r="L32" t="s">
        <v>43</v>
      </c>
      <c r="M32">
        <v>95123</v>
      </c>
      <c r="N32" t="s">
        <v>44</v>
      </c>
      <c r="O32" t="s">
        <v>141</v>
      </c>
      <c r="P32" t="s">
        <v>46</v>
      </c>
      <c r="Q32" t="s">
        <v>78</v>
      </c>
      <c r="R32" t="s">
        <v>142</v>
      </c>
      <c r="S32">
        <v>25.86</v>
      </c>
      <c r="T32">
        <v>3</v>
      </c>
      <c r="U32">
        <v>0</v>
      </c>
      <c r="V32">
        <v>6.7236000000000002</v>
      </c>
    </row>
    <row r="33" spans="1:22" x14ac:dyDescent="0.25">
      <c r="A33">
        <v>9495</v>
      </c>
      <c r="B33" t="s">
        <v>10661</v>
      </c>
      <c r="C33">
        <v>2013</v>
      </c>
      <c r="D33" s="24">
        <v>41277</v>
      </c>
      <c r="E33" s="24">
        <v>41282</v>
      </c>
      <c r="F33" t="s">
        <v>50</v>
      </c>
      <c r="G33" t="s">
        <v>5724</v>
      </c>
      <c r="H33" t="s">
        <v>5725</v>
      </c>
      <c r="I33" t="s">
        <v>41</v>
      </c>
      <c r="J33" t="s">
        <v>27</v>
      </c>
      <c r="K33" t="s">
        <v>7192</v>
      </c>
      <c r="L33" t="s">
        <v>649</v>
      </c>
      <c r="M33">
        <v>74012</v>
      </c>
      <c r="N33" t="s">
        <v>105</v>
      </c>
      <c r="O33" t="s">
        <v>3877</v>
      </c>
      <c r="P33" t="s">
        <v>46</v>
      </c>
      <c r="Q33" t="s">
        <v>75</v>
      </c>
      <c r="R33" t="s">
        <v>1214</v>
      </c>
      <c r="S33">
        <v>11.88</v>
      </c>
      <c r="T33">
        <v>2</v>
      </c>
      <c r="U33">
        <v>0</v>
      </c>
      <c r="V33">
        <v>5.3460000000000001</v>
      </c>
    </row>
    <row r="34" spans="1:22" x14ac:dyDescent="0.25">
      <c r="A34">
        <v>9494</v>
      </c>
      <c r="B34" t="s">
        <v>10661</v>
      </c>
      <c r="C34">
        <v>2013</v>
      </c>
      <c r="D34" s="24">
        <v>41277</v>
      </c>
      <c r="E34" s="24">
        <v>41282</v>
      </c>
      <c r="F34" t="s">
        <v>50</v>
      </c>
      <c r="G34" t="s">
        <v>5724</v>
      </c>
      <c r="H34" t="s">
        <v>5725</v>
      </c>
      <c r="I34" t="s">
        <v>41</v>
      </c>
      <c r="J34" t="s">
        <v>27</v>
      </c>
      <c r="K34" t="s">
        <v>7192</v>
      </c>
      <c r="L34" t="s">
        <v>649</v>
      </c>
      <c r="M34">
        <v>74012</v>
      </c>
      <c r="N34" t="s">
        <v>105</v>
      </c>
      <c r="O34" t="s">
        <v>1353</v>
      </c>
      <c r="P34" t="s">
        <v>32</v>
      </c>
      <c r="Q34" t="s">
        <v>56</v>
      </c>
      <c r="R34" t="s">
        <v>1354</v>
      </c>
      <c r="S34">
        <v>1592.8500000000001</v>
      </c>
      <c r="T34">
        <v>7</v>
      </c>
      <c r="U34">
        <v>0</v>
      </c>
      <c r="V34">
        <v>350.42700000000002</v>
      </c>
    </row>
    <row r="35" spans="1:22" x14ac:dyDescent="0.25">
      <c r="A35">
        <v>9492</v>
      </c>
      <c r="B35" t="s">
        <v>10659</v>
      </c>
      <c r="C35">
        <v>2014</v>
      </c>
      <c r="D35" s="24">
        <v>41643</v>
      </c>
      <c r="E35" s="24">
        <v>41647</v>
      </c>
      <c r="F35" t="s">
        <v>50</v>
      </c>
      <c r="G35" t="s">
        <v>1734</v>
      </c>
      <c r="H35" t="s">
        <v>1735</v>
      </c>
      <c r="I35" t="s">
        <v>26</v>
      </c>
      <c r="J35" t="s">
        <v>27</v>
      </c>
      <c r="K35" t="s">
        <v>127</v>
      </c>
      <c r="L35" t="s">
        <v>43</v>
      </c>
      <c r="M35">
        <v>94110</v>
      </c>
      <c r="N35" t="s">
        <v>44</v>
      </c>
      <c r="O35" t="s">
        <v>5206</v>
      </c>
      <c r="P35" t="s">
        <v>46</v>
      </c>
      <c r="Q35" t="s">
        <v>68</v>
      </c>
      <c r="R35" t="s">
        <v>5207</v>
      </c>
      <c r="S35">
        <v>9.120000000000001</v>
      </c>
      <c r="T35">
        <v>3</v>
      </c>
      <c r="U35">
        <v>0</v>
      </c>
      <c r="V35">
        <v>3.1007999999999996</v>
      </c>
    </row>
    <row r="36" spans="1:22" x14ac:dyDescent="0.25">
      <c r="A36">
        <v>9491</v>
      </c>
      <c r="B36" t="s">
        <v>10659</v>
      </c>
      <c r="C36">
        <v>2014</v>
      </c>
      <c r="D36" s="24">
        <v>41643</v>
      </c>
      <c r="E36" s="24">
        <v>41647</v>
      </c>
      <c r="F36" t="s">
        <v>50</v>
      </c>
      <c r="G36" t="s">
        <v>1734</v>
      </c>
      <c r="H36" t="s">
        <v>1735</v>
      </c>
      <c r="I36" t="s">
        <v>26</v>
      </c>
      <c r="J36" t="s">
        <v>27</v>
      </c>
      <c r="K36" t="s">
        <v>127</v>
      </c>
      <c r="L36" t="s">
        <v>43</v>
      </c>
      <c r="M36">
        <v>94110</v>
      </c>
      <c r="N36" t="s">
        <v>44</v>
      </c>
      <c r="O36" t="s">
        <v>1511</v>
      </c>
      <c r="P36" t="s">
        <v>46</v>
      </c>
      <c r="Q36" t="s">
        <v>75</v>
      </c>
      <c r="R36" t="s">
        <v>1512</v>
      </c>
      <c r="S36">
        <v>2022.2720000000002</v>
      </c>
      <c r="T36">
        <v>8</v>
      </c>
      <c r="U36">
        <v>0.2</v>
      </c>
      <c r="V36">
        <v>682.5168000000001</v>
      </c>
    </row>
    <row r="37" spans="1:22" x14ac:dyDescent="0.25">
      <c r="A37">
        <v>9413</v>
      </c>
      <c r="B37" t="s">
        <v>10604</v>
      </c>
      <c r="C37">
        <v>2012</v>
      </c>
      <c r="D37" s="24">
        <v>40935</v>
      </c>
      <c r="E37" s="24">
        <v>40937</v>
      </c>
      <c r="F37" t="s">
        <v>188</v>
      </c>
      <c r="G37" t="s">
        <v>2122</v>
      </c>
      <c r="H37" t="s">
        <v>2123</v>
      </c>
      <c r="I37" t="s">
        <v>26</v>
      </c>
      <c r="J37" t="s">
        <v>27</v>
      </c>
      <c r="K37" t="s">
        <v>42</v>
      </c>
      <c r="L37" t="s">
        <v>43</v>
      </c>
      <c r="M37">
        <v>90036</v>
      </c>
      <c r="N37" t="s">
        <v>44</v>
      </c>
      <c r="O37" t="s">
        <v>1872</v>
      </c>
      <c r="P37" t="s">
        <v>32</v>
      </c>
      <c r="Q37" t="s">
        <v>36</v>
      </c>
      <c r="R37" t="s">
        <v>1873</v>
      </c>
      <c r="S37">
        <v>2803.92</v>
      </c>
      <c r="T37">
        <v>5</v>
      </c>
      <c r="U37">
        <v>0.2</v>
      </c>
      <c r="V37">
        <v>0</v>
      </c>
    </row>
    <row r="38" spans="1:22" x14ac:dyDescent="0.25">
      <c r="A38">
        <v>9390</v>
      </c>
      <c r="B38" t="s">
        <v>10587</v>
      </c>
      <c r="C38">
        <v>2014</v>
      </c>
      <c r="D38" s="24">
        <v>41659</v>
      </c>
      <c r="E38" s="24">
        <v>41663</v>
      </c>
      <c r="F38" t="s">
        <v>50</v>
      </c>
      <c r="G38" t="s">
        <v>4468</v>
      </c>
      <c r="H38" t="s">
        <v>4469</v>
      </c>
      <c r="I38" t="s">
        <v>26</v>
      </c>
      <c r="J38" t="s">
        <v>27</v>
      </c>
      <c r="K38" t="s">
        <v>2221</v>
      </c>
      <c r="L38" t="s">
        <v>5203</v>
      </c>
      <c r="M38" t="s">
        <v>5204</v>
      </c>
      <c r="N38" t="s">
        <v>148</v>
      </c>
      <c r="O38" t="s">
        <v>172</v>
      </c>
      <c r="P38" t="s">
        <v>46</v>
      </c>
      <c r="Q38" t="s">
        <v>173</v>
      </c>
      <c r="R38" t="s">
        <v>174</v>
      </c>
      <c r="S38">
        <v>2.04</v>
      </c>
      <c r="T38">
        <v>1</v>
      </c>
      <c r="U38">
        <v>0</v>
      </c>
      <c r="V38">
        <v>0.95879999999999987</v>
      </c>
    </row>
    <row r="39" spans="1:22" x14ac:dyDescent="0.25">
      <c r="A39">
        <v>9389</v>
      </c>
      <c r="B39" t="s">
        <v>10587</v>
      </c>
      <c r="C39">
        <v>2014</v>
      </c>
      <c r="D39" s="24">
        <v>41659</v>
      </c>
      <c r="E39" s="24">
        <v>41663</v>
      </c>
      <c r="F39" t="s">
        <v>50</v>
      </c>
      <c r="G39" t="s">
        <v>4468</v>
      </c>
      <c r="H39" t="s">
        <v>4469</v>
      </c>
      <c r="I39" t="s">
        <v>26</v>
      </c>
      <c r="J39" t="s">
        <v>27</v>
      </c>
      <c r="K39" t="s">
        <v>2221</v>
      </c>
      <c r="L39" t="s">
        <v>5203</v>
      </c>
      <c r="M39" t="s">
        <v>5204</v>
      </c>
      <c r="N39" t="s">
        <v>148</v>
      </c>
      <c r="O39" t="s">
        <v>4420</v>
      </c>
      <c r="P39" t="s">
        <v>46</v>
      </c>
      <c r="Q39" t="s">
        <v>78</v>
      </c>
      <c r="R39" t="s">
        <v>4421</v>
      </c>
      <c r="S39">
        <v>542.93999999999994</v>
      </c>
      <c r="T39">
        <v>3</v>
      </c>
      <c r="U39">
        <v>0</v>
      </c>
      <c r="V39">
        <v>152.02319999999997</v>
      </c>
    </row>
    <row r="40" spans="1:22" x14ac:dyDescent="0.25">
      <c r="A40">
        <v>9388</v>
      </c>
      <c r="B40" t="s">
        <v>10587</v>
      </c>
      <c r="C40">
        <v>2014</v>
      </c>
      <c r="D40" s="24">
        <v>41659</v>
      </c>
      <c r="E40" s="24">
        <v>41663</v>
      </c>
      <c r="F40" t="s">
        <v>50</v>
      </c>
      <c r="G40" t="s">
        <v>4468</v>
      </c>
      <c r="H40" t="s">
        <v>4469</v>
      </c>
      <c r="I40" t="s">
        <v>26</v>
      </c>
      <c r="J40" t="s">
        <v>27</v>
      </c>
      <c r="K40" t="s">
        <v>2221</v>
      </c>
      <c r="L40" t="s">
        <v>5203</v>
      </c>
      <c r="M40" t="s">
        <v>5204</v>
      </c>
      <c r="N40" t="s">
        <v>148</v>
      </c>
      <c r="O40" t="s">
        <v>1251</v>
      </c>
      <c r="P40" t="s">
        <v>46</v>
      </c>
      <c r="Q40" t="s">
        <v>90</v>
      </c>
      <c r="R40" t="s">
        <v>1252</v>
      </c>
      <c r="S40">
        <v>12.28</v>
      </c>
      <c r="T40">
        <v>1</v>
      </c>
      <c r="U40">
        <v>0</v>
      </c>
      <c r="V40">
        <v>5.7715999999999994</v>
      </c>
    </row>
    <row r="41" spans="1:22" x14ac:dyDescent="0.25">
      <c r="A41">
        <v>9387</v>
      </c>
      <c r="B41" t="s">
        <v>10587</v>
      </c>
      <c r="C41">
        <v>2014</v>
      </c>
      <c r="D41" s="24">
        <v>41659</v>
      </c>
      <c r="E41" s="24">
        <v>41663</v>
      </c>
      <c r="F41" t="s">
        <v>50</v>
      </c>
      <c r="G41" t="s">
        <v>4468</v>
      </c>
      <c r="H41" t="s">
        <v>4469</v>
      </c>
      <c r="I41" t="s">
        <v>26</v>
      </c>
      <c r="J41" t="s">
        <v>27</v>
      </c>
      <c r="K41" t="s">
        <v>2221</v>
      </c>
      <c r="L41" t="s">
        <v>5203</v>
      </c>
      <c r="M41" t="s">
        <v>5204</v>
      </c>
      <c r="N41" t="s">
        <v>148</v>
      </c>
      <c r="O41" t="s">
        <v>1450</v>
      </c>
      <c r="P41" t="s">
        <v>46</v>
      </c>
      <c r="Q41" t="s">
        <v>90</v>
      </c>
      <c r="R41" t="s">
        <v>1451</v>
      </c>
      <c r="S41">
        <v>79.92</v>
      </c>
      <c r="T41">
        <v>4</v>
      </c>
      <c r="U41">
        <v>0</v>
      </c>
      <c r="V41">
        <v>37.562399999999997</v>
      </c>
    </row>
    <row r="42" spans="1:22" x14ac:dyDescent="0.25">
      <c r="A42">
        <v>9361</v>
      </c>
      <c r="B42" t="s">
        <v>10568</v>
      </c>
      <c r="C42">
        <v>2013</v>
      </c>
      <c r="D42" s="24">
        <v>41299</v>
      </c>
      <c r="E42" s="24">
        <v>41302</v>
      </c>
      <c r="F42" t="s">
        <v>23</v>
      </c>
      <c r="G42" t="s">
        <v>581</v>
      </c>
      <c r="H42" t="s">
        <v>582</v>
      </c>
      <c r="I42" t="s">
        <v>41</v>
      </c>
      <c r="J42" t="s">
        <v>27</v>
      </c>
      <c r="K42" t="s">
        <v>266</v>
      </c>
      <c r="L42" t="s">
        <v>267</v>
      </c>
      <c r="M42">
        <v>10024</v>
      </c>
      <c r="N42" t="s">
        <v>148</v>
      </c>
      <c r="O42" t="s">
        <v>3324</v>
      </c>
      <c r="P42" t="s">
        <v>46</v>
      </c>
      <c r="Q42" t="s">
        <v>59</v>
      </c>
      <c r="R42" t="s">
        <v>3325</v>
      </c>
      <c r="S42">
        <v>428.68</v>
      </c>
      <c r="T42">
        <v>7</v>
      </c>
      <c r="U42">
        <v>0</v>
      </c>
      <c r="V42">
        <v>0</v>
      </c>
    </row>
    <row r="43" spans="1:22" x14ac:dyDescent="0.25">
      <c r="A43">
        <v>9360</v>
      </c>
      <c r="B43" t="s">
        <v>10568</v>
      </c>
      <c r="C43">
        <v>2013</v>
      </c>
      <c r="D43" s="24">
        <v>41299</v>
      </c>
      <c r="E43" s="24">
        <v>41302</v>
      </c>
      <c r="F43" t="s">
        <v>23</v>
      </c>
      <c r="G43" t="s">
        <v>581</v>
      </c>
      <c r="H43" t="s">
        <v>582</v>
      </c>
      <c r="I43" t="s">
        <v>41</v>
      </c>
      <c r="J43" t="s">
        <v>27</v>
      </c>
      <c r="K43" t="s">
        <v>266</v>
      </c>
      <c r="L43" t="s">
        <v>267</v>
      </c>
      <c r="M43">
        <v>10024</v>
      </c>
      <c r="N43" t="s">
        <v>148</v>
      </c>
      <c r="O43" t="s">
        <v>8503</v>
      </c>
      <c r="P43" t="s">
        <v>32</v>
      </c>
      <c r="Q43" t="s">
        <v>65</v>
      </c>
      <c r="R43" t="s">
        <v>8504</v>
      </c>
      <c r="S43">
        <v>45.98</v>
      </c>
      <c r="T43">
        <v>1</v>
      </c>
      <c r="U43">
        <v>0</v>
      </c>
      <c r="V43">
        <v>7.816599999999994</v>
      </c>
    </row>
    <row r="44" spans="1:22" x14ac:dyDescent="0.25">
      <c r="A44">
        <v>9359</v>
      </c>
      <c r="B44" t="s">
        <v>10568</v>
      </c>
      <c r="C44">
        <v>2013</v>
      </c>
      <c r="D44" s="24">
        <v>41299</v>
      </c>
      <c r="E44" s="24">
        <v>41302</v>
      </c>
      <c r="F44" t="s">
        <v>23</v>
      </c>
      <c r="G44" t="s">
        <v>581</v>
      </c>
      <c r="H44" t="s">
        <v>582</v>
      </c>
      <c r="I44" t="s">
        <v>41</v>
      </c>
      <c r="J44" t="s">
        <v>27</v>
      </c>
      <c r="K44" t="s">
        <v>266</v>
      </c>
      <c r="L44" t="s">
        <v>267</v>
      </c>
      <c r="M44">
        <v>10024</v>
      </c>
      <c r="N44" t="s">
        <v>148</v>
      </c>
      <c r="O44" t="s">
        <v>2400</v>
      </c>
      <c r="P44" t="s">
        <v>32</v>
      </c>
      <c r="Q44" t="s">
        <v>56</v>
      </c>
      <c r="R44" t="s">
        <v>2401</v>
      </c>
      <c r="S44">
        <v>313.72199999999998</v>
      </c>
      <c r="T44">
        <v>3</v>
      </c>
      <c r="U44">
        <v>0.4</v>
      </c>
      <c r="V44">
        <v>-99.34529999999998</v>
      </c>
    </row>
    <row r="45" spans="1:22" x14ac:dyDescent="0.25">
      <c r="A45">
        <v>9358</v>
      </c>
      <c r="B45" t="s">
        <v>10568</v>
      </c>
      <c r="C45">
        <v>2013</v>
      </c>
      <c r="D45" s="24">
        <v>41299</v>
      </c>
      <c r="E45" s="24">
        <v>41302</v>
      </c>
      <c r="F45" t="s">
        <v>23</v>
      </c>
      <c r="G45" t="s">
        <v>581</v>
      </c>
      <c r="H45" t="s">
        <v>582</v>
      </c>
      <c r="I45" t="s">
        <v>41</v>
      </c>
      <c r="J45" t="s">
        <v>27</v>
      </c>
      <c r="K45" t="s">
        <v>266</v>
      </c>
      <c r="L45" t="s">
        <v>267</v>
      </c>
      <c r="M45">
        <v>10024</v>
      </c>
      <c r="N45" t="s">
        <v>148</v>
      </c>
      <c r="O45" t="s">
        <v>3242</v>
      </c>
      <c r="P45" t="s">
        <v>46</v>
      </c>
      <c r="Q45" t="s">
        <v>75</v>
      </c>
      <c r="R45" t="s">
        <v>3243</v>
      </c>
      <c r="S45">
        <v>43.120000000000005</v>
      </c>
      <c r="T45">
        <v>5</v>
      </c>
      <c r="U45">
        <v>0.2</v>
      </c>
      <c r="V45">
        <v>15.091999999999995</v>
      </c>
    </row>
    <row r="46" spans="1:22" x14ac:dyDescent="0.25">
      <c r="A46">
        <v>9156</v>
      </c>
      <c r="B46" t="s">
        <v>10460</v>
      </c>
      <c r="C46">
        <v>2011</v>
      </c>
      <c r="D46" s="24">
        <v>40567</v>
      </c>
      <c r="E46" s="24">
        <v>40572</v>
      </c>
      <c r="F46" t="s">
        <v>50</v>
      </c>
      <c r="G46" t="s">
        <v>9099</v>
      </c>
      <c r="H46" t="s">
        <v>9100</v>
      </c>
      <c r="I46" t="s">
        <v>26</v>
      </c>
      <c r="J46" t="s">
        <v>27</v>
      </c>
      <c r="K46" t="s">
        <v>1391</v>
      </c>
      <c r="L46" t="s">
        <v>1392</v>
      </c>
      <c r="M46">
        <v>89115</v>
      </c>
      <c r="N46" t="s">
        <v>44</v>
      </c>
      <c r="O46" t="s">
        <v>567</v>
      </c>
      <c r="P46" t="s">
        <v>46</v>
      </c>
      <c r="Q46" t="s">
        <v>90</v>
      </c>
      <c r="R46" t="s">
        <v>568</v>
      </c>
      <c r="S46">
        <v>40.08</v>
      </c>
      <c r="T46">
        <v>6</v>
      </c>
      <c r="U46">
        <v>0</v>
      </c>
      <c r="V46">
        <v>19.238399999999999</v>
      </c>
    </row>
    <row r="47" spans="1:22" x14ac:dyDescent="0.25">
      <c r="A47">
        <v>9149</v>
      </c>
      <c r="B47" t="s">
        <v>10454</v>
      </c>
      <c r="C47">
        <v>2013</v>
      </c>
      <c r="D47" s="24">
        <v>41297</v>
      </c>
      <c r="E47" s="24">
        <v>41301</v>
      </c>
      <c r="F47" t="s">
        <v>50</v>
      </c>
      <c r="G47" t="s">
        <v>995</v>
      </c>
      <c r="H47" t="s">
        <v>996</v>
      </c>
      <c r="I47" t="s">
        <v>41</v>
      </c>
      <c r="J47" t="s">
        <v>27</v>
      </c>
      <c r="K47" t="s">
        <v>2221</v>
      </c>
      <c r="L47" t="s">
        <v>5203</v>
      </c>
      <c r="M47" t="s">
        <v>5204</v>
      </c>
      <c r="N47" t="s">
        <v>148</v>
      </c>
      <c r="O47" t="s">
        <v>3031</v>
      </c>
      <c r="P47" t="s">
        <v>46</v>
      </c>
      <c r="Q47" t="s">
        <v>59</v>
      </c>
      <c r="R47" t="s">
        <v>3032</v>
      </c>
      <c r="S47">
        <v>1564.29</v>
      </c>
      <c r="T47">
        <v>13</v>
      </c>
      <c r="U47">
        <v>0</v>
      </c>
      <c r="V47">
        <v>406.71539999999993</v>
      </c>
    </row>
    <row r="48" spans="1:22" x14ac:dyDescent="0.25">
      <c r="A48">
        <v>9148</v>
      </c>
      <c r="B48" t="s">
        <v>10454</v>
      </c>
      <c r="C48">
        <v>2013</v>
      </c>
      <c r="D48" s="24">
        <v>41297</v>
      </c>
      <c r="E48" s="24">
        <v>41301</v>
      </c>
      <c r="F48" t="s">
        <v>50</v>
      </c>
      <c r="G48" t="s">
        <v>995</v>
      </c>
      <c r="H48" t="s">
        <v>996</v>
      </c>
      <c r="I48" t="s">
        <v>41</v>
      </c>
      <c r="J48" t="s">
        <v>27</v>
      </c>
      <c r="K48" t="s">
        <v>2221</v>
      </c>
      <c r="L48" t="s">
        <v>5203</v>
      </c>
      <c r="M48" t="s">
        <v>5204</v>
      </c>
      <c r="N48" t="s">
        <v>148</v>
      </c>
      <c r="O48" t="s">
        <v>10455</v>
      </c>
      <c r="P48" t="s">
        <v>46</v>
      </c>
      <c r="Q48" t="s">
        <v>68</v>
      </c>
      <c r="R48" t="s">
        <v>10456</v>
      </c>
      <c r="S48">
        <v>8.0400000000000009</v>
      </c>
      <c r="T48">
        <v>6</v>
      </c>
      <c r="U48">
        <v>0</v>
      </c>
      <c r="V48">
        <v>2.7336</v>
      </c>
    </row>
    <row r="49" spans="1:22" x14ac:dyDescent="0.25">
      <c r="A49">
        <v>9147</v>
      </c>
      <c r="B49" t="s">
        <v>10454</v>
      </c>
      <c r="C49">
        <v>2013</v>
      </c>
      <c r="D49" s="24">
        <v>41297</v>
      </c>
      <c r="E49" s="24">
        <v>41301</v>
      </c>
      <c r="F49" t="s">
        <v>50</v>
      </c>
      <c r="G49" t="s">
        <v>995</v>
      </c>
      <c r="H49" t="s">
        <v>996</v>
      </c>
      <c r="I49" t="s">
        <v>41</v>
      </c>
      <c r="J49" t="s">
        <v>27</v>
      </c>
      <c r="K49" t="s">
        <v>2221</v>
      </c>
      <c r="L49" t="s">
        <v>5203</v>
      </c>
      <c r="M49" t="s">
        <v>5204</v>
      </c>
      <c r="N49" t="s">
        <v>148</v>
      </c>
      <c r="O49" t="s">
        <v>4542</v>
      </c>
      <c r="P49" t="s">
        <v>71</v>
      </c>
      <c r="Q49" t="s">
        <v>161</v>
      </c>
      <c r="R49" t="s">
        <v>4543</v>
      </c>
      <c r="S49">
        <v>99.98</v>
      </c>
      <c r="T49">
        <v>2</v>
      </c>
      <c r="U49">
        <v>0</v>
      </c>
      <c r="V49">
        <v>42.991400000000006</v>
      </c>
    </row>
    <row r="50" spans="1:22" x14ac:dyDescent="0.25">
      <c r="A50">
        <v>9119</v>
      </c>
      <c r="B50" t="s">
        <v>10432</v>
      </c>
      <c r="C50">
        <v>2014</v>
      </c>
      <c r="D50" s="24">
        <v>41659</v>
      </c>
      <c r="E50" s="24">
        <v>41664</v>
      </c>
      <c r="F50" t="s">
        <v>23</v>
      </c>
      <c r="G50" t="s">
        <v>4330</v>
      </c>
      <c r="H50" t="s">
        <v>4331</v>
      </c>
      <c r="I50" t="s">
        <v>26</v>
      </c>
      <c r="J50" t="s">
        <v>27</v>
      </c>
      <c r="K50" t="s">
        <v>146</v>
      </c>
      <c r="L50" t="s">
        <v>147</v>
      </c>
      <c r="M50">
        <v>19140</v>
      </c>
      <c r="N50" t="s">
        <v>148</v>
      </c>
      <c r="O50" t="s">
        <v>3865</v>
      </c>
      <c r="P50" t="s">
        <v>46</v>
      </c>
      <c r="Q50" t="s">
        <v>90</v>
      </c>
      <c r="R50" t="s">
        <v>3866</v>
      </c>
      <c r="S50">
        <v>21.696000000000002</v>
      </c>
      <c r="T50">
        <v>4</v>
      </c>
      <c r="U50">
        <v>0.2</v>
      </c>
      <c r="V50">
        <v>7.0511999999999988</v>
      </c>
    </row>
    <row r="51" spans="1:22" x14ac:dyDescent="0.25">
      <c r="A51">
        <v>9118</v>
      </c>
      <c r="B51" t="s">
        <v>10432</v>
      </c>
      <c r="C51">
        <v>2014</v>
      </c>
      <c r="D51" s="24">
        <v>41659</v>
      </c>
      <c r="E51" s="24">
        <v>41664</v>
      </c>
      <c r="F51" t="s">
        <v>23</v>
      </c>
      <c r="G51" t="s">
        <v>4330</v>
      </c>
      <c r="H51" t="s">
        <v>4331</v>
      </c>
      <c r="I51" t="s">
        <v>26</v>
      </c>
      <c r="J51" t="s">
        <v>27</v>
      </c>
      <c r="K51" t="s">
        <v>146</v>
      </c>
      <c r="L51" t="s">
        <v>147</v>
      </c>
      <c r="M51">
        <v>19140</v>
      </c>
      <c r="N51" t="s">
        <v>148</v>
      </c>
      <c r="O51" t="s">
        <v>3036</v>
      </c>
      <c r="P51" t="s">
        <v>32</v>
      </c>
      <c r="Q51" t="s">
        <v>36</v>
      </c>
      <c r="R51" t="s">
        <v>3037</v>
      </c>
      <c r="S51">
        <v>887.27099999999984</v>
      </c>
      <c r="T51">
        <v>3</v>
      </c>
      <c r="U51">
        <v>0.3</v>
      </c>
      <c r="V51">
        <v>-63.376499999999965</v>
      </c>
    </row>
    <row r="52" spans="1:22" x14ac:dyDescent="0.25">
      <c r="A52">
        <v>9117</v>
      </c>
      <c r="B52" t="s">
        <v>10432</v>
      </c>
      <c r="C52">
        <v>2014</v>
      </c>
      <c r="D52" s="24">
        <v>41659</v>
      </c>
      <c r="E52" s="24">
        <v>41664</v>
      </c>
      <c r="F52" t="s">
        <v>23</v>
      </c>
      <c r="G52" t="s">
        <v>4330</v>
      </c>
      <c r="H52" t="s">
        <v>4331</v>
      </c>
      <c r="I52" t="s">
        <v>26</v>
      </c>
      <c r="J52" t="s">
        <v>27</v>
      </c>
      <c r="K52" t="s">
        <v>146</v>
      </c>
      <c r="L52" t="s">
        <v>147</v>
      </c>
      <c r="M52">
        <v>19140</v>
      </c>
      <c r="N52" t="s">
        <v>148</v>
      </c>
      <c r="O52" t="s">
        <v>2184</v>
      </c>
      <c r="P52" t="s">
        <v>32</v>
      </c>
      <c r="Q52" t="s">
        <v>65</v>
      </c>
      <c r="R52" t="s">
        <v>2185</v>
      </c>
      <c r="S52">
        <v>31.968000000000004</v>
      </c>
      <c r="T52">
        <v>2</v>
      </c>
      <c r="U52">
        <v>0.2</v>
      </c>
      <c r="V52">
        <v>6.3935999999999993</v>
      </c>
    </row>
    <row r="53" spans="1:22" x14ac:dyDescent="0.25">
      <c r="A53">
        <v>9116</v>
      </c>
      <c r="B53" t="s">
        <v>10432</v>
      </c>
      <c r="C53">
        <v>2014</v>
      </c>
      <c r="D53" s="24">
        <v>41659</v>
      </c>
      <c r="E53" s="24">
        <v>41664</v>
      </c>
      <c r="F53" t="s">
        <v>23</v>
      </c>
      <c r="G53" t="s">
        <v>4330</v>
      </c>
      <c r="H53" t="s">
        <v>4331</v>
      </c>
      <c r="I53" t="s">
        <v>26</v>
      </c>
      <c r="J53" t="s">
        <v>27</v>
      </c>
      <c r="K53" t="s">
        <v>146</v>
      </c>
      <c r="L53" t="s">
        <v>147</v>
      </c>
      <c r="M53">
        <v>19140</v>
      </c>
      <c r="N53" t="s">
        <v>148</v>
      </c>
      <c r="O53" t="s">
        <v>4464</v>
      </c>
      <c r="P53" t="s">
        <v>71</v>
      </c>
      <c r="Q53" t="s">
        <v>72</v>
      </c>
      <c r="R53" t="s">
        <v>4465</v>
      </c>
      <c r="S53">
        <v>429.59999999999997</v>
      </c>
      <c r="T53">
        <v>2</v>
      </c>
      <c r="U53">
        <v>0.4</v>
      </c>
      <c r="V53">
        <v>-93.079999999999984</v>
      </c>
    </row>
    <row r="54" spans="1:22" x14ac:dyDescent="0.25">
      <c r="A54">
        <v>8927</v>
      </c>
      <c r="B54" t="s">
        <v>10317</v>
      </c>
      <c r="C54">
        <v>2013</v>
      </c>
      <c r="D54" s="24">
        <v>41304</v>
      </c>
      <c r="E54" s="24">
        <v>41308</v>
      </c>
      <c r="F54" t="s">
        <v>50</v>
      </c>
      <c r="G54" t="s">
        <v>5879</v>
      </c>
      <c r="H54" t="s">
        <v>5880</v>
      </c>
      <c r="I54" t="s">
        <v>26</v>
      </c>
      <c r="J54" t="s">
        <v>27</v>
      </c>
      <c r="K54" t="s">
        <v>3101</v>
      </c>
      <c r="L54" t="s">
        <v>211</v>
      </c>
      <c r="M54">
        <v>61107</v>
      </c>
      <c r="N54" t="s">
        <v>105</v>
      </c>
      <c r="O54" t="s">
        <v>1896</v>
      </c>
      <c r="P54" t="s">
        <v>32</v>
      </c>
      <c r="Q54" t="s">
        <v>56</v>
      </c>
      <c r="R54" t="s">
        <v>1897</v>
      </c>
      <c r="S54">
        <v>626.09999999999991</v>
      </c>
      <c r="T54">
        <v>3</v>
      </c>
      <c r="U54">
        <v>0.5</v>
      </c>
      <c r="V54">
        <v>-538.44600000000003</v>
      </c>
    </row>
    <row r="55" spans="1:22" x14ac:dyDescent="0.25">
      <c r="A55">
        <v>8926</v>
      </c>
      <c r="B55" t="s">
        <v>10317</v>
      </c>
      <c r="C55">
        <v>2013</v>
      </c>
      <c r="D55" s="24">
        <v>41304</v>
      </c>
      <c r="E55" s="24">
        <v>41308</v>
      </c>
      <c r="F55" t="s">
        <v>50</v>
      </c>
      <c r="G55" t="s">
        <v>5879</v>
      </c>
      <c r="H55" t="s">
        <v>5880</v>
      </c>
      <c r="I55" t="s">
        <v>26</v>
      </c>
      <c r="J55" t="s">
        <v>27</v>
      </c>
      <c r="K55" t="s">
        <v>3101</v>
      </c>
      <c r="L55" t="s">
        <v>211</v>
      </c>
      <c r="M55">
        <v>61107</v>
      </c>
      <c r="N55" t="s">
        <v>105</v>
      </c>
      <c r="O55" t="s">
        <v>2391</v>
      </c>
      <c r="P55" t="s">
        <v>46</v>
      </c>
      <c r="Q55" t="s">
        <v>75</v>
      </c>
      <c r="R55" t="s">
        <v>2392</v>
      </c>
      <c r="S55">
        <v>1.7279999999999995</v>
      </c>
      <c r="T55">
        <v>3</v>
      </c>
      <c r="U55">
        <v>0.8</v>
      </c>
      <c r="V55">
        <v>-2.678399999999999</v>
      </c>
    </row>
    <row r="56" spans="1:22" x14ac:dyDescent="0.25">
      <c r="A56">
        <v>8925</v>
      </c>
      <c r="B56" t="s">
        <v>10317</v>
      </c>
      <c r="C56">
        <v>2013</v>
      </c>
      <c r="D56" s="24">
        <v>41304</v>
      </c>
      <c r="E56" s="24">
        <v>41308</v>
      </c>
      <c r="F56" t="s">
        <v>50</v>
      </c>
      <c r="G56" t="s">
        <v>5879</v>
      </c>
      <c r="H56" t="s">
        <v>5880</v>
      </c>
      <c r="I56" t="s">
        <v>26</v>
      </c>
      <c r="J56" t="s">
        <v>27</v>
      </c>
      <c r="K56" t="s">
        <v>3101</v>
      </c>
      <c r="L56" t="s">
        <v>211</v>
      </c>
      <c r="M56">
        <v>61107</v>
      </c>
      <c r="N56" t="s">
        <v>105</v>
      </c>
      <c r="O56" t="s">
        <v>10318</v>
      </c>
      <c r="P56" t="s">
        <v>71</v>
      </c>
      <c r="Q56" t="s">
        <v>72</v>
      </c>
      <c r="R56" t="s">
        <v>10319</v>
      </c>
      <c r="S56">
        <v>1439.9680000000001</v>
      </c>
      <c r="T56">
        <v>4</v>
      </c>
      <c r="U56">
        <v>0.2</v>
      </c>
      <c r="V56">
        <v>143.99680000000006</v>
      </c>
    </row>
    <row r="57" spans="1:22" x14ac:dyDescent="0.25">
      <c r="A57">
        <v>8909</v>
      </c>
      <c r="B57" t="s">
        <v>10308</v>
      </c>
      <c r="C57">
        <v>2012</v>
      </c>
      <c r="D57" s="24">
        <v>40934</v>
      </c>
      <c r="E57" s="24">
        <v>40940</v>
      </c>
      <c r="F57" t="s">
        <v>50</v>
      </c>
      <c r="G57" t="s">
        <v>5323</v>
      </c>
      <c r="H57" t="s">
        <v>5324</v>
      </c>
      <c r="I57" t="s">
        <v>41</v>
      </c>
      <c r="J57" t="s">
        <v>27</v>
      </c>
      <c r="K57" t="s">
        <v>7967</v>
      </c>
      <c r="L57" t="s">
        <v>43</v>
      </c>
      <c r="M57">
        <v>92553</v>
      </c>
      <c r="N57" t="s">
        <v>44</v>
      </c>
      <c r="O57" t="s">
        <v>5180</v>
      </c>
      <c r="P57" t="s">
        <v>46</v>
      </c>
      <c r="Q57" t="s">
        <v>90</v>
      </c>
      <c r="R57" t="s">
        <v>5181</v>
      </c>
      <c r="S57">
        <v>182.72</v>
      </c>
      <c r="T57">
        <v>8</v>
      </c>
      <c r="U57">
        <v>0</v>
      </c>
      <c r="V57">
        <v>84.051199999999994</v>
      </c>
    </row>
    <row r="58" spans="1:22" x14ac:dyDescent="0.25">
      <c r="A58">
        <v>8762</v>
      </c>
      <c r="B58" t="s">
        <v>10224</v>
      </c>
      <c r="C58">
        <v>2013</v>
      </c>
      <c r="D58" s="24">
        <v>41305</v>
      </c>
      <c r="E58" s="24">
        <v>41311</v>
      </c>
      <c r="F58" t="s">
        <v>50</v>
      </c>
      <c r="G58" t="s">
        <v>3436</v>
      </c>
      <c r="H58" t="s">
        <v>3437</v>
      </c>
      <c r="I58" t="s">
        <v>102</v>
      </c>
      <c r="J58" t="s">
        <v>27</v>
      </c>
      <c r="K58" t="s">
        <v>1736</v>
      </c>
      <c r="L58" t="s">
        <v>1272</v>
      </c>
      <c r="M58">
        <v>30318</v>
      </c>
      <c r="N58" t="s">
        <v>30</v>
      </c>
      <c r="O58" t="s">
        <v>5581</v>
      </c>
      <c r="P58" t="s">
        <v>46</v>
      </c>
      <c r="Q58" t="s">
        <v>173</v>
      </c>
      <c r="R58" t="s">
        <v>5582</v>
      </c>
      <c r="S58">
        <v>125.36</v>
      </c>
      <c r="T58">
        <v>8</v>
      </c>
      <c r="U58">
        <v>0</v>
      </c>
      <c r="V58">
        <v>58.919199999999989</v>
      </c>
    </row>
    <row r="59" spans="1:22" x14ac:dyDescent="0.25">
      <c r="A59">
        <v>8761</v>
      </c>
      <c r="B59" t="s">
        <v>10224</v>
      </c>
      <c r="C59">
        <v>2013</v>
      </c>
      <c r="D59" s="24">
        <v>41305</v>
      </c>
      <c r="E59" s="24">
        <v>41311</v>
      </c>
      <c r="F59" t="s">
        <v>50</v>
      </c>
      <c r="G59" t="s">
        <v>3436</v>
      </c>
      <c r="H59" t="s">
        <v>3437</v>
      </c>
      <c r="I59" t="s">
        <v>102</v>
      </c>
      <c r="J59" t="s">
        <v>27</v>
      </c>
      <c r="K59" t="s">
        <v>1736</v>
      </c>
      <c r="L59" t="s">
        <v>1272</v>
      </c>
      <c r="M59">
        <v>30318</v>
      </c>
      <c r="N59" t="s">
        <v>30</v>
      </c>
      <c r="O59" t="s">
        <v>1742</v>
      </c>
      <c r="P59" t="s">
        <v>46</v>
      </c>
      <c r="Q59" t="s">
        <v>75</v>
      </c>
      <c r="R59" t="s">
        <v>1743</v>
      </c>
      <c r="S59">
        <v>1270.99</v>
      </c>
      <c r="T59">
        <v>1</v>
      </c>
      <c r="U59">
        <v>0</v>
      </c>
      <c r="V59">
        <v>635.495</v>
      </c>
    </row>
    <row r="60" spans="1:22" x14ac:dyDescent="0.25">
      <c r="A60">
        <v>8641</v>
      </c>
      <c r="B60" t="s">
        <v>10156</v>
      </c>
      <c r="C60">
        <v>2014</v>
      </c>
      <c r="D60" s="24">
        <v>41652</v>
      </c>
      <c r="E60" s="24">
        <v>41656</v>
      </c>
      <c r="F60" t="s">
        <v>50</v>
      </c>
      <c r="G60" t="s">
        <v>910</v>
      </c>
      <c r="H60" t="s">
        <v>911</v>
      </c>
      <c r="I60" t="s">
        <v>41</v>
      </c>
      <c r="J60" t="s">
        <v>27</v>
      </c>
      <c r="K60" t="s">
        <v>815</v>
      </c>
      <c r="L60" t="s">
        <v>104</v>
      </c>
      <c r="M60">
        <v>75217</v>
      </c>
      <c r="N60" t="s">
        <v>105</v>
      </c>
      <c r="O60" t="s">
        <v>2691</v>
      </c>
      <c r="P60" t="s">
        <v>46</v>
      </c>
      <c r="Q60" t="s">
        <v>75</v>
      </c>
      <c r="R60" t="s">
        <v>2692</v>
      </c>
      <c r="S60">
        <v>760.97999999999979</v>
      </c>
      <c r="T60">
        <v>5</v>
      </c>
      <c r="U60">
        <v>0.8</v>
      </c>
      <c r="V60">
        <v>-1141.47</v>
      </c>
    </row>
    <row r="61" spans="1:22" x14ac:dyDescent="0.25">
      <c r="A61">
        <v>8613</v>
      </c>
      <c r="B61" t="s">
        <v>10139</v>
      </c>
      <c r="C61">
        <v>2013</v>
      </c>
      <c r="D61" s="24">
        <v>41302</v>
      </c>
      <c r="E61" s="24">
        <v>41306</v>
      </c>
      <c r="F61" t="s">
        <v>23</v>
      </c>
      <c r="G61" t="s">
        <v>3630</v>
      </c>
      <c r="H61" t="s">
        <v>3631</v>
      </c>
      <c r="I61" t="s">
        <v>41</v>
      </c>
      <c r="J61" t="s">
        <v>27</v>
      </c>
      <c r="K61" t="s">
        <v>42</v>
      </c>
      <c r="L61" t="s">
        <v>43</v>
      </c>
      <c r="M61">
        <v>90036</v>
      </c>
      <c r="N61" t="s">
        <v>44</v>
      </c>
      <c r="O61" t="s">
        <v>1561</v>
      </c>
      <c r="P61" t="s">
        <v>46</v>
      </c>
      <c r="Q61" t="s">
        <v>68</v>
      </c>
      <c r="R61" t="s">
        <v>1562</v>
      </c>
      <c r="S61">
        <v>39.68</v>
      </c>
      <c r="T61">
        <v>2</v>
      </c>
      <c r="U61">
        <v>0</v>
      </c>
      <c r="V61">
        <v>10.316800000000001</v>
      </c>
    </row>
    <row r="62" spans="1:22" x14ac:dyDescent="0.25">
      <c r="A62">
        <v>8606</v>
      </c>
      <c r="B62" t="s">
        <v>10135</v>
      </c>
      <c r="C62">
        <v>2013</v>
      </c>
      <c r="D62" s="24">
        <v>41277</v>
      </c>
      <c r="E62" s="24">
        <v>41282</v>
      </c>
      <c r="F62" t="s">
        <v>50</v>
      </c>
      <c r="G62" t="s">
        <v>1005</v>
      </c>
      <c r="H62" t="s">
        <v>1006</v>
      </c>
      <c r="I62" t="s">
        <v>41</v>
      </c>
      <c r="J62" t="s">
        <v>27</v>
      </c>
      <c r="K62" t="s">
        <v>678</v>
      </c>
      <c r="L62" t="s">
        <v>104</v>
      </c>
      <c r="M62">
        <v>78207</v>
      </c>
      <c r="N62" t="s">
        <v>105</v>
      </c>
      <c r="O62" t="s">
        <v>5833</v>
      </c>
      <c r="P62" t="s">
        <v>71</v>
      </c>
      <c r="Q62" t="s">
        <v>72</v>
      </c>
      <c r="R62" t="s">
        <v>5834</v>
      </c>
      <c r="S62">
        <v>180.96</v>
      </c>
      <c r="T62">
        <v>5</v>
      </c>
      <c r="U62">
        <v>0.2</v>
      </c>
      <c r="V62">
        <v>13.571999999999996</v>
      </c>
    </row>
    <row r="63" spans="1:22" x14ac:dyDescent="0.25">
      <c r="A63">
        <v>8605</v>
      </c>
      <c r="B63" t="s">
        <v>10135</v>
      </c>
      <c r="C63">
        <v>2013</v>
      </c>
      <c r="D63" s="24">
        <v>41277</v>
      </c>
      <c r="E63" s="24">
        <v>41282</v>
      </c>
      <c r="F63" t="s">
        <v>50</v>
      </c>
      <c r="G63" t="s">
        <v>1005</v>
      </c>
      <c r="H63" t="s">
        <v>1006</v>
      </c>
      <c r="I63" t="s">
        <v>41</v>
      </c>
      <c r="J63" t="s">
        <v>27</v>
      </c>
      <c r="K63" t="s">
        <v>678</v>
      </c>
      <c r="L63" t="s">
        <v>104</v>
      </c>
      <c r="M63">
        <v>78207</v>
      </c>
      <c r="N63" t="s">
        <v>105</v>
      </c>
      <c r="O63" t="s">
        <v>7137</v>
      </c>
      <c r="P63" t="s">
        <v>71</v>
      </c>
      <c r="Q63" t="s">
        <v>161</v>
      </c>
      <c r="R63" t="s">
        <v>7138</v>
      </c>
      <c r="S63">
        <v>165.60000000000002</v>
      </c>
      <c r="T63">
        <v>3</v>
      </c>
      <c r="U63">
        <v>0.2</v>
      </c>
      <c r="V63">
        <v>-6.2100000000000151</v>
      </c>
    </row>
    <row r="64" spans="1:22" x14ac:dyDescent="0.25">
      <c r="A64">
        <v>8604</v>
      </c>
      <c r="B64" t="s">
        <v>10135</v>
      </c>
      <c r="C64">
        <v>2013</v>
      </c>
      <c r="D64" s="24">
        <v>41277</v>
      </c>
      <c r="E64" s="24">
        <v>41282</v>
      </c>
      <c r="F64" t="s">
        <v>50</v>
      </c>
      <c r="G64" t="s">
        <v>1005</v>
      </c>
      <c r="H64" t="s">
        <v>1006</v>
      </c>
      <c r="I64" t="s">
        <v>41</v>
      </c>
      <c r="J64" t="s">
        <v>27</v>
      </c>
      <c r="K64" t="s">
        <v>678</v>
      </c>
      <c r="L64" t="s">
        <v>104</v>
      </c>
      <c r="M64">
        <v>78207</v>
      </c>
      <c r="N64" t="s">
        <v>105</v>
      </c>
      <c r="O64" t="s">
        <v>4817</v>
      </c>
      <c r="P64" t="s">
        <v>71</v>
      </c>
      <c r="Q64" t="s">
        <v>161</v>
      </c>
      <c r="R64" t="s">
        <v>4818</v>
      </c>
      <c r="S64">
        <v>30.080000000000002</v>
      </c>
      <c r="T64">
        <v>2</v>
      </c>
      <c r="U64">
        <v>0.2</v>
      </c>
      <c r="V64">
        <v>-5.2640000000000002</v>
      </c>
    </row>
    <row r="65" spans="1:22" x14ac:dyDescent="0.25">
      <c r="A65">
        <v>8590</v>
      </c>
      <c r="B65" t="s">
        <v>10126</v>
      </c>
      <c r="C65">
        <v>2014</v>
      </c>
      <c r="D65" s="24">
        <v>41669</v>
      </c>
      <c r="E65" s="24">
        <v>41672</v>
      </c>
      <c r="F65" t="s">
        <v>188</v>
      </c>
      <c r="G65" t="s">
        <v>3550</v>
      </c>
      <c r="H65" t="s">
        <v>3551</v>
      </c>
      <c r="I65" t="s">
        <v>26</v>
      </c>
      <c r="J65" t="s">
        <v>27</v>
      </c>
      <c r="K65" t="s">
        <v>146</v>
      </c>
      <c r="L65" t="s">
        <v>147</v>
      </c>
      <c r="M65">
        <v>19120</v>
      </c>
      <c r="N65" t="s">
        <v>148</v>
      </c>
      <c r="O65" t="s">
        <v>366</v>
      </c>
      <c r="P65" t="s">
        <v>46</v>
      </c>
      <c r="Q65" t="s">
        <v>68</v>
      </c>
      <c r="R65" t="s">
        <v>367</v>
      </c>
      <c r="S65">
        <v>4.7679999999999998</v>
      </c>
      <c r="T65">
        <v>2</v>
      </c>
      <c r="U65">
        <v>0.2</v>
      </c>
      <c r="V65">
        <v>0.47680000000000011</v>
      </c>
    </row>
    <row r="66" spans="1:22" x14ac:dyDescent="0.25">
      <c r="A66">
        <v>8535</v>
      </c>
      <c r="B66" t="s">
        <v>10089</v>
      </c>
      <c r="C66">
        <v>2012</v>
      </c>
      <c r="D66" s="24">
        <v>40921</v>
      </c>
      <c r="E66" s="24">
        <v>40923</v>
      </c>
      <c r="F66" t="s">
        <v>23</v>
      </c>
      <c r="G66" t="s">
        <v>7875</v>
      </c>
      <c r="H66" t="s">
        <v>7876</v>
      </c>
      <c r="I66" t="s">
        <v>41</v>
      </c>
      <c r="J66" t="s">
        <v>27</v>
      </c>
      <c r="K66" t="s">
        <v>497</v>
      </c>
      <c r="L66" t="s">
        <v>1272</v>
      </c>
      <c r="M66">
        <v>31907</v>
      </c>
      <c r="N66" t="s">
        <v>30</v>
      </c>
      <c r="O66" t="s">
        <v>2365</v>
      </c>
      <c r="P66" t="s">
        <v>46</v>
      </c>
      <c r="Q66" t="s">
        <v>47</v>
      </c>
      <c r="R66" t="s">
        <v>2366</v>
      </c>
      <c r="S66">
        <v>9.82</v>
      </c>
      <c r="T66">
        <v>2</v>
      </c>
      <c r="U66">
        <v>0</v>
      </c>
      <c r="V66">
        <v>4.8117999999999999</v>
      </c>
    </row>
    <row r="67" spans="1:22" x14ac:dyDescent="0.25">
      <c r="A67">
        <v>8522</v>
      </c>
      <c r="B67" t="s">
        <v>10083</v>
      </c>
      <c r="C67">
        <v>2013</v>
      </c>
      <c r="D67" s="24">
        <v>41285</v>
      </c>
      <c r="E67" s="24">
        <v>41289</v>
      </c>
      <c r="F67" t="s">
        <v>50</v>
      </c>
      <c r="G67" t="s">
        <v>762</v>
      </c>
      <c r="H67" t="s">
        <v>763</v>
      </c>
      <c r="I67" t="s">
        <v>102</v>
      </c>
      <c r="J67" t="s">
        <v>27</v>
      </c>
      <c r="K67" t="s">
        <v>497</v>
      </c>
      <c r="L67" t="s">
        <v>498</v>
      </c>
      <c r="M67">
        <v>43229</v>
      </c>
      <c r="N67" t="s">
        <v>148</v>
      </c>
      <c r="O67" t="s">
        <v>3406</v>
      </c>
      <c r="P67" t="s">
        <v>32</v>
      </c>
      <c r="Q67" t="s">
        <v>65</v>
      </c>
      <c r="R67" t="s">
        <v>3407</v>
      </c>
      <c r="S67">
        <v>54.992000000000004</v>
      </c>
      <c r="T67">
        <v>14</v>
      </c>
      <c r="U67">
        <v>0.2</v>
      </c>
      <c r="V67">
        <v>8.9361999999999959</v>
      </c>
    </row>
    <row r="68" spans="1:22" x14ac:dyDescent="0.25">
      <c r="A68">
        <v>8376</v>
      </c>
      <c r="B68" t="s">
        <v>9989</v>
      </c>
      <c r="C68">
        <v>2012</v>
      </c>
      <c r="D68" s="24">
        <v>40913</v>
      </c>
      <c r="E68" s="24">
        <v>40918</v>
      </c>
      <c r="F68" t="s">
        <v>50</v>
      </c>
      <c r="G68" t="s">
        <v>2599</v>
      </c>
      <c r="H68" t="s">
        <v>2600</v>
      </c>
      <c r="I68" t="s">
        <v>102</v>
      </c>
      <c r="J68" t="s">
        <v>27</v>
      </c>
      <c r="K68" t="s">
        <v>127</v>
      </c>
      <c r="L68" t="s">
        <v>43</v>
      </c>
      <c r="M68">
        <v>94110</v>
      </c>
      <c r="N68" t="s">
        <v>44</v>
      </c>
      <c r="O68" t="s">
        <v>2614</v>
      </c>
      <c r="P68" t="s">
        <v>46</v>
      </c>
      <c r="Q68" t="s">
        <v>75</v>
      </c>
      <c r="R68" t="s">
        <v>2615</v>
      </c>
      <c r="S68">
        <v>56.16</v>
      </c>
      <c r="T68">
        <v>6</v>
      </c>
      <c r="U68">
        <v>0.2</v>
      </c>
      <c r="V68">
        <v>17.549999999999994</v>
      </c>
    </row>
    <row r="69" spans="1:22" x14ac:dyDescent="0.25">
      <c r="A69">
        <v>8375</v>
      </c>
      <c r="B69" t="s">
        <v>9989</v>
      </c>
      <c r="C69">
        <v>2012</v>
      </c>
      <c r="D69" s="24">
        <v>40913</v>
      </c>
      <c r="E69" s="24">
        <v>40918</v>
      </c>
      <c r="F69" t="s">
        <v>50</v>
      </c>
      <c r="G69" t="s">
        <v>2599</v>
      </c>
      <c r="H69" t="s">
        <v>2600</v>
      </c>
      <c r="I69" t="s">
        <v>102</v>
      </c>
      <c r="J69" t="s">
        <v>27</v>
      </c>
      <c r="K69" t="s">
        <v>127</v>
      </c>
      <c r="L69" t="s">
        <v>43</v>
      </c>
      <c r="M69">
        <v>94110</v>
      </c>
      <c r="N69" t="s">
        <v>44</v>
      </c>
      <c r="O69" t="s">
        <v>3650</v>
      </c>
      <c r="P69" t="s">
        <v>46</v>
      </c>
      <c r="Q69" t="s">
        <v>78</v>
      </c>
      <c r="R69" t="s">
        <v>3651</v>
      </c>
      <c r="S69">
        <v>87.36</v>
      </c>
      <c r="T69">
        <v>6</v>
      </c>
      <c r="U69">
        <v>0</v>
      </c>
      <c r="V69">
        <v>23.587200000000003</v>
      </c>
    </row>
    <row r="70" spans="1:22" x14ac:dyDescent="0.25">
      <c r="A70">
        <v>8366</v>
      </c>
      <c r="B70" t="s">
        <v>9980</v>
      </c>
      <c r="C70">
        <v>2014</v>
      </c>
      <c r="D70" s="24">
        <v>41670</v>
      </c>
      <c r="E70" s="24">
        <v>41673</v>
      </c>
      <c r="F70" t="s">
        <v>188</v>
      </c>
      <c r="G70" t="s">
        <v>3758</v>
      </c>
      <c r="H70" t="s">
        <v>3759</v>
      </c>
      <c r="I70" t="s">
        <v>102</v>
      </c>
      <c r="J70" t="s">
        <v>27</v>
      </c>
      <c r="K70" t="s">
        <v>95</v>
      </c>
      <c r="L70" t="s">
        <v>96</v>
      </c>
      <c r="M70">
        <v>98105</v>
      </c>
      <c r="N70" t="s">
        <v>44</v>
      </c>
      <c r="O70" t="s">
        <v>70</v>
      </c>
      <c r="P70" t="s">
        <v>71</v>
      </c>
      <c r="Q70" t="s">
        <v>72</v>
      </c>
      <c r="R70" t="s">
        <v>73</v>
      </c>
      <c r="S70">
        <v>604.76800000000003</v>
      </c>
      <c r="T70">
        <v>4</v>
      </c>
      <c r="U70">
        <v>0.2</v>
      </c>
      <c r="V70">
        <v>60.476800000000026</v>
      </c>
    </row>
    <row r="71" spans="1:22" x14ac:dyDescent="0.25">
      <c r="A71">
        <v>8364</v>
      </c>
      <c r="B71" t="s">
        <v>9977</v>
      </c>
      <c r="C71">
        <v>2014</v>
      </c>
      <c r="D71" s="24">
        <v>41642</v>
      </c>
      <c r="E71" s="24">
        <v>41644</v>
      </c>
      <c r="F71" t="s">
        <v>23</v>
      </c>
      <c r="G71" t="s">
        <v>8649</v>
      </c>
      <c r="H71" t="s">
        <v>8650</v>
      </c>
      <c r="I71" t="s">
        <v>26</v>
      </c>
      <c r="J71" t="s">
        <v>27</v>
      </c>
      <c r="K71" t="s">
        <v>4172</v>
      </c>
      <c r="L71" t="s">
        <v>104</v>
      </c>
      <c r="M71">
        <v>79907</v>
      </c>
      <c r="N71" t="s">
        <v>105</v>
      </c>
      <c r="O71" t="s">
        <v>6094</v>
      </c>
      <c r="P71" t="s">
        <v>46</v>
      </c>
      <c r="Q71" t="s">
        <v>59</v>
      </c>
      <c r="R71" t="s">
        <v>6095</v>
      </c>
      <c r="S71">
        <v>372.14400000000001</v>
      </c>
      <c r="T71">
        <v>3</v>
      </c>
      <c r="U71">
        <v>0.2</v>
      </c>
      <c r="V71">
        <v>27.910800000000009</v>
      </c>
    </row>
    <row r="72" spans="1:22" x14ac:dyDescent="0.25">
      <c r="A72">
        <v>8363</v>
      </c>
      <c r="B72" t="s">
        <v>9977</v>
      </c>
      <c r="C72">
        <v>2014</v>
      </c>
      <c r="D72" s="24">
        <v>41642</v>
      </c>
      <c r="E72" s="24">
        <v>41644</v>
      </c>
      <c r="F72" t="s">
        <v>23</v>
      </c>
      <c r="G72" t="s">
        <v>8649</v>
      </c>
      <c r="H72" t="s">
        <v>8650</v>
      </c>
      <c r="I72" t="s">
        <v>26</v>
      </c>
      <c r="J72" t="s">
        <v>27</v>
      </c>
      <c r="K72" t="s">
        <v>4172</v>
      </c>
      <c r="L72" t="s">
        <v>104</v>
      </c>
      <c r="M72">
        <v>79907</v>
      </c>
      <c r="N72" t="s">
        <v>105</v>
      </c>
      <c r="O72" t="s">
        <v>3804</v>
      </c>
      <c r="P72" t="s">
        <v>32</v>
      </c>
      <c r="Q72" t="s">
        <v>56</v>
      </c>
      <c r="R72" t="s">
        <v>3805</v>
      </c>
      <c r="S72">
        <v>913.43000000000006</v>
      </c>
      <c r="T72">
        <v>5</v>
      </c>
      <c r="U72">
        <v>0.3</v>
      </c>
      <c r="V72">
        <v>-169.63700000000009</v>
      </c>
    </row>
    <row r="73" spans="1:22" x14ac:dyDescent="0.25">
      <c r="A73">
        <v>8362</v>
      </c>
      <c r="B73" t="s">
        <v>9977</v>
      </c>
      <c r="C73">
        <v>2014</v>
      </c>
      <c r="D73" s="24">
        <v>41642</v>
      </c>
      <c r="E73" s="24">
        <v>41644</v>
      </c>
      <c r="F73" t="s">
        <v>23</v>
      </c>
      <c r="G73" t="s">
        <v>8649</v>
      </c>
      <c r="H73" t="s">
        <v>8650</v>
      </c>
      <c r="I73" t="s">
        <v>26</v>
      </c>
      <c r="J73" t="s">
        <v>27</v>
      </c>
      <c r="K73" t="s">
        <v>4172</v>
      </c>
      <c r="L73" t="s">
        <v>104</v>
      </c>
      <c r="M73">
        <v>79907</v>
      </c>
      <c r="N73" t="s">
        <v>105</v>
      </c>
      <c r="O73" t="s">
        <v>9621</v>
      </c>
      <c r="P73" t="s">
        <v>46</v>
      </c>
      <c r="Q73" t="s">
        <v>78</v>
      </c>
      <c r="R73" t="s">
        <v>9622</v>
      </c>
      <c r="S73">
        <v>5.4319999999999986</v>
      </c>
      <c r="T73">
        <v>2</v>
      </c>
      <c r="U73">
        <v>0.8</v>
      </c>
      <c r="V73">
        <v>-13.580000000000002</v>
      </c>
    </row>
    <row r="74" spans="1:22" x14ac:dyDescent="0.25">
      <c r="A74">
        <v>8361</v>
      </c>
      <c r="B74" t="s">
        <v>9977</v>
      </c>
      <c r="C74">
        <v>2014</v>
      </c>
      <c r="D74" s="24">
        <v>41642</v>
      </c>
      <c r="E74" s="24">
        <v>41644</v>
      </c>
      <c r="F74" t="s">
        <v>23</v>
      </c>
      <c r="G74" t="s">
        <v>8649</v>
      </c>
      <c r="H74" t="s">
        <v>8650</v>
      </c>
      <c r="I74" t="s">
        <v>26</v>
      </c>
      <c r="J74" t="s">
        <v>27</v>
      </c>
      <c r="K74" t="s">
        <v>4172</v>
      </c>
      <c r="L74" t="s">
        <v>104</v>
      </c>
      <c r="M74">
        <v>79907</v>
      </c>
      <c r="N74" t="s">
        <v>105</v>
      </c>
      <c r="O74" t="s">
        <v>4132</v>
      </c>
      <c r="P74" t="s">
        <v>46</v>
      </c>
      <c r="Q74" t="s">
        <v>68</v>
      </c>
      <c r="R74" t="s">
        <v>4133</v>
      </c>
      <c r="S74">
        <v>31.744</v>
      </c>
      <c r="T74">
        <v>2</v>
      </c>
      <c r="U74">
        <v>0.2</v>
      </c>
      <c r="V74">
        <v>3.9679999999999964</v>
      </c>
    </row>
    <row r="75" spans="1:22" x14ac:dyDescent="0.25">
      <c r="A75">
        <v>8313</v>
      </c>
      <c r="B75" t="s">
        <v>9948</v>
      </c>
      <c r="C75">
        <v>2014</v>
      </c>
      <c r="D75" s="24">
        <v>41666</v>
      </c>
      <c r="E75" s="24">
        <v>41671</v>
      </c>
      <c r="F75" t="s">
        <v>50</v>
      </c>
      <c r="G75" t="s">
        <v>1842</v>
      </c>
      <c r="H75" t="s">
        <v>1843</v>
      </c>
      <c r="I75" t="s">
        <v>26</v>
      </c>
      <c r="J75" t="s">
        <v>27</v>
      </c>
      <c r="K75" t="s">
        <v>497</v>
      </c>
      <c r="L75" t="s">
        <v>1272</v>
      </c>
      <c r="M75">
        <v>31907</v>
      </c>
      <c r="N75" t="s">
        <v>30</v>
      </c>
      <c r="O75" t="s">
        <v>6146</v>
      </c>
      <c r="P75" t="s">
        <v>71</v>
      </c>
      <c r="Q75" t="s">
        <v>72</v>
      </c>
      <c r="R75" t="s">
        <v>6147</v>
      </c>
      <c r="S75">
        <v>2939.9300000000003</v>
      </c>
      <c r="T75">
        <v>7</v>
      </c>
      <c r="U75">
        <v>0</v>
      </c>
      <c r="V75">
        <v>764.38180000000011</v>
      </c>
    </row>
    <row r="76" spans="1:22" x14ac:dyDescent="0.25">
      <c r="A76">
        <v>8312</v>
      </c>
      <c r="B76" t="s">
        <v>9948</v>
      </c>
      <c r="C76">
        <v>2014</v>
      </c>
      <c r="D76" s="24">
        <v>41666</v>
      </c>
      <c r="E76" s="24">
        <v>41671</v>
      </c>
      <c r="F76" t="s">
        <v>50</v>
      </c>
      <c r="G76" t="s">
        <v>1842</v>
      </c>
      <c r="H76" t="s">
        <v>1843</v>
      </c>
      <c r="I76" t="s">
        <v>26</v>
      </c>
      <c r="J76" t="s">
        <v>27</v>
      </c>
      <c r="K76" t="s">
        <v>497</v>
      </c>
      <c r="L76" t="s">
        <v>1272</v>
      </c>
      <c r="M76">
        <v>31907</v>
      </c>
      <c r="N76" t="s">
        <v>30</v>
      </c>
      <c r="O76" t="s">
        <v>522</v>
      </c>
      <c r="P76" t="s">
        <v>32</v>
      </c>
      <c r="Q76" t="s">
        <v>65</v>
      </c>
      <c r="R76" t="s">
        <v>523</v>
      </c>
      <c r="S76">
        <v>62.72</v>
      </c>
      <c r="T76">
        <v>4</v>
      </c>
      <c r="U76">
        <v>0</v>
      </c>
      <c r="V76">
        <v>24.460799999999999</v>
      </c>
    </row>
    <row r="77" spans="1:22" x14ac:dyDescent="0.25">
      <c r="A77">
        <v>8271</v>
      </c>
      <c r="B77" t="s">
        <v>9924</v>
      </c>
      <c r="C77">
        <v>2014</v>
      </c>
      <c r="D77" s="24">
        <v>41670</v>
      </c>
      <c r="E77" s="24">
        <v>41677</v>
      </c>
      <c r="F77" t="s">
        <v>50</v>
      </c>
      <c r="G77" t="s">
        <v>3647</v>
      </c>
      <c r="H77" t="s">
        <v>3648</v>
      </c>
      <c r="I77" t="s">
        <v>26</v>
      </c>
      <c r="J77" t="s">
        <v>27</v>
      </c>
      <c r="K77" t="s">
        <v>456</v>
      </c>
      <c r="L77" t="s">
        <v>211</v>
      </c>
      <c r="M77">
        <v>60505</v>
      </c>
      <c r="N77" t="s">
        <v>105</v>
      </c>
      <c r="O77" t="s">
        <v>998</v>
      </c>
      <c r="P77" t="s">
        <v>46</v>
      </c>
      <c r="Q77" t="s">
        <v>68</v>
      </c>
      <c r="R77" t="s">
        <v>999</v>
      </c>
      <c r="S77">
        <v>9.3439999999999994</v>
      </c>
      <c r="T77">
        <v>2</v>
      </c>
      <c r="U77">
        <v>0.2</v>
      </c>
      <c r="V77">
        <v>3.1535999999999995</v>
      </c>
    </row>
    <row r="78" spans="1:22" x14ac:dyDescent="0.25">
      <c r="A78">
        <v>8270</v>
      </c>
      <c r="B78" t="s">
        <v>9924</v>
      </c>
      <c r="C78">
        <v>2014</v>
      </c>
      <c r="D78" s="24">
        <v>41670</v>
      </c>
      <c r="E78" s="24">
        <v>41677</v>
      </c>
      <c r="F78" t="s">
        <v>50</v>
      </c>
      <c r="G78" t="s">
        <v>3647</v>
      </c>
      <c r="H78" t="s">
        <v>3648</v>
      </c>
      <c r="I78" t="s">
        <v>26</v>
      </c>
      <c r="J78" t="s">
        <v>27</v>
      </c>
      <c r="K78" t="s">
        <v>456</v>
      </c>
      <c r="L78" t="s">
        <v>211</v>
      </c>
      <c r="M78">
        <v>60505</v>
      </c>
      <c r="N78" t="s">
        <v>105</v>
      </c>
      <c r="O78" t="s">
        <v>7943</v>
      </c>
      <c r="P78" t="s">
        <v>71</v>
      </c>
      <c r="Q78" t="s">
        <v>72</v>
      </c>
      <c r="R78" t="s">
        <v>7944</v>
      </c>
      <c r="S78">
        <v>2003.1680000000001</v>
      </c>
      <c r="T78">
        <v>4</v>
      </c>
      <c r="U78">
        <v>0.2</v>
      </c>
      <c r="V78">
        <v>250.39599999999984</v>
      </c>
    </row>
    <row r="79" spans="1:22" x14ac:dyDescent="0.25">
      <c r="A79">
        <v>8269</v>
      </c>
      <c r="B79" t="s">
        <v>9924</v>
      </c>
      <c r="C79">
        <v>2014</v>
      </c>
      <c r="D79" s="24">
        <v>41670</v>
      </c>
      <c r="E79" s="24">
        <v>41677</v>
      </c>
      <c r="F79" t="s">
        <v>50</v>
      </c>
      <c r="G79" t="s">
        <v>3647</v>
      </c>
      <c r="H79" t="s">
        <v>3648</v>
      </c>
      <c r="I79" t="s">
        <v>26</v>
      </c>
      <c r="J79" t="s">
        <v>27</v>
      </c>
      <c r="K79" t="s">
        <v>456</v>
      </c>
      <c r="L79" t="s">
        <v>211</v>
      </c>
      <c r="M79">
        <v>60505</v>
      </c>
      <c r="N79" t="s">
        <v>105</v>
      </c>
      <c r="O79" t="s">
        <v>2173</v>
      </c>
      <c r="P79" t="s">
        <v>46</v>
      </c>
      <c r="Q79" t="s">
        <v>578</v>
      </c>
      <c r="R79" t="s">
        <v>2174</v>
      </c>
      <c r="S79">
        <v>31.680000000000003</v>
      </c>
      <c r="T79">
        <v>4</v>
      </c>
      <c r="U79">
        <v>0.2</v>
      </c>
      <c r="V79">
        <v>2.7719999999999994</v>
      </c>
    </row>
    <row r="80" spans="1:22" x14ac:dyDescent="0.25">
      <c r="A80">
        <v>8268</v>
      </c>
      <c r="B80" t="s">
        <v>9924</v>
      </c>
      <c r="C80">
        <v>2014</v>
      </c>
      <c r="D80" s="24">
        <v>41670</v>
      </c>
      <c r="E80" s="24">
        <v>41677</v>
      </c>
      <c r="F80" t="s">
        <v>50</v>
      </c>
      <c r="G80" t="s">
        <v>3647</v>
      </c>
      <c r="H80" t="s">
        <v>3648</v>
      </c>
      <c r="I80" t="s">
        <v>26</v>
      </c>
      <c r="J80" t="s">
        <v>27</v>
      </c>
      <c r="K80" t="s">
        <v>456</v>
      </c>
      <c r="L80" t="s">
        <v>211</v>
      </c>
      <c r="M80">
        <v>60505</v>
      </c>
      <c r="N80" t="s">
        <v>105</v>
      </c>
      <c r="O80" t="s">
        <v>6944</v>
      </c>
      <c r="P80" t="s">
        <v>32</v>
      </c>
      <c r="Q80" t="s">
        <v>56</v>
      </c>
      <c r="R80" t="s">
        <v>6945</v>
      </c>
      <c r="S80">
        <v>69.375</v>
      </c>
      <c r="T80">
        <v>1</v>
      </c>
      <c r="U80">
        <v>0.5</v>
      </c>
      <c r="V80">
        <v>-47.174999999999997</v>
      </c>
    </row>
    <row r="81" spans="1:22" x14ac:dyDescent="0.25">
      <c r="A81">
        <v>8176</v>
      </c>
      <c r="B81" t="s">
        <v>9873</v>
      </c>
      <c r="C81">
        <v>2013</v>
      </c>
      <c r="D81" s="24">
        <v>41304</v>
      </c>
      <c r="E81" s="24">
        <v>41309</v>
      </c>
      <c r="F81" t="s">
        <v>50</v>
      </c>
      <c r="G81" t="s">
        <v>9874</v>
      </c>
      <c r="H81" t="s">
        <v>9875</v>
      </c>
      <c r="I81" t="s">
        <v>41</v>
      </c>
      <c r="J81" t="s">
        <v>27</v>
      </c>
      <c r="K81" t="s">
        <v>303</v>
      </c>
      <c r="L81" t="s">
        <v>211</v>
      </c>
      <c r="M81">
        <v>60623</v>
      </c>
      <c r="N81" t="s">
        <v>105</v>
      </c>
      <c r="O81" t="s">
        <v>296</v>
      </c>
      <c r="P81" t="s">
        <v>46</v>
      </c>
      <c r="Q81" t="s">
        <v>90</v>
      </c>
      <c r="R81" t="s">
        <v>297</v>
      </c>
      <c r="S81">
        <v>156.512</v>
      </c>
      <c r="T81">
        <v>4</v>
      </c>
      <c r="U81">
        <v>0.2</v>
      </c>
      <c r="V81">
        <v>52.822799999999987</v>
      </c>
    </row>
    <row r="82" spans="1:22" x14ac:dyDescent="0.25">
      <c r="A82">
        <v>8151</v>
      </c>
      <c r="B82" t="s">
        <v>9858</v>
      </c>
      <c r="C82">
        <v>2011</v>
      </c>
      <c r="D82" s="24">
        <v>40570</v>
      </c>
      <c r="E82" s="24">
        <v>40573</v>
      </c>
      <c r="F82" t="s">
        <v>188</v>
      </c>
      <c r="G82" t="s">
        <v>6012</v>
      </c>
      <c r="H82" t="s">
        <v>6013</v>
      </c>
      <c r="I82" t="s">
        <v>41</v>
      </c>
      <c r="J82" t="s">
        <v>27</v>
      </c>
      <c r="K82" t="s">
        <v>9859</v>
      </c>
      <c r="L82" t="s">
        <v>5326</v>
      </c>
      <c r="M82">
        <v>57701</v>
      </c>
      <c r="N82" t="s">
        <v>105</v>
      </c>
      <c r="O82" t="s">
        <v>2462</v>
      </c>
      <c r="P82" t="s">
        <v>32</v>
      </c>
      <c r="Q82" t="s">
        <v>33</v>
      </c>
      <c r="R82" t="s">
        <v>2463</v>
      </c>
      <c r="S82">
        <v>141.96</v>
      </c>
      <c r="T82">
        <v>2</v>
      </c>
      <c r="U82">
        <v>0</v>
      </c>
      <c r="V82">
        <v>39.748800000000003</v>
      </c>
    </row>
    <row r="83" spans="1:22" x14ac:dyDescent="0.25">
      <c r="A83">
        <v>8150</v>
      </c>
      <c r="B83" t="s">
        <v>9858</v>
      </c>
      <c r="C83">
        <v>2011</v>
      </c>
      <c r="D83" s="24">
        <v>40570</v>
      </c>
      <c r="E83" s="24">
        <v>40573</v>
      </c>
      <c r="F83" t="s">
        <v>188</v>
      </c>
      <c r="G83" t="s">
        <v>6012</v>
      </c>
      <c r="H83" t="s">
        <v>6013</v>
      </c>
      <c r="I83" t="s">
        <v>41</v>
      </c>
      <c r="J83" t="s">
        <v>27</v>
      </c>
      <c r="K83" t="s">
        <v>9859</v>
      </c>
      <c r="L83" t="s">
        <v>5326</v>
      </c>
      <c r="M83">
        <v>57701</v>
      </c>
      <c r="N83" t="s">
        <v>105</v>
      </c>
      <c r="O83" t="s">
        <v>3718</v>
      </c>
      <c r="P83" t="s">
        <v>46</v>
      </c>
      <c r="Q83" t="s">
        <v>75</v>
      </c>
      <c r="R83" t="s">
        <v>3719</v>
      </c>
      <c r="S83">
        <v>10.68</v>
      </c>
      <c r="T83">
        <v>2</v>
      </c>
      <c r="U83">
        <v>0</v>
      </c>
      <c r="V83">
        <v>5.0195999999999996</v>
      </c>
    </row>
    <row r="84" spans="1:22" x14ac:dyDescent="0.25">
      <c r="A84">
        <v>8076</v>
      </c>
      <c r="B84" t="s">
        <v>9811</v>
      </c>
      <c r="C84">
        <v>2014</v>
      </c>
      <c r="D84" s="24">
        <v>41641</v>
      </c>
      <c r="E84" s="24">
        <v>41645</v>
      </c>
      <c r="F84" t="s">
        <v>50</v>
      </c>
      <c r="G84" t="s">
        <v>465</v>
      </c>
      <c r="H84" t="s">
        <v>466</v>
      </c>
      <c r="I84" t="s">
        <v>26</v>
      </c>
      <c r="J84" t="s">
        <v>27</v>
      </c>
      <c r="K84" t="s">
        <v>1681</v>
      </c>
      <c r="L84" t="s">
        <v>104</v>
      </c>
      <c r="M84">
        <v>77340</v>
      </c>
      <c r="N84" t="s">
        <v>105</v>
      </c>
      <c r="O84" t="s">
        <v>1992</v>
      </c>
      <c r="P84" t="s">
        <v>46</v>
      </c>
      <c r="Q84" t="s">
        <v>78</v>
      </c>
      <c r="R84" t="s">
        <v>1993</v>
      </c>
      <c r="S84">
        <v>15.223999999999997</v>
      </c>
      <c r="T84">
        <v>2</v>
      </c>
      <c r="U84">
        <v>0.8</v>
      </c>
      <c r="V84">
        <v>-38.821200000000012</v>
      </c>
    </row>
    <row r="85" spans="1:22" x14ac:dyDescent="0.25">
      <c r="A85">
        <v>8075</v>
      </c>
      <c r="B85" t="s">
        <v>9811</v>
      </c>
      <c r="C85">
        <v>2014</v>
      </c>
      <c r="D85" s="24">
        <v>41641</v>
      </c>
      <c r="E85" s="24">
        <v>41645</v>
      </c>
      <c r="F85" t="s">
        <v>50</v>
      </c>
      <c r="G85" t="s">
        <v>465</v>
      </c>
      <c r="H85" t="s">
        <v>466</v>
      </c>
      <c r="I85" t="s">
        <v>26</v>
      </c>
      <c r="J85" t="s">
        <v>27</v>
      </c>
      <c r="K85" t="s">
        <v>1681</v>
      </c>
      <c r="L85" t="s">
        <v>104</v>
      </c>
      <c r="M85">
        <v>77340</v>
      </c>
      <c r="N85" t="s">
        <v>105</v>
      </c>
      <c r="O85" t="s">
        <v>794</v>
      </c>
      <c r="P85" t="s">
        <v>46</v>
      </c>
      <c r="Q85" t="s">
        <v>75</v>
      </c>
      <c r="R85" t="s">
        <v>795</v>
      </c>
      <c r="S85">
        <v>13.747999999999998</v>
      </c>
      <c r="T85">
        <v>14</v>
      </c>
      <c r="U85">
        <v>0.8</v>
      </c>
      <c r="V85">
        <v>-22.684200000000004</v>
      </c>
    </row>
    <row r="86" spans="1:22" x14ac:dyDescent="0.25">
      <c r="A86">
        <v>8074</v>
      </c>
      <c r="B86" t="s">
        <v>9811</v>
      </c>
      <c r="C86">
        <v>2014</v>
      </c>
      <c r="D86" s="24">
        <v>41641</v>
      </c>
      <c r="E86" s="24">
        <v>41645</v>
      </c>
      <c r="F86" t="s">
        <v>50</v>
      </c>
      <c r="G86" t="s">
        <v>465</v>
      </c>
      <c r="H86" t="s">
        <v>466</v>
      </c>
      <c r="I86" t="s">
        <v>26</v>
      </c>
      <c r="J86" t="s">
        <v>27</v>
      </c>
      <c r="K86" t="s">
        <v>1681</v>
      </c>
      <c r="L86" t="s">
        <v>104</v>
      </c>
      <c r="M86">
        <v>77340</v>
      </c>
      <c r="N86" t="s">
        <v>105</v>
      </c>
      <c r="O86" t="s">
        <v>2443</v>
      </c>
      <c r="P86" t="s">
        <v>46</v>
      </c>
      <c r="Q86" t="s">
        <v>75</v>
      </c>
      <c r="R86" t="s">
        <v>2444</v>
      </c>
      <c r="S86">
        <v>6.469999999999998</v>
      </c>
      <c r="T86">
        <v>5</v>
      </c>
      <c r="U86">
        <v>0.8</v>
      </c>
      <c r="V86">
        <v>-9.7050000000000018</v>
      </c>
    </row>
    <row r="87" spans="1:22" x14ac:dyDescent="0.25">
      <c r="A87">
        <v>8073</v>
      </c>
      <c r="B87" t="s">
        <v>9811</v>
      </c>
      <c r="C87">
        <v>2014</v>
      </c>
      <c r="D87" s="24">
        <v>41641</v>
      </c>
      <c r="E87" s="24">
        <v>41645</v>
      </c>
      <c r="F87" t="s">
        <v>50</v>
      </c>
      <c r="G87" t="s">
        <v>465</v>
      </c>
      <c r="H87" t="s">
        <v>466</v>
      </c>
      <c r="I87" t="s">
        <v>26</v>
      </c>
      <c r="J87" t="s">
        <v>27</v>
      </c>
      <c r="K87" t="s">
        <v>1681</v>
      </c>
      <c r="L87" t="s">
        <v>104</v>
      </c>
      <c r="M87">
        <v>77340</v>
      </c>
      <c r="N87" t="s">
        <v>105</v>
      </c>
      <c r="O87" t="s">
        <v>2743</v>
      </c>
      <c r="P87" t="s">
        <v>46</v>
      </c>
      <c r="Q87" t="s">
        <v>68</v>
      </c>
      <c r="R87" t="s">
        <v>2744</v>
      </c>
      <c r="S87">
        <v>12.736000000000001</v>
      </c>
      <c r="T87">
        <v>4</v>
      </c>
      <c r="U87">
        <v>0.2</v>
      </c>
      <c r="V87">
        <v>2.2287999999999988</v>
      </c>
    </row>
    <row r="88" spans="1:22" x14ac:dyDescent="0.25">
      <c r="A88">
        <v>8072</v>
      </c>
      <c r="B88" t="s">
        <v>9811</v>
      </c>
      <c r="C88">
        <v>2014</v>
      </c>
      <c r="D88" s="24">
        <v>41641</v>
      </c>
      <c r="E88" s="24">
        <v>41645</v>
      </c>
      <c r="F88" t="s">
        <v>50</v>
      </c>
      <c r="G88" t="s">
        <v>465</v>
      </c>
      <c r="H88" t="s">
        <v>466</v>
      </c>
      <c r="I88" t="s">
        <v>26</v>
      </c>
      <c r="J88" t="s">
        <v>27</v>
      </c>
      <c r="K88" t="s">
        <v>1681</v>
      </c>
      <c r="L88" t="s">
        <v>104</v>
      </c>
      <c r="M88">
        <v>77340</v>
      </c>
      <c r="N88" t="s">
        <v>105</v>
      </c>
      <c r="O88" t="s">
        <v>2481</v>
      </c>
      <c r="P88" t="s">
        <v>32</v>
      </c>
      <c r="Q88" t="s">
        <v>36</v>
      </c>
      <c r="R88" t="s">
        <v>2482</v>
      </c>
      <c r="S88">
        <v>310.74399999999997</v>
      </c>
      <c r="T88">
        <v>4</v>
      </c>
      <c r="U88">
        <v>0.3</v>
      </c>
      <c r="V88">
        <v>-26.635199999999998</v>
      </c>
    </row>
    <row r="89" spans="1:22" x14ac:dyDescent="0.25">
      <c r="A89">
        <v>8071</v>
      </c>
      <c r="B89" t="s">
        <v>9811</v>
      </c>
      <c r="C89">
        <v>2014</v>
      </c>
      <c r="D89" s="24">
        <v>41641</v>
      </c>
      <c r="E89" s="24">
        <v>41645</v>
      </c>
      <c r="F89" t="s">
        <v>50</v>
      </c>
      <c r="G89" t="s">
        <v>465</v>
      </c>
      <c r="H89" t="s">
        <v>466</v>
      </c>
      <c r="I89" t="s">
        <v>26</v>
      </c>
      <c r="J89" t="s">
        <v>27</v>
      </c>
      <c r="K89" t="s">
        <v>1681</v>
      </c>
      <c r="L89" t="s">
        <v>104</v>
      </c>
      <c r="M89">
        <v>77340</v>
      </c>
      <c r="N89" t="s">
        <v>105</v>
      </c>
      <c r="O89" t="s">
        <v>6116</v>
      </c>
      <c r="P89" t="s">
        <v>32</v>
      </c>
      <c r="Q89" t="s">
        <v>65</v>
      </c>
      <c r="R89" t="s">
        <v>6117</v>
      </c>
      <c r="S89">
        <v>141.41999999999999</v>
      </c>
      <c r="T89">
        <v>5</v>
      </c>
      <c r="U89">
        <v>0.6</v>
      </c>
      <c r="V89">
        <v>-187.38150000000002</v>
      </c>
    </row>
    <row r="90" spans="1:22" x14ac:dyDescent="0.25">
      <c r="A90">
        <v>8070</v>
      </c>
      <c r="B90" t="s">
        <v>9811</v>
      </c>
      <c r="C90">
        <v>2014</v>
      </c>
      <c r="D90" s="24">
        <v>41641</v>
      </c>
      <c r="E90" s="24">
        <v>41645</v>
      </c>
      <c r="F90" t="s">
        <v>50</v>
      </c>
      <c r="G90" t="s">
        <v>465</v>
      </c>
      <c r="H90" t="s">
        <v>466</v>
      </c>
      <c r="I90" t="s">
        <v>26</v>
      </c>
      <c r="J90" t="s">
        <v>27</v>
      </c>
      <c r="K90" t="s">
        <v>1681</v>
      </c>
      <c r="L90" t="s">
        <v>104</v>
      </c>
      <c r="M90">
        <v>77340</v>
      </c>
      <c r="N90" t="s">
        <v>105</v>
      </c>
      <c r="O90" t="s">
        <v>1629</v>
      </c>
      <c r="P90" t="s">
        <v>46</v>
      </c>
      <c r="Q90" t="s">
        <v>59</v>
      </c>
      <c r="R90" t="s">
        <v>1630</v>
      </c>
      <c r="S90">
        <v>454.56000000000006</v>
      </c>
      <c r="T90">
        <v>5</v>
      </c>
      <c r="U90">
        <v>0.2</v>
      </c>
      <c r="V90">
        <v>-107.95800000000004</v>
      </c>
    </row>
    <row r="91" spans="1:22" x14ac:dyDescent="0.25">
      <c r="A91">
        <v>8032</v>
      </c>
      <c r="B91" t="s">
        <v>9790</v>
      </c>
      <c r="C91">
        <v>2013</v>
      </c>
      <c r="D91" s="24">
        <v>41281</v>
      </c>
      <c r="E91" s="24">
        <v>41285</v>
      </c>
      <c r="F91" t="s">
        <v>50</v>
      </c>
      <c r="G91" t="s">
        <v>3237</v>
      </c>
      <c r="H91" t="s">
        <v>3238</v>
      </c>
      <c r="I91" t="s">
        <v>26</v>
      </c>
      <c r="J91" t="s">
        <v>27</v>
      </c>
      <c r="K91" t="s">
        <v>1614</v>
      </c>
      <c r="L91" t="s">
        <v>104</v>
      </c>
      <c r="M91">
        <v>79109</v>
      </c>
      <c r="N91" t="s">
        <v>105</v>
      </c>
      <c r="O91" t="s">
        <v>2925</v>
      </c>
      <c r="P91" t="s">
        <v>46</v>
      </c>
      <c r="Q91" t="s">
        <v>90</v>
      </c>
      <c r="R91" t="s">
        <v>2926</v>
      </c>
      <c r="S91">
        <v>25.920000000000005</v>
      </c>
      <c r="T91">
        <v>5</v>
      </c>
      <c r="U91">
        <v>0.2</v>
      </c>
      <c r="V91">
        <v>9.0719999999999992</v>
      </c>
    </row>
    <row r="92" spans="1:22" x14ac:dyDescent="0.25">
      <c r="A92">
        <v>8031</v>
      </c>
      <c r="B92" t="s">
        <v>9790</v>
      </c>
      <c r="C92">
        <v>2013</v>
      </c>
      <c r="D92" s="24">
        <v>41281</v>
      </c>
      <c r="E92" s="24">
        <v>41285</v>
      </c>
      <c r="F92" t="s">
        <v>50</v>
      </c>
      <c r="G92" t="s">
        <v>3237</v>
      </c>
      <c r="H92" t="s">
        <v>3238</v>
      </c>
      <c r="I92" t="s">
        <v>26</v>
      </c>
      <c r="J92" t="s">
        <v>27</v>
      </c>
      <c r="K92" t="s">
        <v>1614</v>
      </c>
      <c r="L92" t="s">
        <v>104</v>
      </c>
      <c r="M92">
        <v>79109</v>
      </c>
      <c r="N92" t="s">
        <v>105</v>
      </c>
      <c r="O92" t="s">
        <v>3956</v>
      </c>
      <c r="P92" t="s">
        <v>32</v>
      </c>
      <c r="Q92" t="s">
        <v>65</v>
      </c>
      <c r="R92" t="s">
        <v>5770</v>
      </c>
      <c r="S92">
        <v>23.076000000000001</v>
      </c>
      <c r="T92">
        <v>3</v>
      </c>
      <c r="U92">
        <v>0.6</v>
      </c>
      <c r="V92">
        <v>-10.961100000000002</v>
      </c>
    </row>
    <row r="93" spans="1:22" x14ac:dyDescent="0.25">
      <c r="A93">
        <v>7985</v>
      </c>
      <c r="B93" t="s">
        <v>9767</v>
      </c>
      <c r="C93">
        <v>2014</v>
      </c>
      <c r="D93" s="24">
        <v>41662</v>
      </c>
      <c r="E93" s="24">
        <v>41665</v>
      </c>
      <c r="F93" t="s">
        <v>23</v>
      </c>
      <c r="G93" t="s">
        <v>4764</v>
      </c>
      <c r="H93" t="s">
        <v>4765</v>
      </c>
      <c r="I93" t="s">
        <v>41</v>
      </c>
      <c r="J93" t="s">
        <v>27</v>
      </c>
      <c r="K93" t="s">
        <v>303</v>
      </c>
      <c r="L93" t="s">
        <v>211</v>
      </c>
      <c r="M93">
        <v>60623</v>
      </c>
      <c r="N93" t="s">
        <v>105</v>
      </c>
      <c r="O93" t="s">
        <v>7097</v>
      </c>
      <c r="P93" t="s">
        <v>46</v>
      </c>
      <c r="Q93" t="s">
        <v>68</v>
      </c>
      <c r="R93" t="s">
        <v>7098</v>
      </c>
      <c r="S93">
        <v>7.8719999999999999</v>
      </c>
      <c r="T93">
        <v>3</v>
      </c>
      <c r="U93">
        <v>0.2</v>
      </c>
      <c r="V93">
        <v>0.88559999999999883</v>
      </c>
    </row>
    <row r="94" spans="1:22" x14ac:dyDescent="0.25">
      <c r="A94">
        <v>93</v>
      </c>
      <c r="B94" t="s">
        <v>406</v>
      </c>
      <c r="C94">
        <v>2012</v>
      </c>
      <c r="D94" s="24">
        <v>40939</v>
      </c>
      <c r="E94" s="24">
        <v>40944</v>
      </c>
      <c r="F94" t="s">
        <v>23</v>
      </c>
      <c r="G94" t="s">
        <v>407</v>
      </c>
      <c r="H94" t="s">
        <v>408</v>
      </c>
      <c r="I94" t="s">
        <v>26</v>
      </c>
      <c r="J94" t="s">
        <v>27</v>
      </c>
      <c r="K94" t="s">
        <v>409</v>
      </c>
      <c r="L94" t="s">
        <v>229</v>
      </c>
      <c r="M94">
        <v>55407</v>
      </c>
      <c r="N94" t="s">
        <v>105</v>
      </c>
      <c r="O94" t="s">
        <v>410</v>
      </c>
      <c r="P94" t="s">
        <v>46</v>
      </c>
      <c r="Q94" t="s">
        <v>90</v>
      </c>
      <c r="R94" t="s">
        <v>411</v>
      </c>
      <c r="S94">
        <v>12.96</v>
      </c>
      <c r="T94">
        <v>2</v>
      </c>
      <c r="U94">
        <v>0</v>
      </c>
      <c r="V94">
        <v>6.2208000000000006</v>
      </c>
    </row>
    <row r="95" spans="1:22" x14ac:dyDescent="0.25">
      <c r="A95">
        <v>94</v>
      </c>
      <c r="B95" t="s">
        <v>406</v>
      </c>
      <c r="C95">
        <v>2012</v>
      </c>
      <c r="D95" s="24">
        <v>40939</v>
      </c>
      <c r="E95" s="24">
        <v>40944</v>
      </c>
      <c r="F95" t="s">
        <v>23</v>
      </c>
      <c r="G95" t="s">
        <v>407</v>
      </c>
      <c r="H95" t="s">
        <v>408</v>
      </c>
      <c r="I95" t="s">
        <v>26</v>
      </c>
      <c r="J95" t="s">
        <v>27</v>
      </c>
      <c r="K95" t="s">
        <v>409</v>
      </c>
      <c r="L95" t="s">
        <v>229</v>
      </c>
      <c r="M95">
        <v>55407</v>
      </c>
      <c r="N95" t="s">
        <v>105</v>
      </c>
      <c r="O95" t="s">
        <v>412</v>
      </c>
      <c r="P95" t="s">
        <v>32</v>
      </c>
      <c r="Q95" t="s">
        <v>65</v>
      </c>
      <c r="R95" t="s">
        <v>413</v>
      </c>
      <c r="S95">
        <v>53.34</v>
      </c>
      <c r="T95">
        <v>3</v>
      </c>
      <c r="U95">
        <v>0</v>
      </c>
      <c r="V95">
        <v>16.535399999999996</v>
      </c>
    </row>
    <row r="96" spans="1:22" x14ac:dyDescent="0.25">
      <c r="A96">
        <v>95</v>
      </c>
      <c r="B96" t="s">
        <v>406</v>
      </c>
      <c r="C96">
        <v>2012</v>
      </c>
      <c r="D96" s="24">
        <v>40939</v>
      </c>
      <c r="E96" s="24">
        <v>40944</v>
      </c>
      <c r="F96" t="s">
        <v>23</v>
      </c>
      <c r="G96" t="s">
        <v>407</v>
      </c>
      <c r="H96" t="s">
        <v>408</v>
      </c>
      <c r="I96" t="s">
        <v>26</v>
      </c>
      <c r="J96" t="s">
        <v>27</v>
      </c>
      <c r="K96" t="s">
        <v>409</v>
      </c>
      <c r="L96" t="s">
        <v>229</v>
      </c>
      <c r="M96">
        <v>55407</v>
      </c>
      <c r="N96" t="s">
        <v>105</v>
      </c>
      <c r="O96" t="s">
        <v>414</v>
      </c>
      <c r="P96" t="s">
        <v>46</v>
      </c>
      <c r="Q96" t="s">
        <v>75</v>
      </c>
      <c r="R96" t="s">
        <v>415</v>
      </c>
      <c r="S96">
        <v>32.96</v>
      </c>
      <c r="T96">
        <v>2</v>
      </c>
      <c r="U96">
        <v>0</v>
      </c>
      <c r="V96">
        <v>16.150400000000001</v>
      </c>
    </row>
    <row r="97" spans="1:22" x14ac:dyDescent="0.25">
      <c r="A97">
        <v>7984</v>
      </c>
      <c r="B97" t="s">
        <v>9767</v>
      </c>
      <c r="C97">
        <v>2014</v>
      </c>
      <c r="D97" s="24">
        <v>41662</v>
      </c>
      <c r="E97" s="24">
        <v>41665</v>
      </c>
      <c r="F97" t="s">
        <v>23</v>
      </c>
      <c r="G97" t="s">
        <v>4764</v>
      </c>
      <c r="H97" t="s">
        <v>4765</v>
      </c>
      <c r="I97" t="s">
        <v>41</v>
      </c>
      <c r="J97" t="s">
        <v>27</v>
      </c>
      <c r="K97" t="s">
        <v>303</v>
      </c>
      <c r="L97" t="s">
        <v>211</v>
      </c>
      <c r="M97">
        <v>60623</v>
      </c>
      <c r="N97" t="s">
        <v>105</v>
      </c>
      <c r="O97" t="s">
        <v>4937</v>
      </c>
      <c r="P97" t="s">
        <v>46</v>
      </c>
      <c r="Q97" t="s">
        <v>269</v>
      </c>
      <c r="R97" t="s">
        <v>186</v>
      </c>
      <c r="S97">
        <v>15.120000000000001</v>
      </c>
      <c r="T97">
        <v>5</v>
      </c>
      <c r="U97">
        <v>0.2</v>
      </c>
      <c r="V97">
        <v>4.9139999999999988</v>
      </c>
    </row>
    <row r="98" spans="1:22" x14ac:dyDescent="0.25">
      <c r="A98">
        <v>7981</v>
      </c>
      <c r="B98" t="s">
        <v>9764</v>
      </c>
      <c r="C98">
        <v>2011</v>
      </c>
      <c r="D98" s="24">
        <v>40547</v>
      </c>
      <c r="E98" s="24">
        <v>40551</v>
      </c>
      <c r="F98" t="s">
        <v>50</v>
      </c>
      <c r="G98" t="s">
        <v>251</v>
      </c>
      <c r="H98" t="s">
        <v>252</v>
      </c>
      <c r="I98" t="s">
        <v>26</v>
      </c>
      <c r="J98" t="s">
        <v>27</v>
      </c>
      <c r="K98" t="s">
        <v>184</v>
      </c>
      <c r="L98" t="s">
        <v>104</v>
      </c>
      <c r="M98">
        <v>77095</v>
      </c>
      <c r="N98" t="s">
        <v>105</v>
      </c>
      <c r="O98" t="s">
        <v>6622</v>
      </c>
      <c r="P98" t="s">
        <v>46</v>
      </c>
      <c r="Q98" t="s">
        <v>90</v>
      </c>
      <c r="R98" t="s">
        <v>6623</v>
      </c>
      <c r="S98">
        <v>16.448</v>
      </c>
      <c r="T98">
        <v>2</v>
      </c>
      <c r="U98">
        <v>0.2</v>
      </c>
      <c r="V98">
        <v>5.5511999999999979</v>
      </c>
    </row>
    <row r="99" spans="1:22" x14ac:dyDescent="0.25">
      <c r="A99">
        <v>7834</v>
      </c>
      <c r="B99" t="s">
        <v>9692</v>
      </c>
      <c r="C99">
        <v>2012</v>
      </c>
      <c r="D99" s="24">
        <v>40932</v>
      </c>
      <c r="E99" s="24">
        <v>40936</v>
      </c>
      <c r="F99" t="s">
        <v>50</v>
      </c>
      <c r="G99" t="s">
        <v>7280</v>
      </c>
      <c r="H99" t="s">
        <v>7281</v>
      </c>
      <c r="I99" t="s">
        <v>102</v>
      </c>
      <c r="J99" t="s">
        <v>27</v>
      </c>
      <c r="K99" t="s">
        <v>9171</v>
      </c>
      <c r="L99" t="s">
        <v>54</v>
      </c>
      <c r="M99">
        <v>33407</v>
      </c>
      <c r="N99" t="s">
        <v>30</v>
      </c>
      <c r="O99" t="s">
        <v>1367</v>
      </c>
      <c r="P99" t="s">
        <v>46</v>
      </c>
      <c r="Q99" t="s">
        <v>68</v>
      </c>
      <c r="R99" t="s">
        <v>1368</v>
      </c>
      <c r="S99">
        <v>13.120000000000001</v>
      </c>
      <c r="T99">
        <v>5</v>
      </c>
      <c r="U99">
        <v>0.2</v>
      </c>
      <c r="V99">
        <v>2.1319999999999988</v>
      </c>
    </row>
    <row r="100" spans="1:22" x14ac:dyDescent="0.25">
      <c r="A100">
        <v>7820</v>
      </c>
      <c r="B100" t="s">
        <v>9683</v>
      </c>
      <c r="C100">
        <v>2014</v>
      </c>
      <c r="D100" s="24">
        <v>41666</v>
      </c>
      <c r="E100" s="24">
        <v>41670</v>
      </c>
      <c r="F100" t="s">
        <v>50</v>
      </c>
      <c r="G100" t="s">
        <v>1453</v>
      </c>
      <c r="H100" t="s">
        <v>1454</v>
      </c>
      <c r="I100" t="s">
        <v>26</v>
      </c>
      <c r="J100" t="s">
        <v>27</v>
      </c>
      <c r="K100" t="s">
        <v>127</v>
      </c>
      <c r="L100" t="s">
        <v>43</v>
      </c>
      <c r="M100">
        <v>94109</v>
      </c>
      <c r="N100" t="s">
        <v>44</v>
      </c>
      <c r="O100" t="s">
        <v>4313</v>
      </c>
      <c r="P100" t="s">
        <v>46</v>
      </c>
      <c r="Q100" t="s">
        <v>269</v>
      </c>
      <c r="R100" t="s">
        <v>4314</v>
      </c>
      <c r="S100">
        <v>11.84</v>
      </c>
      <c r="T100">
        <v>8</v>
      </c>
      <c r="U100">
        <v>0</v>
      </c>
      <c r="V100">
        <v>5.6831999999999994</v>
      </c>
    </row>
    <row r="101" spans="1:22" x14ac:dyDescent="0.25">
      <c r="A101">
        <v>7810</v>
      </c>
      <c r="B101" t="s">
        <v>9679</v>
      </c>
      <c r="C101">
        <v>2013</v>
      </c>
      <c r="D101" s="24">
        <v>41282</v>
      </c>
      <c r="E101" s="24">
        <v>41287</v>
      </c>
      <c r="F101" t="s">
        <v>50</v>
      </c>
      <c r="G101" t="s">
        <v>7550</v>
      </c>
      <c r="H101" t="s">
        <v>7551</v>
      </c>
      <c r="I101" t="s">
        <v>26</v>
      </c>
      <c r="J101" t="s">
        <v>27</v>
      </c>
      <c r="K101" t="s">
        <v>4588</v>
      </c>
      <c r="L101" t="s">
        <v>88</v>
      </c>
      <c r="M101">
        <v>27604</v>
      </c>
      <c r="N101" t="s">
        <v>30</v>
      </c>
      <c r="O101" t="s">
        <v>8893</v>
      </c>
      <c r="P101" t="s">
        <v>71</v>
      </c>
      <c r="Q101" t="s">
        <v>72</v>
      </c>
      <c r="R101" t="s">
        <v>8894</v>
      </c>
      <c r="S101">
        <v>108.78399999999999</v>
      </c>
      <c r="T101">
        <v>2</v>
      </c>
      <c r="U101">
        <v>0.2</v>
      </c>
      <c r="V101">
        <v>10.878399999999999</v>
      </c>
    </row>
    <row r="102" spans="1:22" x14ac:dyDescent="0.25">
      <c r="A102">
        <v>7809</v>
      </c>
      <c r="B102" t="s">
        <v>9679</v>
      </c>
      <c r="C102">
        <v>2013</v>
      </c>
      <c r="D102" s="24">
        <v>41282</v>
      </c>
      <c r="E102" s="24">
        <v>41287</v>
      </c>
      <c r="F102" t="s">
        <v>50</v>
      </c>
      <c r="G102" t="s">
        <v>7550</v>
      </c>
      <c r="H102" t="s">
        <v>7551</v>
      </c>
      <c r="I102" t="s">
        <v>26</v>
      </c>
      <c r="J102" t="s">
        <v>27</v>
      </c>
      <c r="K102" t="s">
        <v>4588</v>
      </c>
      <c r="L102" t="s">
        <v>88</v>
      </c>
      <c r="M102">
        <v>27604</v>
      </c>
      <c r="N102" t="s">
        <v>30</v>
      </c>
      <c r="O102" t="s">
        <v>4132</v>
      </c>
      <c r="P102" t="s">
        <v>46</v>
      </c>
      <c r="Q102" t="s">
        <v>68</v>
      </c>
      <c r="R102" t="s">
        <v>4133</v>
      </c>
      <c r="S102">
        <v>47.616</v>
      </c>
      <c r="T102">
        <v>3</v>
      </c>
      <c r="U102">
        <v>0.2</v>
      </c>
      <c r="V102">
        <v>5.9519999999999946</v>
      </c>
    </row>
    <row r="103" spans="1:22" x14ac:dyDescent="0.25">
      <c r="A103">
        <v>7808</v>
      </c>
      <c r="B103" t="s">
        <v>9679</v>
      </c>
      <c r="C103">
        <v>2013</v>
      </c>
      <c r="D103" s="24">
        <v>41282</v>
      </c>
      <c r="E103" s="24">
        <v>41287</v>
      </c>
      <c r="F103" t="s">
        <v>50</v>
      </c>
      <c r="G103" t="s">
        <v>7550</v>
      </c>
      <c r="H103" t="s">
        <v>7551</v>
      </c>
      <c r="I103" t="s">
        <v>26</v>
      </c>
      <c r="J103" t="s">
        <v>27</v>
      </c>
      <c r="K103" t="s">
        <v>4588</v>
      </c>
      <c r="L103" t="s">
        <v>88</v>
      </c>
      <c r="M103">
        <v>27604</v>
      </c>
      <c r="N103" t="s">
        <v>30</v>
      </c>
      <c r="O103" t="s">
        <v>3521</v>
      </c>
      <c r="P103" t="s">
        <v>46</v>
      </c>
      <c r="Q103" t="s">
        <v>75</v>
      </c>
      <c r="R103" t="s">
        <v>3522</v>
      </c>
      <c r="S103">
        <v>30.828000000000007</v>
      </c>
      <c r="T103">
        <v>7</v>
      </c>
      <c r="U103">
        <v>0.7</v>
      </c>
      <c r="V103">
        <v>-24.662400000000005</v>
      </c>
    </row>
    <row r="104" spans="1:22" x14ac:dyDescent="0.25">
      <c r="A104">
        <v>7722</v>
      </c>
      <c r="B104" t="s">
        <v>9619</v>
      </c>
      <c r="C104">
        <v>2012</v>
      </c>
      <c r="D104" s="24">
        <v>40913</v>
      </c>
      <c r="E104" s="24">
        <v>40918</v>
      </c>
      <c r="F104" t="s">
        <v>50</v>
      </c>
      <c r="G104" t="s">
        <v>3456</v>
      </c>
      <c r="H104" t="s">
        <v>3457</v>
      </c>
      <c r="I104" t="s">
        <v>41</v>
      </c>
      <c r="J104" t="s">
        <v>27</v>
      </c>
      <c r="K104" t="s">
        <v>266</v>
      </c>
      <c r="L104" t="s">
        <v>267</v>
      </c>
      <c r="M104">
        <v>10009</v>
      </c>
      <c r="N104" t="s">
        <v>148</v>
      </c>
      <c r="O104" t="s">
        <v>5112</v>
      </c>
      <c r="P104" t="s">
        <v>46</v>
      </c>
      <c r="Q104" t="s">
        <v>75</v>
      </c>
      <c r="R104" t="s">
        <v>5113</v>
      </c>
      <c r="S104">
        <v>13.168000000000001</v>
      </c>
      <c r="T104">
        <v>2</v>
      </c>
      <c r="U104">
        <v>0.2</v>
      </c>
      <c r="V104">
        <v>4.6088000000000005</v>
      </c>
    </row>
    <row r="105" spans="1:22" x14ac:dyDescent="0.25">
      <c r="A105">
        <v>7721</v>
      </c>
      <c r="B105" t="s">
        <v>9619</v>
      </c>
      <c r="C105">
        <v>2012</v>
      </c>
      <c r="D105" s="24">
        <v>40913</v>
      </c>
      <c r="E105" s="24">
        <v>40918</v>
      </c>
      <c r="F105" t="s">
        <v>50</v>
      </c>
      <c r="G105" t="s">
        <v>3456</v>
      </c>
      <c r="H105" t="s">
        <v>3457</v>
      </c>
      <c r="I105" t="s">
        <v>41</v>
      </c>
      <c r="J105" t="s">
        <v>27</v>
      </c>
      <c r="K105" t="s">
        <v>266</v>
      </c>
      <c r="L105" t="s">
        <v>267</v>
      </c>
      <c r="M105">
        <v>10009</v>
      </c>
      <c r="N105" t="s">
        <v>148</v>
      </c>
      <c r="O105" t="s">
        <v>2956</v>
      </c>
      <c r="P105" t="s">
        <v>46</v>
      </c>
      <c r="Q105" t="s">
        <v>173</v>
      </c>
      <c r="R105" t="s">
        <v>2957</v>
      </c>
      <c r="S105">
        <v>17.48</v>
      </c>
      <c r="T105">
        <v>2</v>
      </c>
      <c r="U105">
        <v>0</v>
      </c>
      <c r="V105">
        <v>8.2156000000000002</v>
      </c>
    </row>
    <row r="106" spans="1:22" x14ac:dyDescent="0.25">
      <c r="A106">
        <v>7720</v>
      </c>
      <c r="B106" t="s">
        <v>9619</v>
      </c>
      <c r="C106">
        <v>2012</v>
      </c>
      <c r="D106" s="24">
        <v>40913</v>
      </c>
      <c r="E106" s="24">
        <v>40918</v>
      </c>
      <c r="F106" t="s">
        <v>50</v>
      </c>
      <c r="G106" t="s">
        <v>3456</v>
      </c>
      <c r="H106" t="s">
        <v>3457</v>
      </c>
      <c r="I106" t="s">
        <v>41</v>
      </c>
      <c r="J106" t="s">
        <v>27</v>
      </c>
      <c r="K106" t="s">
        <v>266</v>
      </c>
      <c r="L106" t="s">
        <v>267</v>
      </c>
      <c r="M106">
        <v>10009</v>
      </c>
      <c r="N106" t="s">
        <v>148</v>
      </c>
      <c r="O106" t="s">
        <v>6380</v>
      </c>
      <c r="P106" t="s">
        <v>46</v>
      </c>
      <c r="Q106" t="s">
        <v>68</v>
      </c>
      <c r="R106" t="s">
        <v>6381</v>
      </c>
      <c r="S106">
        <v>59.519999999999996</v>
      </c>
      <c r="T106">
        <v>3</v>
      </c>
      <c r="U106">
        <v>0</v>
      </c>
      <c r="V106">
        <v>15.475200000000001</v>
      </c>
    </row>
    <row r="107" spans="1:22" x14ac:dyDescent="0.25">
      <c r="A107">
        <v>7718</v>
      </c>
      <c r="B107" t="s">
        <v>9617</v>
      </c>
      <c r="C107">
        <v>2012</v>
      </c>
      <c r="D107" s="24">
        <v>40914</v>
      </c>
      <c r="E107" s="24">
        <v>40920</v>
      </c>
      <c r="F107" t="s">
        <v>50</v>
      </c>
      <c r="G107" t="s">
        <v>3427</v>
      </c>
      <c r="H107" t="s">
        <v>3428</v>
      </c>
      <c r="I107" t="s">
        <v>41</v>
      </c>
      <c r="J107" t="s">
        <v>27</v>
      </c>
      <c r="K107" t="s">
        <v>1081</v>
      </c>
      <c r="L107" t="s">
        <v>457</v>
      </c>
      <c r="M107">
        <v>80906</v>
      </c>
      <c r="N107" t="s">
        <v>44</v>
      </c>
      <c r="O107" t="s">
        <v>1966</v>
      </c>
      <c r="P107" t="s">
        <v>46</v>
      </c>
      <c r="Q107" t="s">
        <v>75</v>
      </c>
      <c r="R107" t="s">
        <v>1967</v>
      </c>
      <c r="S107">
        <v>1.9380000000000002</v>
      </c>
      <c r="T107">
        <v>2</v>
      </c>
      <c r="U107">
        <v>0.7</v>
      </c>
      <c r="V107">
        <v>-1.3565999999999994</v>
      </c>
    </row>
    <row r="108" spans="1:22" x14ac:dyDescent="0.25">
      <c r="A108">
        <v>7717</v>
      </c>
      <c r="B108" t="s">
        <v>9617</v>
      </c>
      <c r="C108">
        <v>2012</v>
      </c>
      <c r="D108" s="24">
        <v>40914</v>
      </c>
      <c r="E108" s="24">
        <v>40920</v>
      </c>
      <c r="F108" t="s">
        <v>50</v>
      </c>
      <c r="G108" t="s">
        <v>3427</v>
      </c>
      <c r="H108" t="s">
        <v>3428</v>
      </c>
      <c r="I108" t="s">
        <v>41</v>
      </c>
      <c r="J108" t="s">
        <v>27</v>
      </c>
      <c r="K108" t="s">
        <v>1081</v>
      </c>
      <c r="L108" t="s">
        <v>457</v>
      </c>
      <c r="M108">
        <v>80906</v>
      </c>
      <c r="N108" t="s">
        <v>44</v>
      </c>
      <c r="O108" t="s">
        <v>3746</v>
      </c>
      <c r="P108" t="s">
        <v>46</v>
      </c>
      <c r="Q108" t="s">
        <v>90</v>
      </c>
      <c r="R108" t="s">
        <v>3747</v>
      </c>
      <c r="S108">
        <v>29.600000000000005</v>
      </c>
      <c r="T108">
        <v>5</v>
      </c>
      <c r="U108">
        <v>0.2</v>
      </c>
      <c r="V108">
        <v>9.2499999999999964</v>
      </c>
    </row>
    <row r="109" spans="1:22" x14ac:dyDescent="0.25">
      <c r="A109">
        <v>7662</v>
      </c>
      <c r="B109" t="s">
        <v>9589</v>
      </c>
      <c r="C109">
        <v>2011</v>
      </c>
      <c r="D109" s="24">
        <v>40551</v>
      </c>
      <c r="E109" s="24">
        <v>40556</v>
      </c>
      <c r="F109" t="s">
        <v>50</v>
      </c>
      <c r="G109" t="s">
        <v>7550</v>
      </c>
      <c r="H109" t="s">
        <v>7551</v>
      </c>
      <c r="I109" t="s">
        <v>26</v>
      </c>
      <c r="J109" t="s">
        <v>27</v>
      </c>
      <c r="K109" t="s">
        <v>1681</v>
      </c>
      <c r="L109" t="s">
        <v>104</v>
      </c>
      <c r="M109">
        <v>77340</v>
      </c>
      <c r="N109" t="s">
        <v>105</v>
      </c>
      <c r="O109" t="s">
        <v>3858</v>
      </c>
      <c r="P109" t="s">
        <v>46</v>
      </c>
      <c r="Q109" t="s">
        <v>75</v>
      </c>
      <c r="R109" t="s">
        <v>3859</v>
      </c>
      <c r="S109">
        <v>10.429999999999998</v>
      </c>
      <c r="T109">
        <v>7</v>
      </c>
      <c r="U109">
        <v>0.8</v>
      </c>
      <c r="V109">
        <v>-18.252500000000005</v>
      </c>
    </row>
    <row r="110" spans="1:22" x14ac:dyDescent="0.25">
      <c r="A110">
        <v>7661</v>
      </c>
      <c r="B110" t="s">
        <v>9589</v>
      </c>
      <c r="C110">
        <v>2011</v>
      </c>
      <c r="D110" s="24">
        <v>40551</v>
      </c>
      <c r="E110" s="24">
        <v>40556</v>
      </c>
      <c r="F110" t="s">
        <v>50</v>
      </c>
      <c r="G110" t="s">
        <v>7550</v>
      </c>
      <c r="H110" t="s">
        <v>7551</v>
      </c>
      <c r="I110" t="s">
        <v>26</v>
      </c>
      <c r="J110" t="s">
        <v>27</v>
      </c>
      <c r="K110" t="s">
        <v>1681</v>
      </c>
      <c r="L110" t="s">
        <v>104</v>
      </c>
      <c r="M110">
        <v>77340</v>
      </c>
      <c r="N110" t="s">
        <v>105</v>
      </c>
      <c r="O110" t="s">
        <v>1714</v>
      </c>
      <c r="P110" t="s">
        <v>32</v>
      </c>
      <c r="Q110" t="s">
        <v>65</v>
      </c>
      <c r="R110" t="s">
        <v>1715</v>
      </c>
      <c r="S110">
        <v>76.728000000000009</v>
      </c>
      <c r="T110">
        <v>3</v>
      </c>
      <c r="U110">
        <v>0.6</v>
      </c>
      <c r="V110">
        <v>-53.709599999999988</v>
      </c>
    </row>
    <row r="111" spans="1:22" x14ac:dyDescent="0.25">
      <c r="A111">
        <v>7566</v>
      </c>
      <c r="B111" t="s">
        <v>9538</v>
      </c>
      <c r="C111">
        <v>2013</v>
      </c>
      <c r="D111" s="24">
        <v>41304</v>
      </c>
      <c r="E111" s="24">
        <v>41306</v>
      </c>
      <c r="F111" t="s">
        <v>23</v>
      </c>
      <c r="G111" t="s">
        <v>5562</v>
      </c>
      <c r="H111" t="s">
        <v>5563</v>
      </c>
      <c r="I111" t="s">
        <v>26</v>
      </c>
      <c r="J111" t="s">
        <v>27</v>
      </c>
      <c r="K111" t="s">
        <v>95</v>
      </c>
      <c r="L111" t="s">
        <v>96</v>
      </c>
      <c r="M111">
        <v>98103</v>
      </c>
      <c r="N111" t="s">
        <v>44</v>
      </c>
      <c r="O111" t="s">
        <v>4791</v>
      </c>
      <c r="P111" t="s">
        <v>32</v>
      </c>
      <c r="Q111" t="s">
        <v>33</v>
      </c>
      <c r="R111" t="s">
        <v>4792</v>
      </c>
      <c r="S111">
        <v>48.58</v>
      </c>
      <c r="T111">
        <v>1</v>
      </c>
      <c r="U111">
        <v>0</v>
      </c>
      <c r="V111">
        <v>7.7728000000000037</v>
      </c>
    </row>
    <row r="112" spans="1:22" x14ac:dyDescent="0.25">
      <c r="A112">
        <v>7565</v>
      </c>
      <c r="B112" t="s">
        <v>9538</v>
      </c>
      <c r="C112">
        <v>2013</v>
      </c>
      <c r="D112" s="24">
        <v>41304</v>
      </c>
      <c r="E112" s="24">
        <v>41306</v>
      </c>
      <c r="F112" t="s">
        <v>23</v>
      </c>
      <c r="G112" t="s">
        <v>5562</v>
      </c>
      <c r="H112" t="s">
        <v>5563</v>
      </c>
      <c r="I112" t="s">
        <v>26</v>
      </c>
      <c r="J112" t="s">
        <v>27</v>
      </c>
      <c r="K112" t="s">
        <v>95</v>
      </c>
      <c r="L112" t="s">
        <v>96</v>
      </c>
      <c r="M112">
        <v>98103</v>
      </c>
      <c r="N112" t="s">
        <v>44</v>
      </c>
      <c r="O112" t="s">
        <v>5539</v>
      </c>
      <c r="P112" t="s">
        <v>32</v>
      </c>
      <c r="Q112" t="s">
        <v>36</v>
      </c>
      <c r="R112" t="s">
        <v>5540</v>
      </c>
      <c r="S112">
        <v>435.16800000000006</v>
      </c>
      <c r="T112">
        <v>4</v>
      </c>
      <c r="U112">
        <v>0.2</v>
      </c>
      <c r="V112">
        <v>-59.835600000000042</v>
      </c>
    </row>
    <row r="113" spans="1:22" x14ac:dyDescent="0.25">
      <c r="A113">
        <v>7505</v>
      </c>
      <c r="B113" t="s">
        <v>9511</v>
      </c>
      <c r="C113">
        <v>2013</v>
      </c>
      <c r="D113" s="24">
        <v>41305</v>
      </c>
      <c r="E113" s="24">
        <v>41309</v>
      </c>
      <c r="F113" t="s">
        <v>23</v>
      </c>
      <c r="G113" t="s">
        <v>8157</v>
      </c>
      <c r="H113" t="s">
        <v>8158</v>
      </c>
      <c r="I113" t="s">
        <v>41</v>
      </c>
      <c r="J113" t="s">
        <v>27</v>
      </c>
      <c r="K113" t="s">
        <v>9512</v>
      </c>
      <c r="L113" t="s">
        <v>788</v>
      </c>
      <c r="M113">
        <v>8401</v>
      </c>
      <c r="N113" t="s">
        <v>148</v>
      </c>
      <c r="O113" t="s">
        <v>4131</v>
      </c>
      <c r="P113" t="s">
        <v>46</v>
      </c>
      <c r="Q113" t="s">
        <v>173</v>
      </c>
      <c r="R113" t="s">
        <v>186</v>
      </c>
      <c r="S113">
        <v>23.36</v>
      </c>
      <c r="T113">
        <v>2</v>
      </c>
      <c r="U113">
        <v>0</v>
      </c>
      <c r="V113">
        <v>11.68</v>
      </c>
    </row>
    <row r="114" spans="1:22" x14ac:dyDescent="0.25">
      <c r="A114">
        <v>7481</v>
      </c>
      <c r="B114" t="s">
        <v>9498</v>
      </c>
      <c r="C114">
        <v>2011</v>
      </c>
      <c r="D114" s="24">
        <v>40550</v>
      </c>
      <c r="E114" s="24">
        <v>40554</v>
      </c>
      <c r="F114" t="s">
        <v>50</v>
      </c>
      <c r="G114" t="s">
        <v>3915</v>
      </c>
      <c r="H114" t="s">
        <v>3916</v>
      </c>
      <c r="I114" t="s">
        <v>102</v>
      </c>
      <c r="J114" t="s">
        <v>27</v>
      </c>
      <c r="K114" t="s">
        <v>28</v>
      </c>
      <c r="L114" t="s">
        <v>29</v>
      </c>
      <c r="M114">
        <v>42420</v>
      </c>
      <c r="N114" t="s">
        <v>30</v>
      </c>
      <c r="O114" t="s">
        <v>3065</v>
      </c>
      <c r="P114" t="s">
        <v>46</v>
      </c>
      <c r="Q114" t="s">
        <v>90</v>
      </c>
      <c r="R114" t="s">
        <v>3066</v>
      </c>
      <c r="S114">
        <v>6.54</v>
      </c>
      <c r="T114">
        <v>1</v>
      </c>
      <c r="U114">
        <v>0</v>
      </c>
      <c r="V114">
        <v>3.0084</v>
      </c>
    </row>
    <row r="115" spans="1:22" x14ac:dyDescent="0.25">
      <c r="A115">
        <v>7480</v>
      </c>
      <c r="B115" t="s">
        <v>9498</v>
      </c>
      <c r="C115">
        <v>2011</v>
      </c>
      <c r="D115" s="24">
        <v>40550</v>
      </c>
      <c r="E115" s="24">
        <v>40554</v>
      </c>
      <c r="F115" t="s">
        <v>50</v>
      </c>
      <c r="G115" t="s">
        <v>3915</v>
      </c>
      <c r="H115" t="s">
        <v>3916</v>
      </c>
      <c r="I115" t="s">
        <v>102</v>
      </c>
      <c r="J115" t="s">
        <v>27</v>
      </c>
      <c r="K115" t="s">
        <v>28</v>
      </c>
      <c r="L115" t="s">
        <v>29</v>
      </c>
      <c r="M115">
        <v>42420</v>
      </c>
      <c r="N115" t="s">
        <v>30</v>
      </c>
      <c r="O115" t="s">
        <v>6412</v>
      </c>
      <c r="P115" t="s">
        <v>46</v>
      </c>
      <c r="Q115" t="s">
        <v>269</v>
      </c>
      <c r="R115" t="s">
        <v>6413</v>
      </c>
      <c r="S115">
        <v>31.12</v>
      </c>
      <c r="T115">
        <v>4</v>
      </c>
      <c r="U115">
        <v>0</v>
      </c>
      <c r="V115">
        <v>0.31119999999999948</v>
      </c>
    </row>
    <row r="116" spans="1:22" x14ac:dyDescent="0.25">
      <c r="A116">
        <v>7479</v>
      </c>
      <c r="B116" t="s">
        <v>9498</v>
      </c>
      <c r="C116">
        <v>2011</v>
      </c>
      <c r="D116" s="24">
        <v>40550</v>
      </c>
      <c r="E116" s="24">
        <v>40554</v>
      </c>
      <c r="F116" t="s">
        <v>50</v>
      </c>
      <c r="G116" t="s">
        <v>3915</v>
      </c>
      <c r="H116" t="s">
        <v>3916</v>
      </c>
      <c r="I116" t="s">
        <v>102</v>
      </c>
      <c r="J116" t="s">
        <v>27</v>
      </c>
      <c r="K116" t="s">
        <v>28</v>
      </c>
      <c r="L116" t="s">
        <v>29</v>
      </c>
      <c r="M116">
        <v>42420</v>
      </c>
      <c r="N116" t="s">
        <v>30</v>
      </c>
      <c r="O116" t="s">
        <v>3381</v>
      </c>
      <c r="P116" t="s">
        <v>71</v>
      </c>
      <c r="Q116" t="s">
        <v>72</v>
      </c>
      <c r="R116" t="s">
        <v>3382</v>
      </c>
      <c r="S116">
        <v>755.96</v>
      </c>
      <c r="T116">
        <v>4</v>
      </c>
      <c r="U116">
        <v>0</v>
      </c>
      <c r="V116">
        <v>204.10919999999999</v>
      </c>
    </row>
    <row r="117" spans="1:22" x14ac:dyDescent="0.25">
      <c r="A117">
        <v>7478</v>
      </c>
      <c r="B117" t="s">
        <v>9498</v>
      </c>
      <c r="C117">
        <v>2011</v>
      </c>
      <c r="D117" s="24">
        <v>40550</v>
      </c>
      <c r="E117" s="24">
        <v>40554</v>
      </c>
      <c r="F117" t="s">
        <v>50</v>
      </c>
      <c r="G117" t="s">
        <v>3915</v>
      </c>
      <c r="H117" t="s">
        <v>3916</v>
      </c>
      <c r="I117" t="s">
        <v>102</v>
      </c>
      <c r="J117" t="s">
        <v>27</v>
      </c>
      <c r="K117" t="s">
        <v>28</v>
      </c>
      <c r="L117" t="s">
        <v>29</v>
      </c>
      <c r="M117">
        <v>42420</v>
      </c>
      <c r="N117" t="s">
        <v>30</v>
      </c>
      <c r="O117" t="s">
        <v>192</v>
      </c>
      <c r="P117" t="s">
        <v>71</v>
      </c>
      <c r="Q117" t="s">
        <v>72</v>
      </c>
      <c r="R117" t="s">
        <v>193</v>
      </c>
      <c r="S117">
        <v>391.98</v>
      </c>
      <c r="T117">
        <v>2</v>
      </c>
      <c r="U117">
        <v>0</v>
      </c>
      <c r="V117">
        <v>113.67419999999998</v>
      </c>
    </row>
    <row r="118" spans="1:22" x14ac:dyDescent="0.25">
      <c r="A118">
        <v>7477</v>
      </c>
      <c r="B118" t="s">
        <v>9498</v>
      </c>
      <c r="C118">
        <v>2011</v>
      </c>
      <c r="D118" s="24">
        <v>40550</v>
      </c>
      <c r="E118" s="24">
        <v>40554</v>
      </c>
      <c r="F118" t="s">
        <v>50</v>
      </c>
      <c r="G118" t="s">
        <v>3915</v>
      </c>
      <c r="H118" t="s">
        <v>3916</v>
      </c>
      <c r="I118" t="s">
        <v>102</v>
      </c>
      <c r="J118" t="s">
        <v>27</v>
      </c>
      <c r="K118" t="s">
        <v>28</v>
      </c>
      <c r="L118" t="s">
        <v>29</v>
      </c>
      <c r="M118">
        <v>42420</v>
      </c>
      <c r="N118" t="s">
        <v>30</v>
      </c>
      <c r="O118" t="s">
        <v>1737</v>
      </c>
      <c r="P118" t="s">
        <v>46</v>
      </c>
      <c r="Q118" t="s">
        <v>68</v>
      </c>
      <c r="R118" t="s">
        <v>1738</v>
      </c>
      <c r="S118">
        <v>5.48</v>
      </c>
      <c r="T118">
        <v>2</v>
      </c>
      <c r="U118">
        <v>0</v>
      </c>
      <c r="V118">
        <v>1.4796000000000005</v>
      </c>
    </row>
    <row r="119" spans="1:22" x14ac:dyDescent="0.25">
      <c r="A119">
        <v>7476</v>
      </c>
      <c r="B119" t="s">
        <v>9498</v>
      </c>
      <c r="C119">
        <v>2011</v>
      </c>
      <c r="D119" s="24">
        <v>40550</v>
      </c>
      <c r="E119" s="24">
        <v>40554</v>
      </c>
      <c r="F119" t="s">
        <v>50</v>
      </c>
      <c r="G119" t="s">
        <v>3915</v>
      </c>
      <c r="H119" t="s">
        <v>3916</v>
      </c>
      <c r="I119" t="s">
        <v>102</v>
      </c>
      <c r="J119" t="s">
        <v>27</v>
      </c>
      <c r="K119" t="s">
        <v>28</v>
      </c>
      <c r="L119" t="s">
        <v>29</v>
      </c>
      <c r="M119">
        <v>42420</v>
      </c>
      <c r="N119" t="s">
        <v>30</v>
      </c>
      <c r="O119" t="s">
        <v>2209</v>
      </c>
      <c r="P119" t="s">
        <v>46</v>
      </c>
      <c r="Q119" t="s">
        <v>75</v>
      </c>
      <c r="R119" t="s">
        <v>2210</v>
      </c>
      <c r="S119">
        <v>609.98</v>
      </c>
      <c r="T119">
        <v>2</v>
      </c>
      <c r="U119">
        <v>0</v>
      </c>
      <c r="V119">
        <v>274.49099999999999</v>
      </c>
    </row>
    <row r="120" spans="1:22" x14ac:dyDescent="0.25">
      <c r="A120">
        <v>7475</v>
      </c>
      <c r="B120" t="s">
        <v>9498</v>
      </c>
      <c r="C120">
        <v>2011</v>
      </c>
      <c r="D120" s="24">
        <v>40550</v>
      </c>
      <c r="E120" s="24">
        <v>40554</v>
      </c>
      <c r="F120" t="s">
        <v>50</v>
      </c>
      <c r="G120" t="s">
        <v>3915</v>
      </c>
      <c r="H120" t="s">
        <v>3916</v>
      </c>
      <c r="I120" t="s">
        <v>102</v>
      </c>
      <c r="J120" t="s">
        <v>27</v>
      </c>
      <c r="K120" t="s">
        <v>28</v>
      </c>
      <c r="L120" t="s">
        <v>29</v>
      </c>
      <c r="M120">
        <v>42420</v>
      </c>
      <c r="N120" t="s">
        <v>30</v>
      </c>
      <c r="O120" t="s">
        <v>533</v>
      </c>
      <c r="P120" t="s">
        <v>32</v>
      </c>
      <c r="Q120" t="s">
        <v>36</v>
      </c>
      <c r="R120" t="s">
        <v>534</v>
      </c>
      <c r="S120">
        <v>2573.8200000000002</v>
      </c>
      <c r="T120">
        <v>9</v>
      </c>
      <c r="U120">
        <v>0</v>
      </c>
      <c r="V120">
        <v>746.40779999999972</v>
      </c>
    </row>
    <row r="121" spans="1:22" x14ac:dyDescent="0.25">
      <c r="A121">
        <v>7408</v>
      </c>
      <c r="B121" t="s">
        <v>9465</v>
      </c>
      <c r="C121">
        <v>2014</v>
      </c>
      <c r="D121" s="24">
        <v>41660</v>
      </c>
      <c r="E121" s="24">
        <v>41661</v>
      </c>
      <c r="F121" t="s">
        <v>188</v>
      </c>
      <c r="G121" t="s">
        <v>5155</v>
      </c>
      <c r="H121" t="s">
        <v>5156</v>
      </c>
      <c r="I121" t="s">
        <v>26</v>
      </c>
      <c r="J121" t="s">
        <v>27</v>
      </c>
      <c r="K121" t="s">
        <v>303</v>
      </c>
      <c r="L121" t="s">
        <v>211</v>
      </c>
      <c r="M121">
        <v>60653</v>
      </c>
      <c r="N121" t="s">
        <v>105</v>
      </c>
      <c r="O121" t="s">
        <v>2918</v>
      </c>
      <c r="P121" t="s">
        <v>46</v>
      </c>
      <c r="Q121" t="s">
        <v>47</v>
      </c>
      <c r="R121" t="s">
        <v>2919</v>
      </c>
      <c r="S121">
        <v>11.52</v>
      </c>
      <c r="T121">
        <v>5</v>
      </c>
      <c r="U121">
        <v>0.2</v>
      </c>
      <c r="V121">
        <v>4.1760000000000002</v>
      </c>
    </row>
    <row r="122" spans="1:22" x14ac:dyDescent="0.25">
      <c r="A122">
        <v>7375</v>
      </c>
      <c r="B122" t="s">
        <v>9450</v>
      </c>
      <c r="C122">
        <v>2014</v>
      </c>
      <c r="D122" s="24">
        <v>41647</v>
      </c>
      <c r="E122" s="24">
        <v>41649</v>
      </c>
      <c r="F122" t="s">
        <v>23</v>
      </c>
      <c r="G122" t="s">
        <v>3691</v>
      </c>
      <c r="H122" t="s">
        <v>3692</v>
      </c>
      <c r="I122" t="s">
        <v>26</v>
      </c>
      <c r="J122" t="s">
        <v>27</v>
      </c>
      <c r="K122" t="s">
        <v>1173</v>
      </c>
      <c r="L122" t="s">
        <v>43</v>
      </c>
      <c r="M122">
        <v>90805</v>
      </c>
      <c r="N122" t="s">
        <v>44</v>
      </c>
      <c r="O122" t="s">
        <v>2136</v>
      </c>
      <c r="P122" t="s">
        <v>46</v>
      </c>
      <c r="Q122" t="s">
        <v>269</v>
      </c>
      <c r="R122" t="s">
        <v>186</v>
      </c>
      <c r="S122">
        <v>7.89</v>
      </c>
      <c r="T122">
        <v>1</v>
      </c>
      <c r="U122">
        <v>0</v>
      </c>
      <c r="V122">
        <v>3.5504999999999995</v>
      </c>
    </row>
    <row r="123" spans="1:22" x14ac:dyDescent="0.25">
      <c r="A123">
        <v>7374</v>
      </c>
      <c r="B123" t="s">
        <v>9450</v>
      </c>
      <c r="C123">
        <v>2014</v>
      </c>
      <c r="D123" s="24">
        <v>41647</v>
      </c>
      <c r="E123" s="24">
        <v>41649</v>
      </c>
      <c r="F123" t="s">
        <v>23</v>
      </c>
      <c r="G123" t="s">
        <v>3691</v>
      </c>
      <c r="H123" t="s">
        <v>3692</v>
      </c>
      <c r="I123" t="s">
        <v>26</v>
      </c>
      <c r="J123" t="s">
        <v>27</v>
      </c>
      <c r="K123" t="s">
        <v>1173</v>
      </c>
      <c r="L123" t="s">
        <v>43</v>
      </c>
      <c r="M123">
        <v>90805</v>
      </c>
      <c r="N123" t="s">
        <v>44</v>
      </c>
      <c r="O123" t="s">
        <v>9094</v>
      </c>
      <c r="P123" t="s">
        <v>46</v>
      </c>
      <c r="Q123" t="s">
        <v>578</v>
      </c>
      <c r="R123" t="s">
        <v>9095</v>
      </c>
      <c r="S123">
        <v>110.11</v>
      </c>
      <c r="T123">
        <v>7</v>
      </c>
      <c r="U123">
        <v>0</v>
      </c>
      <c r="V123">
        <v>31.931899999999988</v>
      </c>
    </row>
    <row r="124" spans="1:22" x14ac:dyDescent="0.25">
      <c r="A124">
        <v>7373</v>
      </c>
      <c r="B124" t="s">
        <v>9450</v>
      </c>
      <c r="C124">
        <v>2014</v>
      </c>
      <c r="D124" s="24">
        <v>41647</v>
      </c>
      <c r="E124" s="24">
        <v>41649</v>
      </c>
      <c r="F124" t="s">
        <v>23</v>
      </c>
      <c r="G124" t="s">
        <v>3691</v>
      </c>
      <c r="H124" t="s">
        <v>3692</v>
      </c>
      <c r="I124" t="s">
        <v>26</v>
      </c>
      <c r="J124" t="s">
        <v>27</v>
      </c>
      <c r="K124" t="s">
        <v>1173</v>
      </c>
      <c r="L124" t="s">
        <v>43</v>
      </c>
      <c r="M124">
        <v>90805</v>
      </c>
      <c r="N124" t="s">
        <v>44</v>
      </c>
      <c r="O124" t="s">
        <v>6446</v>
      </c>
      <c r="P124" t="s">
        <v>46</v>
      </c>
      <c r="Q124" t="s">
        <v>59</v>
      </c>
      <c r="R124" t="s">
        <v>6447</v>
      </c>
      <c r="S124">
        <v>61.019999999999996</v>
      </c>
      <c r="T124">
        <v>3</v>
      </c>
      <c r="U124">
        <v>0</v>
      </c>
      <c r="V124">
        <v>0.61019999999999541</v>
      </c>
    </row>
    <row r="125" spans="1:22" x14ac:dyDescent="0.25">
      <c r="A125">
        <v>7372</v>
      </c>
      <c r="B125" t="s">
        <v>9450</v>
      </c>
      <c r="C125">
        <v>2014</v>
      </c>
      <c r="D125" s="24">
        <v>41647</v>
      </c>
      <c r="E125" s="24">
        <v>41649</v>
      </c>
      <c r="F125" t="s">
        <v>23</v>
      </c>
      <c r="G125" t="s">
        <v>3691</v>
      </c>
      <c r="H125" t="s">
        <v>3692</v>
      </c>
      <c r="I125" t="s">
        <v>26</v>
      </c>
      <c r="J125" t="s">
        <v>27</v>
      </c>
      <c r="K125" t="s">
        <v>1173</v>
      </c>
      <c r="L125" t="s">
        <v>43</v>
      </c>
      <c r="M125">
        <v>90805</v>
      </c>
      <c r="N125" t="s">
        <v>44</v>
      </c>
      <c r="O125" t="s">
        <v>58</v>
      </c>
      <c r="P125" t="s">
        <v>46</v>
      </c>
      <c r="Q125" t="s">
        <v>59</v>
      </c>
      <c r="R125" t="s">
        <v>60</v>
      </c>
      <c r="S125">
        <v>153.78</v>
      </c>
      <c r="T125">
        <v>11</v>
      </c>
      <c r="U125">
        <v>0</v>
      </c>
      <c r="V125">
        <v>44.596199999999996</v>
      </c>
    </row>
    <row r="126" spans="1:22" x14ac:dyDescent="0.25">
      <c r="A126">
        <v>7294</v>
      </c>
      <c r="B126" t="s">
        <v>9402</v>
      </c>
      <c r="C126">
        <v>2013</v>
      </c>
      <c r="D126" s="24">
        <v>41297</v>
      </c>
      <c r="E126" s="24">
        <v>41303</v>
      </c>
      <c r="F126" t="s">
        <v>50</v>
      </c>
      <c r="G126" t="s">
        <v>4852</v>
      </c>
      <c r="H126" t="s">
        <v>4853</v>
      </c>
      <c r="I126" t="s">
        <v>26</v>
      </c>
      <c r="J126" t="s">
        <v>27</v>
      </c>
      <c r="K126" t="s">
        <v>42</v>
      </c>
      <c r="L126" t="s">
        <v>43</v>
      </c>
      <c r="M126">
        <v>90036</v>
      </c>
      <c r="N126" t="s">
        <v>44</v>
      </c>
      <c r="O126" t="s">
        <v>7654</v>
      </c>
      <c r="P126" t="s">
        <v>32</v>
      </c>
      <c r="Q126" t="s">
        <v>65</v>
      </c>
      <c r="R126" t="s">
        <v>7655</v>
      </c>
      <c r="S126">
        <v>59.99</v>
      </c>
      <c r="T126">
        <v>7</v>
      </c>
      <c r="U126">
        <v>0</v>
      </c>
      <c r="V126">
        <v>21.596400000000003</v>
      </c>
    </row>
    <row r="127" spans="1:22" x14ac:dyDescent="0.25">
      <c r="A127">
        <v>7292</v>
      </c>
      <c r="B127" t="s">
        <v>9399</v>
      </c>
      <c r="C127">
        <v>2013</v>
      </c>
      <c r="D127" s="24">
        <v>41304</v>
      </c>
      <c r="E127" s="24">
        <v>41305</v>
      </c>
      <c r="F127" t="s">
        <v>188</v>
      </c>
      <c r="G127" t="s">
        <v>519</v>
      </c>
      <c r="H127" t="s">
        <v>520</v>
      </c>
      <c r="I127" t="s">
        <v>26</v>
      </c>
      <c r="J127" t="s">
        <v>27</v>
      </c>
      <c r="K127" t="s">
        <v>127</v>
      </c>
      <c r="L127" t="s">
        <v>43</v>
      </c>
      <c r="M127">
        <v>94122</v>
      </c>
      <c r="N127" t="s">
        <v>44</v>
      </c>
      <c r="O127" t="s">
        <v>1072</v>
      </c>
      <c r="P127" t="s">
        <v>46</v>
      </c>
      <c r="Q127" t="s">
        <v>47</v>
      </c>
      <c r="R127" t="s">
        <v>1073</v>
      </c>
      <c r="S127">
        <v>26.01</v>
      </c>
      <c r="T127">
        <v>9</v>
      </c>
      <c r="U127">
        <v>0</v>
      </c>
      <c r="V127">
        <v>12.2247</v>
      </c>
    </row>
    <row r="128" spans="1:22" x14ac:dyDescent="0.25">
      <c r="A128">
        <v>7291</v>
      </c>
      <c r="B128" t="s">
        <v>9399</v>
      </c>
      <c r="C128">
        <v>2013</v>
      </c>
      <c r="D128" s="24">
        <v>41304</v>
      </c>
      <c r="E128" s="24">
        <v>41305</v>
      </c>
      <c r="F128" t="s">
        <v>188</v>
      </c>
      <c r="G128" t="s">
        <v>519</v>
      </c>
      <c r="H128" t="s">
        <v>520</v>
      </c>
      <c r="I128" t="s">
        <v>26</v>
      </c>
      <c r="J128" t="s">
        <v>27</v>
      </c>
      <c r="K128" t="s">
        <v>127</v>
      </c>
      <c r="L128" t="s">
        <v>43</v>
      </c>
      <c r="M128">
        <v>94122</v>
      </c>
      <c r="N128" t="s">
        <v>44</v>
      </c>
      <c r="O128" t="s">
        <v>575</v>
      </c>
      <c r="P128" t="s">
        <v>46</v>
      </c>
      <c r="Q128" t="s">
        <v>75</v>
      </c>
      <c r="R128" t="s">
        <v>576</v>
      </c>
      <c r="S128">
        <v>50.783999999999999</v>
      </c>
      <c r="T128">
        <v>2</v>
      </c>
      <c r="U128">
        <v>0.2</v>
      </c>
      <c r="V128">
        <v>17.7744</v>
      </c>
    </row>
    <row r="129" spans="1:22" x14ac:dyDescent="0.25">
      <c r="A129">
        <v>7290</v>
      </c>
      <c r="B129" t="s">
        <v>9399</v>
      </c>
      <c r="C129">
        <v>2013</v>
      </c>
      <c r="D129" s="24">
        <v>41304</v>
      </c>
      <c r="E129" s="24">
        <v>41305</v>
      </c>
      <c r="F129" t="s">
        <v>188</v>
      </c>
      <c r="G129" t="s">
        <v>519</v>
      </c>
      <c r="H129" t="s">
        <v>520</v>
      </c>
      <c r="I129" t="s">
        <v>26</v>
      </c>
      <c r="J129" t="s">
        <v>27</v>
      </c>
      <c r="K129" t="s">
        <v>127</v>
      </c>
      <c r="L129" t="s">
        <v>43</v>
      </c>
      <c r="M129">
        <v>94122</v>
      </c>
      <c r="N129" t="s">
        <v>44</v>
      </c>
      <c r="O129" t="s">
        <v>1193</v>
      </c>
      <c r="P129" t="s">
        <v>46</v>
      </c>
      <c r="Q129" t="s">
        <v>59</v>
      </c>
      <c r="R129" t="s">
        <v>1194</v>
      </c>
      <c r="S129">
        <v>305.01</v>
      </c>
      <c r="T129">
        <v>9</v>
      </c>
      <c r="U129">
        <v>0</v>
      </c>
      <c r="V129">
        <v>76.252499999999998</v>
      </c>
    </row>
    <row r="130" spans="1:22" x14ac:dyDescent="0.25">
      <c r="A130">
        <v>7270</v>
      </c>
      <c r="B130" t="s">
        <v>9383</v>
      </c>
      <c r="C130">
        <v>2013</v>
      </c>
      <c r="D130" s="24">
        <v>41288</v>
      </c>
      <c r="E130" s="24">
        <v>41294</v>
      </c>
      <c r="F130" t="s">
        <v>50</v>
      </c>
      <c r="G130" t="s">
        <v>1408</v>
      </c>
      <c r="H130" t="s">
        <v>1409</v>
      </c>
      <c r="I130" t="s">
        <v>26</v>
      </c>
      <c r="J130" t="s">
        <v>27</v>
      </c>
      <c r="K130" t="s">
        <v>87</v>
      </c>
      <c r="L130" t="s">
        <v>88</v>
      </c>
      <c r="M130">
        <v>28027</v>
      </c>
      <c r="N130" t="s">
        <v>30</v>
      </c>
      <c r="O130" t="s">
        <v>9384</v>
      </c>
      <c r="P130" t="s">
        <v>32</v>
      </c>
      <c r="Q130" t="s">
        <v>65</v>
      </c>
      <c r="R130" t="s">
        <v>9385</v>
      </c>
      <c r="S130">
        <v>315.77600000000007</v>
      </c>
      <c r="T130">
        <v>8</v>
      </c>
      <c r="U130">
        <v>0.2</v>
      </c>
      <c r="V130">
        <v>31.577600000000018</v>
      </c>
    </row>
    <row r="131" spans="1:22" x14ac:dyDescent="0.25">
      <c r="A131">
        <v>7269</v>
      </c>
      <c r="B131" t="s">
        <v>9383</v>
      </c>
      <c r="C131">
        <v>2013</v>
      </c>
      <c r="D131" s="24">
        <v>41288</v>
      </c>
      <c r="E131" s="24">
        <v>41294</v>
      </c>
      <c r="F131" t="s">
        <v>50</v>
      </c>
      <c r="G131" t="s">
        <v>1408</v>
      </c>
      <c r="H131" t="s">
        <v>1409</v>
      </c>
      <c r="I131" t="s">
        <v>26</v>
      </c>
      <c r="J131" t="s">
        <v>27</v>
      </c>
      <c r="K131" t="s">
        <v>87</v>
      </c>
      <c r="L131" t="s">
        <v>88</v>
      </c>
      <c r="M131">
        <v>28027</v>
      </c>
      <c r="N131" t="s">
        <v>30</v>
      </c>
      <c r="O131" t="s">
        <v>6801</v>
      </c>
      <c r="P131" t="s">
        <v>46</v>
      </c>
      <c r="Q131" t="s">
        <v>90</v>
      </c>
      <c r="R131" t="s">
        <v>6802</v>
      </c>
      <c r="S131">
        <v>89.567999999999998</v>
      </c>
      <c r="T131">
        <v>2</v>
      </c>
      <c r="U131">
        <v>0.2</v>
      </c>
      <c r="V131">
        <v>32.468400000000003</v>
      </c>
    </row>
    <row r="132" spans="1:22" x14ac:dyDescent="0.25">
      <c r="A132">
        <v>7222</v>
      </c>
      <c r="B132" t="s">
        <v>9355</v>
      </c>
      <c r="C132">
        <v>2014</v>
      </c>
      <c r="D132" s="24">
        <v>41667</v>
      </c>
      <c r="E132" s="24">
        <v>41671</v>
      </c>
      <c r="F132" t="s">
        <v>50</v>
      </c>
      <c r="G132" t="s">
        <v>5215</v>
      </c>
      <c r="H132" t="s">
        <v>5216</v>
      </c>
      <c r="I132" t="s">
        <v>26</v>
      </c>
      <c r="J132" t="s">
        <v>27</v>
      </c>
      <c r="K132" t="s">
        <v>266</v>
      </c>
      <c r="L132" t="s">
        <v>267</v>
      </c>
      <c r="M132">
        <v>10035</v>
      </c>
      <c r="N132" t="s">
        <v>148</v>
      </c>
      <c r="O132" t="s">
        <v>7598</v>
      </c>
      <c r="P132" t="s">
        <v>71</v>
      </c>
      <c r="Q132" t="s">
        <v>72</v>
      </c>
      <c r="R132" t="s">
        <v>7599</v>
      </c>
      <c r="S132">
        <v>137.94</v>
      </c>
      <c r="T132">
        <v>3</v>
      </c>
      <c r="U132">
        <v>0</v>
      </c>
      <c r="V132">
        <v>35.864399999999996</v>
      </c>
    </row>
    <row r="133" spans="1:22" x14ac:dyDescent="0.25">
      <c r="A133">
        <v>7221</v>
      </c>
      <c r="B133" t="s">
        <v>9354</v>
      </c>
      <c r="C133">
        <v>2014</v>
      </c>
      <c r="D133" s="24">
        <v>41649</v>
      </c>
      <c r="E133" s="24">
        <v>41653</v>
      </c>
      <c r="F133" t="s">
        <v>50</v>
      </c>
      <c r="G133" t="s">
        <v>3723</v>
      </c>
      <c r="H133" t="s">
        <v>3724</v>
      </c>
      <c r="I133" t="s">
        <v>26</v>
      </c>
      <c r="J133" t="s">
        <v>27</v>
      </c>
      <c r="K133" t="s">
        <v>146</v>
      </c>
      <c r="L133" t="s">
        <v>147</v>
      </c>
      <c r="M133">
        <v>19140</v>
      </c>
      <c r="N133" t="s">
        <v>148</v>
      </c>
      <c r="O133" t="s">
        <v>2209</v>
      </c>
      <c r="P133" t="s">
        <v>46</v>
      </c>
      <c r="Q133" t="s">
        <v>75</v>
      </c>
      <c r="R133" t="s">
        <v>2210</v>
      </c>
      <c r="S133">
        <v>274.49100000000004</v>
      </c>
      <c r="T133">
        <v>3</v>
      </c>
      <c r="U133">
        <v>0.7</v>
      </c>
      <c r="V133">
        <v>-228.74250000000006</v>
      </c>
    </row>
    <row r="134" spans="1:22" x14ac:dyDescent="0.25">
      <c r="A134">
        <v>7181</v>
      </c>
      <c r="B134" t="s">
        <v>9330</v>
      </c>
      <c r="C134">
        <v>2011</v>
      </c>
      <c r="D134" s="24">
        <v>40550</v>
      </c>
      <c r="E134" s="24">
        <v>40551</v>
      </c>
      <c r="F134" t="s">
        <v>188</v>
      </c>
      <c r="G134" t="s">
        <v>6634</v>
      </c>
      <c r="H134" t="s">
        <v>6635</v>
      </c>
      <c r="I134" t="s">
        <v>41</v>
      </c>
      <c r="J134" t="s">
        <v>27</v>
      </c>
      <c r="K134" t="s">
        <v>7723</v>
      </c>
      <c r="L134" t="s">
        <v>1272</v>
      </c>
      <c r="M134">
        <v>30605</v>
      </c>
      <c r="N134" t="s">
        <v>30</v>
      </c>
      <c r="O134" t="s">
        <v>1264</v>
      </c>
      <c r="P134" t="s">
        <v>46</v>
      </c>
      <c r="Q134" t="s">
        <v>68</v>
      </c>
      <c r="R134" t="s">
        <v>1265</v>
      </c>
      <c r="S134">
        <v>12.78</v>
      </c>
      <c r="T134">
        <v>3</v>
      </c>
      <c r="U134">
        <v>0</v>
      </c>
      <c r="V134">
        <v>5.2397999999999998</v>
      </c>
    </row>
    <row r="135" spans="1:22" x14ac:dyDescent="0.25">
      <c r="A135">
        <v>7121</v>
      </c>
      <c r="B135" t="s">
        <v>9297</v>
      </c>
      <c r="C135">
        <v>2011</v>
      </c>
      <c r="D135" s="24">
        <v>40564</v>
      </c>
      <c r="E135" s="24">
        <v>40570</v>
      </c>
      <c r="F135" t="s">
        <v>50</v>
      </c>
      <c r="G135" t="s">
        <v>1318</v>
      </c>
      <c r="H135" t="s">
        <v>1319</v>
      </c>
      <c r="I135" t="s">
        <v>41</v>
      </c>
      <c r="J135" t="s">
        <v>27</v>
      </c>
      <c r="K135" t="s">
        <v>3792</v>
      </c>
      <c r="L135" t="s">
        <v>335</v>
      </c>
      <c r="M135">
        <v>37167</v>
      </c>
      <c r="N135" t="s">
        <v>30</v>
      </c>
      <c r="O135" t="s">
        <v>4766</v>
      </c>
      <c r="P135" t="s">
        <v>46</v>
      </c>
      <c r="Q135" t="s">
        <v>75</v>
      </c>
      <c r="R135" t="s">
        <v>4767</v>
      </c>
      <c r="S135">
        <v>67.194000000000003</v>
      </c>
      <c r="T135">
        <v>1</v>
      </c>
      <c r="U135">
        <v>0.7</v>
      </c>
      <c r="V135">
        <v>-51.515399999999985</v>
      </c>
    </row>
    <row r="136" spans="1:22" x14ac:dyDescent="0.25">
      <c r="A136">
        <v>7094</v>
      </c>
      <c r="B136" t="s">
        <v>9282</v>
      </c>
      <c r="C136">
        <v>2012</v>
      </c>
      <c r="D136" s="24">
        <v>40917</v>
      </c>
      <c r="E136" s="24">
        <v>40921</v>
      </c>
      <c r="F136" t="s">
        <v>50</v>
      </c>
      <c r="G136" t="s">
        <v>4486</v>
      </c>
      <c r="H136" t="s">
        <v>4487</v>
      </c>
      <c r="I136" t="s">
        <v>26</v>
      </c>
      <c r="J136" t="s">
        <v>27</v>
      </c>
      <c r="K136" t="s">
        <v>28</v>
      </c>
      <c r="L136" t="s">
        <v>29</v>
      </c>
      <c r="M136">
        <v>42420</v>
      </c>
      <c r="N136" t="s">
        <v>30</v>
      </c>
      <c r="O136" t="s">
        <v>6651</v>
      </c>
      <c r="P136" t="s">
        <v>46</v>
      </c>
      <c r="Q136" t="s">
        <v>90</v>
      </c>
      <c r="R136" t="s">
        <v>6652</v>
      </c>
      <c r="S136">
        <v>51.550000000000004</v>
      </c>
      <c r="T136">
        <v>5</v>
      </c>
      <c r="U136">
        <v>0</v>
      </c>
      <c r="V136">
        <v>24.2285</v>
      </c>
    </row>
    <row r="137" spans="1:22" x14ac:dyDescent="0.25">
      <c r="A137">
        <v>7093</v>
      </c>
      <c r="B137" t="s">
        <v>9282</v>
      </c>
      <c r="C137">
        <v>2012</v>
      </c>
      <c r="D137" s="24">
        <v>40917</v>
      </c>
      <c r="E137" s="24">
        <v>40921</v>
      </c>
      <c r="F137" t="s">
        <v>50</v>
      </c>
      <c r="G137" t="s">
        <v>4486</v>
      </c>
      <c r="H137" t="s">
        <v>4487</v>
      </c>
      <c r="I137" t="s">
        <v>26</v>
      </c>
      <c r="J137" t="s">
        <v>27</v>
      </c>
      <c r="K137" t="s">
        <v>28</v>
      </c>
      <c r="L137" t="s">
        <v>29</v>
      </c>
      <c r="M137">
        <v>42420</v>
      </c>
      <c r="N137" t="s">
        <v>30</v>
      </c>
      <c r="O137" t="s">
        <v>5763</v>
      </c>
      <c r="P137" t="s">
        <v>46</v>
      </c>
      <c r="Q137" t="s">
        <v>68</v>
      </c>
      <c r="R137" t="s">
        <v>5764</v>
      </c>
      <c r="S137">
        <v>42.76</v>
      </c>
      <c r="T137">
        <v>2</v>
      </c>
      <c r="U137">
        <v>0</v>
      </c>
      <c r="V137">
        <v>11.117599999999999</v>
      </c>
    </row>
    <row r="138" spans="1:22" x14ac:dyDescent="0.25">
      <c r="A138">
        <v>7092</v>
      </c>
      <c r="B138" t="s">
        <v>9282</v>
      </c>
      <c r="C138">
        <v>2012</v>
      </c>
      <c r="D138" s="24">
        <v>40917</v>
      </c>
      <c r="E138" s="24">
        <v>40921</v>
      </c>
      <c r="F138" t="s">
        <v>50</v>
      </c>
      <c r="G138" t="s">
        <v>4486</v>
      </c>
      <c r="H138" t="s">
        <v>4487</v>
      </c>
      <c r="I138" t="s">
        <v>26</v>
      </c>
      <c r="J138" t="s">
        <v>27</v>
      </c>
      <c r="K138" t="s">
        <v>28</v>
      </c>
      <c r="L138" t="s">
        <v>29</v>
      </c>
      <c r="M138">
        <v>42420</v>
      </c>
      <c r="N138" t="s">
        <v>30</v>
      </c>
      <c r="O138" t="s">
        <v>5367</v>
      </c>
      <c r="P138" t="s">
        <v>46</v>
      </c>
      <c r="Q138" t="s">
        <v>78</v>
      </c>
      <c r="R138" t="s">
        <v>5368</v>
      </c>
      <c r="S138">
        <v>163.44</v>
      </c>
      <c r="T138">
        <v>3</v>
      </c>
      <c r="U138">
        <v>0</v>
      </c>
      <c r="V138">
        <v>45.763200000000012</v>
      </c>
    </row>
    <row r="139" spans="1:22" x14ac:dyDescent="0.25">
      <c r="A139">
        <v>7091</v>
      </c>
      <c r="B139" t="s">
        <v>9282</v>
      </c>
      <c r="C139">
        <v>2012</v>
      </c>
      <c r="D139" s="24">
        <v>40917</v>
      </c>
      <c r="E139" s="24">
        <v>40921</v>
      </c>
      <c r="F139" t="s">
        <v>50</v>
      </c>
      <c r="G139" t="s">
        <v>4486</v>
      </c>
      <c r="H139" t="s">
        <v>4487</v>
      </c>
      <c r="I139" t="s">
        <v>26</v>
      </c>
      <c r="J139" t="s">
        <v>27</v>
      </c>
      <c r="K139" t="s">
        <v>28</v>
      </c>
      <c r="L139" t="s">
        <v>29</v>
      </c>
      <c r="M139">
        <v>42420</v>
      </c>
      <c r="N139" t="s">
        <v>30</v>
      </c>
      <c r="O139" t="s">
        <v>1054</v>
      </c>
      <c r="P139" t="s">
        <v>46</v>
      </c>
      <c r="Q139" t="s">
        <v>90</v>
      </c>
      <c r="R139" t="s">
        <v>186</v>
      </c>
      <c r="S139">
        <v>106.32</v>
      </c>
      <c r="T139">
        <v>3</v>
      </c>
      <c r="U139">
        <v>0</v>
      </c>
      <c r="V139">
        <v>49.970399999999991</v>
      </c>
    </row>
    <row r="140" spans="1:22" x14ac:dyDescent="0.25">
      <c r="A140">
        <v>7028</v>
      </c>
      <c r="B140" t="s">
        <v>9248</v>
      </c>
      <c r="C140">
        <v>2014</v>
      </c>
      <c r="D140" s="24">
        <v>41669</v>
      </c>
      <c r="E140" s="24">
        <v>41676</v>
      </c>
      <c r="F140" t="s">
        <v>50</v>
      </c>
      <c r="G140" t="s">
        <v>2983</v>
      </c>
      <c r="H140" t="s">
        <v>2984</v>
      </c>
      <c r="I140" t="s">
        <v>26</v>
      </c>
      <c r="J140" t="s">
        <v>27</v>
      </c>
      <c r="K140" t="s">
        <v>266</v>
      </c>
      <c r="L140" t="s">
        <v>267</v>
      </c>
      <c r="M140">
        <v>10011</v>
      </c>
      <c r="N140" t="s">
        <v>148</v>
      </c>
      <c r="O140" t="s">
        <v>2771</v>
      </c>
      <c r="P140" t="s">
        <v>46</v>
      </c>
      <c r="Q140" t="s">
        <v>47</v>
      </c>
      <c r="R140" t="s">
        <v>2772</v>
      </c>
      <c r="S140">
        <v>5.22</v>
      </c>
      <c r="T140">
        <v>2</v>
      </c>
      <c r="U140">
        <v>0</v>
      </c>
      <c r="V140">
        <v>2.4011999999999998</v>
      </c>
    </row>
    <row r="141" spans="1:22" x14ac:dyDescent="0.25">
      <c r="A141">
        <v>6980</v>
      </c>
      <c r="B141" t="s">
        <v>9220</v>
      </c>
      <c r="C141">
        <v>2014</v>
      </c>
      <c r="D141" s="24">
        <v>41654</v>
      </c>
      <c r="E141" s="24">
        <v>41659</v>
      </c>
      <c r="F141" t="s">
        <v>50</v>
      </c>
      <c r="G141" t="s">
        <v>51</v>
      </c>
      <c r="H141" t="s">
        <v>52</v>
      </c>
      <c r="I141" t="s">
        <v>26</v>
      </c>
      <c r="J141" t="s">
        <v>27</v>
      </c>
      <c r="K141" t="s">
        <v>42</v>
      </c>
      <c r="L141" t="s">
        <v>43</v>
      </c>
      <c r="M141">
        <v>90036</v>
      </c>
      <c r="N141" t="s">
        <v>44</v>
      </c>
      <c r="O141" t="s">
        <v>7716</v>
      </c>
      <c r="P141" t="s">
        <v>46</v>
      </c>
      <c r="Q141" t="s">
        <v>90</v>
      </c>
      <c r="R141" t="s">
        <v>7717</v>
      </c>
      <c r="S141">
        <v>154.9</v>
      </c>
      <c r="T141">
        <v>5</v>
      </c>
      <c r="U141">
        <v>0</v>
      </c>
      <c r="V141">
        <v>69.704999999999998</v>
      </c>
    </row>
    <row r="142" spans="1:22" x14ac:dyDescent="0.25">
      <c r="A142">
        <v>6970</v>
      </c>
      <c r="B142" t="s">
        <v>9214</v>
      </c>
      <c r="C142">
        <v>2013</v>
      </c>
      <c r="D142" s="24">
        <v>41284</v>
      </c>
      <c r="E142" s="24">
        <v>41287</v>
      </c>
      <c r="F142" t="s">
        <v>23</v>
      </c>
      <c r="G142" t="s">
        <v>6221</v>
      </c>
      <c r="H142" t="s">
        <v>6222</v>
      </c>
      <c r="I142" t="s">
        <v>26</v>
      </c>
      <c r="J142" t="s">
        <v>27</v>
      </c>
      <c r="K142" t="s">
        <v>8752</v>
      </c>
      <c r="L142" t="s">
        <v>96</v>
      </c>
      <c r="M142">
        <v>98632</v>
      </c>
      <c r="N142" t="s">
        <v>44</v>
      </c>
      <c r="O142" t="s">
        <v>2045</v>
      </c>
      <c r="P142" t="s">
        <v>32</v>
      </c>
      <c r="Q142" t="s">
        <v>65</v>
      </c>
      <c r="R142" t="s">
        <v>2046</v>
      </c>
      <c r="S142">
        <v>24.849999999999998</v>
      </c>
      <c r="T142">
        <v>5</v>
      </c>
      <c r="U142">
        <v>0</v>
      </c>
      <c r="V142">
        <v>7.7034999999999982</v>
      </c>
    </row>
    <row r="143" spans="1:22" x14ac:dyDescent="0.25">
      <c r="A143">
        <v>6852</v>
      </c>
      <c r="B143" t="s">
        <v>9139</v>
      </c>
      <c r="C143">
        <v>2013</v>
      </c>
      <c r="D143" s="24">
        <v>41282</v>
      </c>
      <c r="E143" s="24">
        <v>41286</v>
      </c>
      <c r="F143" t="s">
        <v>50</v>
      </c>
      <c r="G143" t="s">
        <v>6634</v>
      </c>
      <c r="H143" t="s">
        <v>6635</v>
      </c>
      <c r="I143" t="s">
        <v>41</v>
      </c>
      <c r="J143" t="s">
        <v>27</v>
      </c>
      <c r="K143" t="s">
        <v>612</v>
      </c>
      <c r="L143" t="s">
        <v>114</v>
      </c>
      <c r="M143">
        <v>53132</v>
      </c>
      <c r="N143" t="s">
        <v>105</v>
      </c>
      <c r="O143" t="s">
        <v>285</v>
      </c>
      <c r="P143" t="s">
        <v>46</v>
      </c>
      <c r="Q143" t="s">
        <v>75</v>
      </c>
      <c r="R143" t="s">
        <v>286</v>
      </c>
      <c r="S143">
        <v>106.05</v>
      </c>
      <c r="T143">
        <v>7</v>
      </c>
      <c r="U143">
        <v>0</v>
      </c>
      <c r="V143">
        <v>49.843499999999999</v>
      </c>
    </row>
    <row r="144" spans="1:22" x14ac:dyDescent="0.25">
      <c r="A144">
        <v>6851</v>
      </c>
      <c r="B144" t="s">
        <v>9139</v>
      </c>
      <c r="C144">
        <v>2013</v>
      </c>
      <c r="D144" s="24">
        <v>41282</v>
      </c>
      <c r="E144" s="24">
        <v>41286</v>
      </c>
      <c r="F144" t="s">
        <v>50</v>
      </c>
      <c r="G144" t="s">
        <v>6634</v>
      </c>
      <c r="H144" t="s">
        <v>6635</v>
      </c>
      <c r="I144" t="s">
        <v>41</v>
      </c>
      <c r="J144" t="s">
        <v>27</v>
      </c>
      <c r="K144" t="s">
        <v>612</v>
      </c>
      <c r="L144" t="s">
        <v>114</v>
      </c>
      <c r="M144">
        <v>53132</v>
      </c>
      <c r="N144" t="s">
        <v>105</v>
      </c>
      <c r="O144" t="s">
        <v>201</v>
      </c>
      <c r="P144" t="s">
        <v>32</v>
      </c>
      <c r="Q144" t="s">
        <v>33</v>
      </c>
      <c r="R144" t="s">
        <v>202</v>
      </c>
      <c r="S144">
        <v>1565.88</v>
      </c>
      <c r="T144">
        <v>6</v>
      </c>
      <c r="U144">
        <v>0</v>
      </c>
      <c r="V144">
        <v>407.12880000000007</v>
      </c>
    </row>
    <row r="145" spans="1:22" x14ac:dyDescent="0.25">
      <c r="A145">
        <v>6778</v>
      </c>
      <c r="B145" t="s">
        <v>9091</v>
      </c>
      <c r="C145">
        <v>2014</v>
      </c>
      <c r="D145" s="24">
        <v>41668</v>
      </c>
      <c r="E145" s="24">
        <v>41672</v>
      </c>
      <c r="F145" t="s">
        <v>50</v>
      </c>
      <c r="G145" t="s">
        <v>5789</v>
      </c>
      <c r="H145" t="s">
        <v>5790</v>
      </c>
      <c r="I145" t="s">
        <v>102</v>
      </c>
      <c r="J145" t="s">
        <v>27</v>
      </c>
      <c r="K145" t="s">
        <v>266</v>
      </c>
      <c r="L145" t="s">
        <v>267</v>
      </c>
      <c r="M145">
        <v>10009</v>
      </c>
      <c r="N145" t="s">
        <v>148</v>
      </c>
      <c r="O145" t="s">
        <v>4947</v>
      </c>
      <c r="P145" t="s">
        <v>71</v>
      </c>
      <c r="Q145" t="s">
        <v>161</v>
      </c>
      <c r="R145" t="s">
        <v>4948</v>
      </c>
      <c r="S145">
        <v>449.91</v>
      </c>
      <c r="T145">
        <v>9</v>
      </c>
      <c r="U145">
        <v>0</v>
      </c>
      <c r="V145">
        <v>157.46849999999998</v>
      </c>
    </row>
    <row r="146" spans="1:22" x14ac:dyDescent="0.25">
      <c r="A146">
        <v>6683</v>
      </c>
      <c r="B146" t="s">
        <v>9029</v>
      </c>
      <c r="C146">
        <v>2014</v>
      </c>
      <c r="D146" s="24">
        <v>41641</v>
      </c>
      <c r="E146" s="24">
        <v>41642</v>
      </c>
      <c r="F146" t="s">
        <v>188</v>
      </c>
      <c r="G146" t="s">
        <v>4207</v>
      </c>
      <c r="H146" t="s">
        <v>4208</v>
      </c>
      <c r="I146" t="s">
        <v>102</v>
      </c>
      <c r="J146" t="s">
        <v>27</v>
      </c>
      <c r="K146" t="s">
        <v>612</v>
      </c>
      <c r="L146" t="s">
        <v>114</v>
      </c>
      <c r="M146">
        <v>53132</v>
      </c>
      <c r="N146" t="s">
        <v>105</v>
      </c>
      <c r="O146" t="s">
        <v>2936</v>
      </c>
      <c r="P146" t="s">
        <v>46</v>
      </c>
      <c r="Q146" t="s">
        <v>75</v>
      </c>
      <c r="R146" t="s">
        <v>2937</v>
      </c>
      <c r="S146">
        <v>3.6</v>
      </c>
      <c r="T146">
        <v>2</v>
      </c>
      <c r="U146">
        <v>0</v>
      </c>
      <c r="V146">
        <v>1.728</v>
      </c>
    </row>
    <row r="147" spans="1:22" x14ac:dyDescent="0.25">
      <c r="A147">
        <v>6626</v>
      </c>
      <c r="B147" t="s">
        <v>8996</v>
      </c>
      <c r="C147">
        <v>2012</v>
      </c>
      <c r="D147" s="24">
        <v>40927</v>
      </c>
      <c r="E147" s="24">
        <v>40931</v>
      </c>
      <c r="F147" t="s">
        <v>50</v>
      </c>
      <c r="G147" t="s">
        <v>3347</v>
      </c>
      <c r="H147" t="s">
        <v>3348</v>
      </c>
      <c r="I147" t="s">
        <v>26</v>
      </c>
      <c r="J147" t="s">
        <v>27</v>
      </c>
      <c r="K147" t="s">
        <v>8997</v>
      </c>
      <c r="L147" t="s">
        <v>104</v>
      </c>
      <c r="M147">
        <v>77590</v>
      </c>
      <c r="N147" t="s">
        <v>105</v>
      </c>
      <c r="O147" t="s">
        <v>6142</v>
      </c>
      <c r="P147" t="s">
        <v>32</v>
      </c>
      <c r="Q147" t="s">
        <v>36</v>
      </c>
      <c r="R147" t="s">
        <v>6143</v>
      </c>
      <c r="S147">
        <v>199.304</v>
      </c>
      <c r="T147">
        <v>4</v>
      </c>
      <c r="U147">
        <v>0.3</v>
      </c>
      <c r="V147">
        <v>-8.5416000000000025</v>
      </c>
    </row>
    <row r="148" spans="1:22" x14ac:dyDescent="0.25">
      <c r="A148">
        <v>6625</v>
      </c>
      <c r="B148" t="s">
        <v>8996</v>
      </c>
      <c r="C148">
        <v>2012</v>
      </c>
      <c r="D148" s="24">
        <v>40927</v>
      </c>
      <c r="E148" s="24">
        <v>40931</v>
      </c>
      <c r="F148" t="s">
        <v>50</v>
      </c>
      <c r="G148" t="s">
        <v>3347</v>
      </c>
      <c r="H148" t="s">
        <v>3348</v>
      </c>
      <c r="I148" t="s">
        <v>26</v>
      </c>
      <c r="J148" t="s">
        <v>27</v>
      </c>
      <c r="K148" t="s">
        <v>8997</v>
      </c>
      <c r="L148" t="s">
        <v>104</v>
      </c>
      <c r="M148">
        <v>77590</v>
      </c>
      <c r="N148" t="s">
        <v>105</v>
      </c>
      <c r="O148" t="s">
        <v>4857</v>
      </c>
      <c r="P148" t="s">
        <v>32</v>
      </c>
      <c r="Q148" t="s">
        <v>56</v>
      </c>
      <c r="R148" t="s">
        <v>4858</v>
      </c>
      <c r="S148">
        <v>102.438</v>
      </c>
      <c r="T148">
        <v>1</v>
      </c>
      <c r="U148">
        <v>0.3</v>
      </c>
      <c r="V148">
        <v>-13.170600000000007</v>
      </c>
    </row>
    <row r="149" spans="1:22" x14ac:dyDescent="0.25">
      <c r="A149">
        <v>6622</v>
      </c>
      <c r="B149" t="s">
        <v>8992</v>
      </c>
      <c r="C149">
        <v>2014</v>
      </c>
      <c r="D149" s="24">
        <v>41653</v>
      </c>
      <c r="E149" s="24">
        <v>41658</v>
      </c>
      <c r="F149" t="s">
        <v>23</v>
      </c>
      <c r="G149" t="s">
        <v>3665</v>
      </c>
      <c r="H149" t="s">
        <v>3666</v>
      </c>
      <c r="I149" t="s">
        <v>41</v>
      </c>
      <c r="J149" t="s">
        <v>27</v>
      </c>
      <c r="K149" t="s">
        <v>318</v>
      </c>
      <c r="L149" t="s">
        <v>596</v>
      </c>
      <c r="M149">
        <v>65807</v>
      </c>
      <c r="N149" t="s">
        <v>105</v>
      </c>
      <c r="O149" t="s">
        <v>6698</v>
      </c>
      <c r="P149" t="s">
        <v>32</v>
      </c>
      <c r="Q149" t="s">
        <v>33</v>
      </c>
      <c r="R149" t="s">
        <v>6699</v>
      </c>
      <c r="S149">
        <v>212.94</v>
      </c>
      <c r="T149">
        <v>3</v>
      </c>
      <c r="U149">
        <v>0</v>
      </c>
      <c r="V149">
        <v>53.235000000000014</v>
      </c>
    </row>
    <row r="150" spans="1:22" x14ac:dyDescent="0.25">
      <c r="A150">
        <v>6621</v>
      </c>
      <c r="B150" t="s">
        <v>8992</v>
      </c>
      <c r="C150">
        <v>2014</v>
      </c>
      <c r="D150" s="24">
        <v>41653</v>
      </c>
      <c r="E150" s="24">
        <v>41658</v>
      </c>
      <c r="F150" t="s">
        <v>23</v>
      </c>
      <c r="G150" t="s">
        <v>3665</v>
      </c>
      <c r="H150" t="s">
        <v>3666</v>
      </c>
      <c r="I150" t="s">
        <v>41</v>
      </c>
      <c r="J150" t="s">
        <v>27</v>
      </c>
      <c r="K150" t="s">
        <v>318</v>
      </c>
      <c r="L150" t="s">
        <v>596</v>
      </c>
      <c r="M150">
        <v>65807</v>
      </c>
      <c r="N150" t="s">
        <v>105</v>
      </c>
      <c r="O150" t="s">
        <v>1800</v>
      </c>
      <c r="P150" t="s">
        <v>46</v>
      </c>
      <c r="Q150" t="s">
        <v>578</v>
      </c>
      <c r="R150" t="s">
        <v>1801</v>
      </c>
      <c r="S150">
        <v>4164.0499999999993</v>
      </c>
      <c r="T150">
        <v>5</v>
      </c>
      <c r="U150">
        <v>0</v>
      </c>
      <c r="V150">
        <v>83.281000000000063</v>
      </c>
    </row>
    <row r="151" spans="1:22" x14ac:dyDescent="0.25">
      <c r="A151">
        <v>6620</v>
      </c>
      <c r="B151" t="s">
        <v>8992</v>
      </c>
      <c r="C151">
        <v>2014</v>
      </c>
      <c r="D151" s="24">
        <v>41653</v>
      </c>
      <c r="E151" s="24">
        <v>41658</v>
      </c>
      <c r="F151" t="s">
        <v>23</v>
      </c>
      <c r="G151" t="s">
        <v>3665</v>
      </c>
      <c r="H151" t="s">
        <v>3666</v>
      </c>
      <c r="I151" t="s">
        <v>41</v>
      </c>
      <c r="J151" t="s">
        <v>27</v>
      </c>
      <c r="K151" t="s">
        <v>318</v>
      </c>
      <c r="L151" t="s">
        <v>596</v>
      </c>
      <c r="M151">
        <v>65807</v>
      </c>
      <c r="N151" t="s">
        <v>105</v>
      </c>
      <c r="O151" t="s">
        <v>8358</v>
      </c>
      <c r="P151" t="s">
        <v>46</v>
      </c>
      <c r="Q151" t="s">
        <v>68</v>
      </c>
      <c r="R151" t="s">
        <v>8359</v>
      </c>
      <c r="S151">
        <v>209.94</v>
      </c>
      <c r="T151">
        <v>6</v>
      </c>
      <c r="U151">
        <v>0</v>
      </c>
      <c r="V151">
        <v>54.584400000000002</v>
      </c>
    </row>
    <row r="152" spans="1:22" x14ac:dyDescent="0.25">
      <c r="A152">
        <v>6619</v>
      </c>
      <c r="B152" t="s">
        <v>8992</v>
      </c>
      <c r="C152">
        <v>2014</v>
      </c>
      <c r="D152" s="24">
        <v>41653</v>
      </c>
      <c r="E152" s="24">
        <v>41658</v>
      </c>
      <c r="F152" t="s">
        <v>23</v>
      </c>
      <c r="G152" t="s">
        <v>3665</v>
      </c>
      <c r="H152" t="s">
        <v>3666</v>
      </c>
      <c r="I152" t="s">
        <v>41</v>
      </c>
      <c r="J152" t="s">
        <v>27</v>
      </c>
      <c r="K152" t="s">
        <v>318</v>
      </c>
      <c r="L152" t="s">
        <v>596</v>
      </c>
      <c r="M152">
        <v>65807</v>
      </c>
      <c r="N152" t="s">
        <v>105</v>
      </c>
      <c r="O152" t="s">
        <v>5530</v>
      </c>
      <c r="P152" t="s">
        <v>46</v>
      </c>
      <c r="Q152" t="s">
        <v>90</v>
      </c>
      <c r="R152" t="s">
        <v>5531</v>
      </c>
      <c r="S152">
        <v>32.400000000000006</v>
      </c>
      <c r="T152">
        <v>5</v>
      </c>
      <c r="U152">
        <v>0</v>
      </c>
      <c r="V152">
        <v>15.552000000000001</v>
      </c>
    </row>
    <row r="153" spans="1:22" x14ac:dyDescent="0.25">
      <c r="A153">
        <v>6523</v>
      </c>
      <c r="B153" t="s">
        <v>8937</v>
      </c>
      <c r="C153">
        <v>2014</v>
      </c>
      <c r="D153" s="24">
        <v>41656</v>
      </c>
      <c r="E153" s="24">
        <v>41658</v>
      </c>
      <c r="F153" t="s">
        <v>23</v>
      </c>
      <c r="G153" t="s">
        <v>4029</v>
      </c>
      <c r="H153" t="s">
        <v>4030</v>
      </c>
      <c r="I153" t="s">
        <v>26</v>
      </c>
      <c r="J153" t="s">
        <v>27</v>
      </c>
      <c r="K153" t="s">
        <v>328</v>
      </c>
      <c r="L153" t="s">
        <v>238</v>
      </c>
      <c r="M153">
        <v>49201</v>
      </c>
      <c r="N153" t="s">
        <v>105</v>
      </c>
      <c r="O153" t="s">
        <v>8938</v>
      </c>
      <c r="P153" t="s">
        <v>46</v>
      </c>
      <c r="Q153" t="s">
        <v>90</v>
      </c>
      <c r="R153" t="s">
        <v>8939</v>
      </c>
      <c r="S153">
        <v>56.07</v>
      </c>
      <c r="T153">
        <v>7</v>
      </c>
      <c r="U153">
        <v>0</v>
      </c>
      <c r="V153">
        <v>25.231499999999997</v>
      </c>
    </row>
    <row r="154" spans="1:22" x14ac:dyDescent="0.25">
      <c r="A154">
        <v>6522</v>
      </c>
      <c r="B154" t="s">
        <v>8937</v>
      </c>
      <c r="C154">
        <v>2014</v>
      </c>
      <c r="D154" s="24">
        <v>41656</v>
      </c>
      <c r="E154" s="24">
        <v>41658</v>
      </c>
      <c r="F154" t="s">
        <v>23</v>
      </c>
      <c r="G154" t="s">
        <v>4029</v>
      </c>
      <c r="H154" t="s">
        <v>4030</v>
      </c>
      <c r="I154" t="s">
        <v>26</v>
      </c>
      <c r="J154" t="s">
        <v>27</v>
      </c>
      <c r="K154" t="s">
        <v>328</v>
      </c>
      <c r="L154" t="s">
        <v>238</v>
      </c>
      <c r="M154">
        <v>49201</v>
      </c>
      <c r="N154" t="s">
        <v>105</v>
      </c>
      <c r="O154" t="s">
        <v>7951</v>
      </c>
      <c r="P154" t="s">
        <v>32</v>
      </c>
      <c r="Q154" t="s">
        <v>36</v>
      </c>
      <c r="R154" t="s">
        <v>7952</v>
      </c>
      <c r="S154">
        <v>302.67</v>
      </c>
      <c r="T154">
        <v>3</v>
      </c>
      <c r="U154">
        <v>0</v>
      </c>
      <c r="V154">
        <v>72.640799999999999</v>
      </c>
    </row>
    <row r="155" spans="1:22" x14ac:dyDescent="0.25">
      <c r="A155">
        <v>6521</v>
      </c>
      <c r="B155" t="s">
        <v>8937</v>
      </c>
      <c r="C155">
        <v>2014</v>
      </c>
      <c r="D155" s="24">
        <v>41656</v>
      </c>
      <c r="E155" s="24">
        <v>41658</v>
      </c>
      <c r="F155" t="s">
        <v>23</v>
      </c>
      <c r="G155" t="s">
        <v>4029</v>
      </c>
      <c r="H155" t="s">
        <v>4030</v>
      </c>
      <c r="I155" t="s">
        <v>26</v>
      </c>
      <c r="J155" t="s">
        <v>27</v>
      </c>
      <c r="K155" t="s">
        <v>328</v>
      </c>
      <c r="L155" t="s">
        <v>238</v>
      </c>
      <c r="M155">
        <v>49201</v>
      </c>
      <c r="N155" t="s">
        <v>105</v>
      </c>
      <c r="O155" t="s">
        <v>1255</v>
      </c>
      <c r="P155" t="s">
        <v>46</v>
      </c>
      <c r="Q155" t="s">
        <v>75</v>
      </c>
      <c r="R155" t="s">
        <v>1256</v>
      </c>
      <c r="S155">
        <v>5443.96</v>
      </c>
      <c r="T155">
        <v>4</v>
      </c>
      <c r="U155">
        <v>0</v>
      </c>
      <c r="V155">
        <v>2504.2215999999999</v>
      </c>
    </row>
    <row r="156" spans="1:22" x14ac:dyDescent="0.25">
      <c r="A156">
        <v>6475</v>
      </c>
      <c r="B156" t="s">
        <v>8917</v>
      </c>
      <c r="C156">
        <v>2011</v>
      </c>
      <c r="D156" s="24">
        <v>40558</v>
      </c>
      <c r="E156" s="24">
        <v>40559</v>
      </c>
      <c r="F156" t="s">
        <v>188</v>
      </c>
      <c r="G156" t="s">
        <v>307</v>
      </c>
      <c r="H156" t="s">
        <v>308</v>
      </c>
      <c r="I156" t="s">
        <v>41</v>
      </c>
      <c r="J156" t="s">
        <v>27</v>
      </c>
      <c r="K156" t="s">
        <v>146</v>
      </c>
      <c r="L156" t="s">
        <v>147</v>
      </c>
      <c r="M156">
        <v>19140</v>
      </c>
      <c r="N156" t="s">
        <v>148</v>
      </c>
      <c r="O156" t="s">
        <v>3608</v>
      </c>
      <c r="P156" t="s">
        <v>32</v>
      </c>
      <c r="Q156" t="s">
        <v>33</v>
      </c>
      <c r="R156" t="s">
        <v>3609</v>
      </c>
      <c r="S156">
        <v>61.96</v>
      </c>
      <c r="T156">
        <v>4</v>
      </c>
      <c r="U156">
        <v>0.5</v>
      </c>
      <c r="V156">
        <v>-53.285600000000009</v>
      </c>
    </row>
    <row r="157" spans="1:22" x14ac:dyDescent="0.25">
      <c r="A157">
        <v>6389</v>
      </c>
      <c r="B157" t="s">
        <v>8869</v>
      </c>
      <c r="C157">
        <v>2011</v>
      </c>
      <c r="D157" s="24">
        <v>40574</v>
      </c>
      <c r="E157" s="24">
        <v>40579</v>
      </c>
      <c r="F157" t="s">
        <v>50</v>
      </c>
      <c r="G157" t="s">
        <v>1370</v>
      </c>
      <c r="H157" t="s">
        <v>1371</v>
      </c>
      <c r="I157" t="s">
        <v>26</v>
      </c>
      <c r="J157" t="s">
        <v>27</v>
      </c>
      <c r="K157" t="s">
        <v>880</v>
      </c>
      <c r="L157" t="s">
        <v>238</v>
      </c>
      <c r="M157">
        <v>48234</v>
      </c>
      <c r="N157" t="s">
        <v>105</v>
      </c>
      <c r="O157" t="s">
        <v>684</v>
      </c>
      <c r="P157" t="s">
        <v>46</v>
      </c>
      <c r="Q157" t="s">
        <v>59</v>
      </c>
      <c r="R157" t="s">
        <v>685</v>
      </c>
      <c r="S157">
        <v>229.94</v>
      </c>
      <c r="T157">
        <v>2</v>
      </c>
      <c r="U157">
        <v>0</v>
      </c>
      <c r="V157">
        <v>6.8982000000000028</v>
      </c>
    </row>
    <row r="158" spans="1:22" x14ac:dyDescent="0.25">
      <c r="A158">
        <v>6388</v>
      </c>
      <c r="B158" t="s">
        <v>8869</v>
      </c>
      <c r="C158">
        <v>2011</v>
      </c>
      <c r="D158" s="24">
        <v>40574</v>
      </c>
      <c r="E158" s="24">
        <v>40579</v>
      </c>
      <c r="F158" t="s">
        <v>50</v>
      </c>
      <c r="G158" t="s">
        <v>1370</v>
      </c>
      <c r="H158" t="s">
        <v>1371</v>
      </c>
      <c r="I158" t="s">
        <v>26</v>
      </c>
      <c r="J158" t="s">
        <v>27</v>
      </c>
      <c r="K158" t="s">
        <v>880</v>
      </c>
      <c r="L158" t="s">
        <v>238</v>
      </c>
      <c r="M158">
        <v>48234</v>
      </c>
      <c r="N158" t="s">
        <v>105</v>
      </c>
      <c r="O158" t="s">
        <v>2030</v>
      </c>
      <c r="P158" t="s">
        <v>46</v>
      </c>
      <c r="Q158" t="s">
        <v>90</v>
      </c>
      <c r="R158" t="s">
        <v>2031</v>
      </c>
      <c r="S158">
        <v>10.56</v>
      </c>
      <c r="T158">
        <v>2</v>
      </c>
      <c r="U158">
        <v>0</v>
      </c>
      <c r="V158">
        <v>4.7519999999999998</v>
      </c>
    </row>
    <row r="159" spans="1:22" x14ac:dyDescent="0.25">
      <c r="A159">
        <v>6387</v>
      </c>
      <c r="B159" t="s">
        <v>8868</v>
      </c>
      <c r="C159">
        <v>2014</v>
      </c>
      <c r="D159" s="24">
        <v>41655</v>
      </c>
      <c r="E159" s="24">
        <v>41658</v>
      </c>
      <c r="F159" t="s">
        <v>188</v>
      </c>
      <c r="G159" t="s">
        <v>5562</v>
      </c>
      <c r="H159" t="s">
        <v>5563</v>
      </c>
      <c r="I159" t="s">
        <v>26</v>
      </c>
      <c r="J159" t="s">
        <v>27</v>
      </c>
      <c r="K159" t="s">
        <v>1237</v>
      </c>
      <c r="L159" t="s">
        <v>104</v>
      </c>
      <c r="M159">
        <v>78745</v>
      </c>
      <c r="N159" t="s">
        <v>105</v>
      </c>
      <c r="O159" t="s">
        <v>1596</v>
      </c>
      <c r="P159" t="s">
        <v>46</v>
      </c>
      <c r="Q159" t="s">
        <v>75</v>
      </c>
      <c r="R159" t="s">
        <v>1597</v>
      </c>
      <c r="S159">
        <v>4.2759999999999989</v>
      </c>
      <c r="T159">
        <v>1</v>
      </c>
      <c r="U159">
        <v>0.8</v>
      </c>
      <c r="V159">
        <v>-6.6278000000000006</v>
      </c>
    </row>
    <row r="160" spans="1:22" x14ac:dyDescent="0.25">
      <c r="A160">
        <v>6386</v>
      </c>
      <c r="B160" t="s">
        <v>8868</v>
      </c>
      <c r="C160">
        <v>2014</v>
      </c>
      <c r="D160" s="24">
        <v>41655</v>
      </c>
      <c r="E160" s="24">
        <v>41658</v>
      </c>
      <c r="F160" t="s">
        <v>188</v>
      </c>
      <c r="G160" t="s">
        <v>5562</v>
      </c>
      <c r="H160" t="s">
        <v>5563</v>
      </c>
      <c r="I160" t="s">
        <v>26</v>
      </c>
      <c r="J160" t="s">
        <v>27</v>
      </c>
      <c r="K160" t="s">
        <v>1237</v>
      </c>
      <c r="L160" t="s">
        <v>104</v>
      </c>
      <c r="M160">
        <v>78745</v>
      </c>
      <c r="N160" t="s">
        <v>105</v>
      </c>
      <c r="O160" t="s">
        <v>7037</v>
      </c>
      <c r="P160" t="s">
        <v>71</v>
      </c>
      <c r="Q160" t="s">
        <v>161</v>
      </c>
      <c r="R160" t="s">
        <v>7038</v>
      </c>
      <c r="S160">
        <v>62.591999999999999</v>
      </c>
      <c r="T160">
        <v>8</v>
      </c>
      <c r="U160">
        <v>0.2</v>
      </c>
      <c r="V160">
        <v>13.300799999999999</v>
      </c>
    </row>
    <row r="161" spans="1:22" x14ac:dyDescent="0.25">
      <c r="A161">
        <v>6385</v>
      </c>
      <c r="B161" t="s">
        <v>8868</v>
      </c>
      <c r="C161">
        <v>2014</v>
      </c>
      <c r="D161" s="24">
        <v>41655</v>
      </c>
      <c r="E161" s="24">
        <v>41658</v>
      </c>
      <c r="F161" t="s">
        <v>188</v>
      </c>
      <c r="G161" t="s">
        <v>5562</v>
      </c>
      <c r="H161" t="s">
        <v>5563</v>
      </c>
      <c r="I161" t="s">
        <v>26</v>
      </c>
      <c r="J161" t="s">
        <v>27</v>
      </c>
      <c r="K161" t="s">
        <v>1237</v>
      </c>
      <c r="L161" t="s">
        <v>104</v>
      </c>
      <c r="M161">
        <v>78745</v>
      </c>
      <c r="N161" t="s">
        <v>105</v>
      </c>
      <c r="O161" t="s">
        <v>1018</v>
      </c>
      <c r="P161" t="s">
        <v>71</v>
      </c>
      <c r="Q161" t="s">
        <v>161</v>
      </c>
      <c r="R161" t="s">
        <v>1019</v>
      </c>
      <c r="S161">
        <v>47.984000000000002</v>
      </c>
      <c r="T161">
        <v>2</v>
      </c>
      <c r="U161">
        <v>0.2</v>
      </c>
      <c r="V161">
        <v>14.395200000000004</v>
      </c>
    </row>
    <row r="162" spans="1:22" x14ac:dyDescent="0.25">
      <c r="A162">
        <v>6384</v>
      </c>
      <c r="B162" t="s">
        <v>8868</v>
      </c>
      <c r="C162">
        <v>2014</v>
      </c>
      <c r="D162" s="24">
        <v>41655</v>
      </c>
      <c r="E162" s="24">
        <v>41658</v>
      </c>
      <c r="F162" t="s">
        <v>188</v>
      </c>
      <c r="G162" t="s">
        <v>5562</v>
      </c>
      <c r="H162" t="s">
        <v>5563</v>
      </c>
      <c r="I162" t="s">
        <v>26</v>
      </c>
      <c r="J162" t="s">
        <v>27</v>
      </c>
      <c r="K162" t="s">
        <v>1237</v>
      </c>
      <c r="L162" t="s">
        <v>104</v>
      </c>
      <c r="M162">
        <v>78745</v>
      </c>
      <c r="N162" t="s">
        <v>105</v>
      </c>
      <c r="O162" t="s">
        <v>3127</v>
      </c>
      <c r="P162" t="s">
        <v>46</v>
      </c>
      <c r="Q162" t="s">
        <v>75</v>
      </c>
      <c r="R162" t="s">
        <v>3128</v>
      </c>
      <c r="S162">
        <v>32.783999999999992</v>
      </c>
      <c r="T162">
        <v>4</v>
      </c>
      <c r="U162">
        <v>0.8</v>
      </c>
      <c r="V162">
        <v>-52.454400000000007</v>
      </c>
    </row>
    <row r="163" spans="1:22" x14ac:dyDescent="0.25">
      <c r="A163">
        <v>6360</v>
      </c>
      <c r="B163" t="s">
        <v>8848</v>
      </c>
      <c r="C163">
        <v>2014</v>
      </c>
      <c r="D163" s="24">
        <v>41663</v>
      </c>
      <c r="E163" s="24">
        <v>41668</v>
      </c>
      <c r="F163" t="s">
        <v>50</v>
      </c>
      <c r="G163" t="s">
        <v>2420</v>
      </c>
      <c r="H163" t="s">
        <v>2421</v>
      </c>
      <c r="I163" t="s">
        <v>41</v>
      </c>
      <c r="J163" t="s">
        <v>27</v>
      </c>
      <c r="K163" t="s">
        <v>95</v>
      </c>
      <c r="L163" t="s">
        <v>96</v>
      </c>
      <c r="M163">
        <v>98103</v>
      </c>
      <c r="N163" t="s">
        <v>44</v>
      </c>
      <c r="O163" t="s">
        <v>8519</v>
      </c>
      <c r="P163" t="s">
        <v>71</v>
      </c>
      <c r="Q163" t="s">
        <v>72</v>
      </c>
      <c r="R163" t="s">
        <v>8520</v>
      </c>
      <c r="S163">
        <v>86.352000000000004</v>
      </c>
      <c r="T163">
        <v>6</v>
      </c>
      <c r="U163">
        <v>0.2</v>
      </c>
      <c r="V163">
        <v>8.6352000000000011</v>
      </c>
    </row>
    <row r="164" spans="1:22" x14ac:dyDescent="0.25">
      <c r="A164">
        <v>6359</v>
      </c>
      <c r="B164" t="s">
        <v>8848</v>
      </c>
      <c r="C164">
        <v>2014</v>
      </c>
      <c r="D164" s="24">
        <v>41663</v>
      </c>
      <c r="E164" s="24">
        <v>41668</v>
      </c>
      <c r="F164" t="s">
        <v>50</v>
      </c>
      <c r="G164" t="s">
        <v>2420</v>
      </c>
      <c r="H164" t="s">
        <v>2421</v>
      </c>
      <c r="I164" t="s">
        <v>41</v>
      </c>
      <c r="J164" t="s">
        <v>27</v>
      </c>
      <c r="K164" t="s">
        <v>95</v>
      </c>
      <c r="L164" t="s">
        <v>96</v>
      </c>
      <c r="M164">
        <v>98103</v>
      </c>
      <c r="N164" t="s">
        <v>44</v>
      </c>
      <c r="O164" t="s">
        <v>3974</v>
      </c>
      <c r="P164" t="s">
        <v>46</v>
      </c>
      <c r="Q164" t="s">
        <v>90</v>
      </c>
      <c r="R164" t="s">
        <v>3975</v>
      </c>
      <c r="S164">
        <v>6.48</v>
      </c>
      <c r="T164">
        <v>1</v>
      </c>
      <c r="U164">
        <v>0</v>
      </c>
      <c r="V164">
        <v>3.1104000000000003</v>
      </c>
    </row>
    <row r="165" spans="1:22" x14ac:dyDescent="0.25">
      <c r="A165">
        <v>6358</v>
      </c>
      <c r="B165" t="s">
        <v>8848</v>
      </c>
      <c r="C165">
        <v>2014</v>
      </c>
      <c r="D165" s="24">
        <v>41663</v>
      </c>
      <c r="E165" s="24">
        <v>41668</v>
      </c>
      <c r="F165" t="s">
        <v>50</v>
      </c>
      <c r="G165" t="s">
        <v>2420</v>
      </c>
      <c r="H165" t="s">
        <v>2421</v>
      </c>
      <c r="I165" t="s">
        <v>41</v>
      </c>
      <c r="J165" t="s">
        <v>27</v>
      </c>
      <c r="K165" t="s">
        <v>95</v>
      </c>
      <c r="L165" t="s">
        <v>96</v>
      </c>
      <c r="M165">
        <v>98103</v>
      </c>
      <c r="N165" t="s">
        <v>44</v>
      </c>
      <c r="O165" t="s">
        <v>2925</v>
      </c>
      <c r="P165" t="s">
        <v>46</v>
      </c>
      <c r="Q165" t="s">
        <v>90</v>
      </c>
      <c r="R165" t="s">
        <v>2926</v>
      </c>
      <c r="S165">
        <v>25.92</v>
      </c>
      <c r="T165">
        <v>4</v>
      </c>
      <c r="U165">
        <v>0</v>
      </c>
      <c r="V165">
        <v>12.441600000000001</v>
      </c>
    </row>
    <row r="166" spans="1:22" x14ac:dyDescent="0.25">
      <c r="A166">
        <v>6357</v>
      </c>
      <c r="B166" t="s">
        <v>8848</v>
      </c>
      <c r="C166">
        <v>2014</v>
      </c>
      <c r="D166" s="24">
        <v>41663</v>
      </c>
      <c r="E166" s="24">
        <v>41668</v>
      </c>
      <c r="F166" t="s">
        <v>50</v>
      </c>
      <c r="G166" t="s">
        <v>2420</v>
      </c>
      <c r="H166" t="s">
        <v>2421</v>
      </c>
      <c r="I166" t="s">
        <v>41</v>
      </c>
      <c r="J166" t="s">
        <v>27</v>
      </c>
      <c r="K166" t="s">
        <v>95</v>
      </c>
      <c r="L166" t="s">
        <v>96</v>
      </c>
      <c r="M166">
        <v>98103</v>
      </c>
      <c r="N166" t="s">
        <v>44</v>
      </c>
      <c r="O166" t="s">
        <v>4737</v>
      </c>
      <c r="P166" t="s">
        <v>46</v>
      </c>
      <c r="Q166" t="s">
        <v>75</v>
      </c>
      <c r="R166" t="s">
        <v>4738</v>
      </c>
      <c r="S166">
        <v>19.68</v>
      </c>
      <c r="T166">
        <v>5</v>
      </c>
      <c r="U166">
        <v>0.2</v>
      </c>
      <c r="V166">
        <v>6.8879999999999981</v>
      </c>
    </row>
    <row r="167" spans="1:22" x14ac:dyDescent="0.25">
      <c r="A167">
        <v>6342</v>
      </c>
      <c r="B167" t="s">
        <v>8839</v>
      </c>
      <c r="C167">
        <v>2014</v>
      </c>
      <c r="D167" s="24">
        <v>41640</v>
      </c>
      <c r="E167" s="24">
        <v>41642</v>
      </c>
      <c r="F167" t="s">
        <v>188</v>
      </c>
      <c r="G167" t="s">
        <v>4743</v>
      </c>
      <c r="H167" t="s">
        <v>4744</v>
      </c>
      <c r="I167" t="s">
        <v>26</v>
      </c>
      <c r="J167" t="s">
        <v>27</v>
      </c>
      <c r="K167" t="s">
        <v>2470</v>
      </c>
      <c r="L167" t="s">
        <v>498</v>
      </c>
      <c r="M167">
        <v>43130</v>
      </c>
      <c r="N167" t="s">
        <v>148</v>
      </c>
      <c r="O167" t="s">
        <v>4663</v>
      </c>
      <c r="P167" t="s">
        <v>46</v>
      </c>
      <c r="Q167" t="s">
        <v>59</v>
      </c>
      <c r="R167" t="s">
        <v>4664</v>
      </c>
      <c r="S167">
        <v>156.512</v>
      </c>
      <c r="T167">
        <v>4</v>
      </c>
      <c r="U167">
        <v>0.2</v>
      </c>
      <c r="V167">
        <v>-35.215199999999996</v>
      </c>
    </row>
    <row r="168" spans="1:22" x14ac:dyDescent="0.25">
      <c r="A168">
        <v>6334</v>
      </c>
      <c r="B168" t="s">
        <v>8835</v>
      </c>
      <c r="C168">
        <v>2011</v>
      </c>
      <c r="D168" s="24">
        <v>40564</v>
      </c>
      <c r="E168" s="24">
        <v>40570</v>
      </c>
      <c r="F168" t="s">
        <v>50</v>
      </c>
      <c r="G168" t="s">
        <v>1655</v>
      </c>
      <c r="H168" t="s">
        <v>1656</v>
      </c>
      <c r="I168" t="s">
        <v>26</v>
      </c>
      <c r="J168" t="s">
        <v>27</v>
      </c>
      <c r="K168" t="s">
        <v>237</v>
      </c>
      <c r="L168" t="s">
        <v>238</v>
      </c>
      <c r="M168">
        <v>48185</v>
      </c>
      <c r="N168" t="s">
        <v>105</v>
      </c>
      <c r="O168" t="s">
        <v>3877</v>
      </c>
      <c r="P168" t="s">
        <v>46</v>
      </c>
      <c r="Q168" t="s">
        <v>75</v>
      </c>
      <c r="R168" t="s">
        <v>1214</v>
      </c>
      <c r="S168">
        <v>29.700000000000003</v>
      </c>
      <c r="T168">
        <v>5</v>
      </c>
      <c r="U168">
        <v>0</v>
      </c>
      <c r="V168">
        <v>13.365</v>
      </c>
    </row>
    <row r="169" spans="1:22" x14ac:dyDescent="0.25">
      <c r="A169">
        <v>6333</v>
      </c>
      <c r="B169" t="s">
        <v>8835</v>
      </c>
      <c r="C169">
        <v>2011</v>
      </c>
      <c r="D169" s="24">
        <v>40564</v>
      </c>
      <c r="E169" s="24">
        <v>40570</v>
      </c>
      <c r="F169" t="s">
        <v>50</v>
      </c>
      <c r="G169" t="s">
        <v>1655</v>
      </c>
      <c r="H169" t="s">
        <v>1656</v>
      </c>
      <c r="I169" t="s">
        <v>26</v>
      </c>
      <c r="J169" t="s">
        <v>27</v>
      </c>
      <c r="K169" t="s">
        <v>237</v>
      </c>
      <c r="L169" t="s">
        <v>238</v>
      </c>
      <c r="M169">
        <v>48185</v>
      </c>
      <c r="N169" t="s">
        <v>105</v>
      </c>
      <c r="O169" t="s">
        <v>3406</v>
      </c>
      <c r="P169" t="s">
        <v>32</v>
      </c>
      <c r="Q169" t="s">
        <v>65</v>
      </c>
      <c r="R169" t="s">
        <v>3407</v>
      </c>
      <c r="S169">
        <v>14.73</v>
      </c>
      <c r="T169">
        <v>3</v>
      </c>
      <c r="U169">
        <v>0</v>
      </c>
      <c r="V169">
        <v>4.8608999999999991</v>
      </c>
    </row>
    <row r="170" spans="1:22" x14ac:dyDescent="0.25">
      <c r="A170">
        <v>6332</v>
      </c>
      <c r="B170" t="s">
        <v>8835</v>
      </c>
      <c r="C170">
        <v>2011</v>
      </c>
      <c r="D170" s="24">
        <v>40564</v>
      </c>
      <c r="E170" s="24">
        <v>40570</v>
      </c>
      <c r="F170" t="s">
        <v>50</v>
      </c>
      <c r="G170" t="s">
        <v>1655</v>
      </c>
      <c r="H170" t="s">
        <v>1656</v>
      </c>
      <c r="I170" t="s">
        <v>26</v>
      </c>
      <c r="J170" t="s">
        <v>27</v>
      </c>
      <c r="K170" t="s">
        <v>237</v>
      </c>
      <c r="L170" t="s">
        <v>238</v>
      </c>
      <c r="M170">
        <v>48185</v>
      </c>
      <c r="N170" t="s">
        <v>105</v>
      </c>
      <c r="O170" t="s">
        <v>4231</v>
      </c>
      <c r="P170" t="s">
        <v>46</v>
      </c>
      <c r="Q170" t="s">
        <v>68</v>
      </c>
      <c r="R170" t="s">
        <v>4232</v>
      </c>
      <c r="S170">
        <v>43.92</v>
      </c>
      <c r="T170">
        <v>3</v>
      </c>
      <c r="U170">
        <v>0</v>
      </c>
      <c r="V170">
        <v>12.736799999999999</v>
      </c>
    </row>
    <row r="171" spans="1:22" x14ac:dyDescent="0.25">
      <c r="A171">
        <v>6331</v>
      </c>
      <c r="B171" t="s">
        <v>8835</v>
      </c>
      <c r="C171">
        <v>2011</v>
      </c>
      <c r="D171" s="24">
        <v>40564</v>
      </c>
      <c r="E171" s="24">
        <v>40570</v>
      </c>
      <c r="F171" t="s">
        <v>50</v>
      </c>
      <c r="G171" t="s">
        <v>1655</v>
      </c>
      <c r="H171" t="s">
        <v>1656</v>
      </c>
      <c r="I171" t="s">
        <v>26</v>
      </c>
      <c r="J171" t="s">
        <v>27</v>
      </c>
      <c r="K171" t="s">
        <v>237</v>
      </c>
      <c r="L171" t="s">
        <v>238</v>
      </c>
      <c r="M171">
        <v>48185</v>
      </c>
      <c r="N171" t="s">
        <v>105</v>
      </c>
      <c r="O171" t="s">
        <v>5268</v>
      </c>
      <c r="P171" t="s">
        <v>46</v>
      </c>
      <c r="Q171" t="s">
        <v>59</v>
      </c>
      <c r="R171" t="s">
        <v>5269</v>
      </c>
      <c r="S171">
        <v>66.58</v>
      </c>
      <c r="T171">
        <v>2</v>
      </c>
      <c r="U171">
        <v>0</v>
      </c>
      <c r="V171">
        <v>15.979199999999999</v>
      </c>
    </row>
    <row r="172" spans="1:22" x14ac:dyDescent="0.25">
      <c r="A172">
        <v>6330</v>
      </c>
      <c r="B172" t="s">
        <v>8835</v>
      </c>
      <c r="C172">
        <v>2011</v>
      </c>
      <c r="D172" s="24">
        <v>40564</v>
      </c>
      <c r="E172" s="24">
        <v>40570</v>
      </c>
      <c r="F172" t="s">
        <v>50</v>
      </c>
      <c r="G172" t="s">
        <v>1655</v>
      </c>
      <c r="H172" t="s">
        <v>1656</v>
      </c>
      <c r="I172" t="s">
        <v>26</v>
      </c>
      <c r="J172" t="s">
        <v>27</v>
      </c>
      <c r="K172" t="s">
        <v>237</v>
      </c>
      <c r="L172" t="s">
        <v>238</v>
      </c>
      <c r="M172">
        <v>48185</v>
      </c>
      <c r="N172" t="s">
        <v>105</v>
      </c>
      <c r="O172" t="s">
        <v>106</v>
      </c>
      <c r="P172" t="s">
        <v>46</v>
      </c>
      <c r="Q172" t="s">
        <v>78</v>
      </c>
      <c r="R172" t="s">
        <v>107</v>
      </c>
      <c r="S172">
        <v>247.71600000000001</v>
      </c>
      <c r="T172">
        <v>4</v>
      </c>
      <c r="U172">
        <v>0.1</v>
      </c>
      <c r="V172">
        <v>93.581600000000009</v>
      </c>
    </row>
    <row r="173" spans="1:22" x14ac:dyDescent="0.25">
      <c r="A173">
        <v>6329</v>
      </c>
      <c r="B173" t="s">
        <v>8835</v>
      </c>
      <c r="C173">
        <v>2011</v>
      </c>
      <c r="D173" s="24">
        <v>40564</v>
      </c>
      <c r="E173" s="24">
        <v>40570</v>
      </c>
      <c r="F173" t="s">
        <v>50</v>
      </c>
      <c r="G173" t="s">
        <v>1655</v>
      </c>
      <c r="H173" t="s">
        <v>1656</v>
      </c>
      <c r="I173" t="s">
        <v>26</v>
      </c>
      <c r="J173" t="s">
        <v>27</v>
      </c>
      <c r="K173" t="s">
        <v>237</v>
      </c>
      <c r="L173" t="s">
        <v>238</v>
      </c>
      <c r="M173">
        <v>48185</v>
      </c>
      <c r="N173" t="s">
        <v>105</v>
      </c>
      <c r="O173" t="s">
        <v>2077</v>
      </c>
      <c r="P173" t="s">
        <v>46</v>
      </c>
      <c r="Q173" t="s">
        <v>75</v>
      </c>
      <c r="R173" t="s">
        <v>2078</v>
      </c>
      <c r="S173">
        <v>19.05</v>
      </c>
      <c r="T173">
        <v>5</v>
      </c>
      <c r="U173">
        <v>0</v>
      </c>
      <c r="V173">
        <v>8.9534999999999982</v>
      </c>
    </row>
    <row r="174" spans="1:22" x14ac:dyDescent="0.25">
      <c r="A174">
        <v>6328</v>
      </c>
      <c r="B174" t="s">
        <v>8835</v>
      </c>
      <c r="C174">
        <v>2011</v>
      </c>
      <c r="D174" s="24">
        <v>40564</v>
      </c>
      <c r="E174" s="24">
        <v>40570</v>
      </c>
      <c r="F174" t="s">
        <v>50</v>
      </c>
      <c r="G174" t="s">
        <v>1655</v>
      </c>
      <c r="H174" t="s">
        <v>1656</v>
      </c>
      <c r="I174" t="s">
        <v>26</v>
      </c>
      <c r="J174" t="s">
        <v>27</v>
      </c>
      <c r="K174" t="s">
        <v>237</v>
      </c>
      <c r="L174" t="s">
        <v>238</v>
      </c>
      <c r="M174">
        <v>48185</v>
      </c>
      <c r="N174" t="s">
        <v>105</v>
      </c>
      <c r="O174" t="s">
        <v>1086</v>
      </c>
      <c r="P174" t="s">
        <v>32</v>
      </c>
      <c r="Q174" t="s">
        <v>65</v>
      </c>
      <c r="R174" t="s">
        <v>1087</v>
      </c>
      <c r="S174">
        <v>272.94</v>
      </c>
      <c r="T174">
        <v>3</v>
      </c>
      <c r="U174">
        <v>0</v>
      </c>
      <c r="V174">
        <v>30.023400000000009</v>
      </c>
    </row>
    <row r="175" spans="1:22" x14ac:dyDescent="0.25">
      <c r="A175">
        <v>6327</v>
      </c>
      <c r="B175" t="s">
        <v>8835</v>
      </c>
      <c r="C175">
        <v>2011</v>
      </c>
      <c r="D175" s="24">
        <v>40564</v>
      </c>
      <c r="E175" s="24">
        <v>40570</v>
      </c>
      <c r="F175" t="s">
        <v>50</v>
      </c>
      <c r="G175" t="s">
        <v>1655</v>
      </c>
      <c r="H175" t="s">
        <v>1656</v>
      </c>
      <c r="I175" t="s">
        <v>26</v>
      </c>
      <c r="J175" t="s">
        <v>27</v>
      </c>
      <c r="K175" t="s">
        <v>237</v>
      </c>
      <c r="L175" t="s">
        <v>238</v>
      </c>
      <c r="M175">
        <v>48185</v>
      </c>
      <c r="N175" t="s">
        <v>105</v>
      </c>
      <c r="O175" t="s">
        <v>58</v>
      </c>
      <c r="P175" t="s">
        <v>46</v>
      </c>
      <c r="Q175" t="s">
        <v>59</v>
      </c>
      <c r="R175" t="s">
        <v>60</v>
      </c>
      <c r="S175">
        <v>13.98</v>
      </c>
      <c r="T175">
        <v>1</v>
      </c>
      <c r="U175">
        <v>0</v>
      </c>
      <c r="V175">
        <v>4.0541999999999998</v>
      </c>
    </row>
    <row r="176" spans="1:22" x14ac:dyDescent="0.25">
      <c r="A176">
        <v>6238</v>
      </c>
      <c r="B176" t="s">
        <v>8769</v>
      </c>
      <c r="C176">
        <v>2013</v>
      </c>
      <c r="D176" s="24">
        <v>41296</v>
      </c>
      <c r="E176" s="24">
        <v>41303</v>
      </c>
      <c r="F176" t="s">
        <v>50</v>
      </c>
      <c r="G176" t="s">
        <v>4282</v>
      </c>
      <c r="H176" t="s">
        <v>4283</v>
      </c>
      <c r="I176" t="s">
        <v>26</v>
      </c>
      <c r="J176" t="s">
        <v>27</v>
      </c>
      <c r="K176" t="s">
        <v>266</v>
      </c>
      <c r="L176" t="s">
        <v>267</v>
      </c>
      <c r="M176">
        <v>10009</v>
      </c>
      <c r="N176" t="s">
        <v>148</v>
      </c>
      <c r="O176" t="s">
        <v>5112</v>
      </c>
      <c r="P176" t="s">
        <v>46</v>
      </c>
      <c r="Q176" t="s">
        <v>75</v>
      </c>
      <c r="R176" t="s">
        <v>5113</v>
      </c>
      <c r="S176">
        <v>26.336000000000002</v>
      </c>
      <c r="T176">
        <v>4</v>
      </c>
      <c r="U176">
        <v>0.2</v>
      </c>
      <c r="V176">
        <v>9.2176000000000009</v>
      </c>
    </row>
    <row r="177" spans="1:22" x14ac:dyDescent="0.25">
      <c r="A177">
        <v>6230</v>
      </c>
      <c r="B177" t="s">
        <v>8762</v>
      </c>
      <c r="C177">
        <v>2013</v>
      </c>
      <c r="D177" s="24">
        <v>41296</v>
      </c>
      <c r="E177" s="24">
        <v>41301</v>
      </c>
      <c r="F177" t="s">
        <v>50</v>
      </c>
      <c r="G177" t="s">
        <v>3396</v>
      </c>
      <c r="H177" t="s">
        <v>3397</v>
      </c>
      <c r="I177" t="s">
        <v>102</v>
      </c>
      <c r="J177" t="s">
        <v>27</v>
      </c>
      <c r="K177" t="s">
        <v>2180</v>
      </c>
      <c r="L177" t="s">
        <v>498</v>
      </c>
      <c r="M177">
        <v>44105</v>
      </c>
      <c r="N177" t="s">
        <v>148</v>
      </c>
      <c r="O177" t="s">
        <v>230</v>
      </c>
      <c r="P177" t="s">
        <v>71</v>
      </c>
      <c r="Q177" t="s">
        <v>161</v>
      </c>
      <c r="R177" t="s">
        <v>231</v>
      </c>
      <c r="S177">
        <v>55.176000000000002</v>
      </c>
      <c r="T177">
        <v>3</v>
      </c>
      <c r="U177">
        <v>0.2</v>
      </c>
      <c r="V177">
        <v>15.863099999999999</v>
      </c>
    </row>
    <row r="178" spans="1:22" x14ac:dyDescent="0.25">
      <c r="A178">
        <v>6229</v>
      </c>
      <c r="B178" t="s">
        <v>8762</v>
      </c>
      <c r="C178">
        <v>2013</v>
      </c>
      <c r="D178" s="24">
        <v>41296</v>
      </c>
      <c r="E178" s="24">
        <v>41301</v>
      </c>
      <c r="F178" t="s">
        <v>50</v>
      </c>
      <c r="G178" t="s">
        <v>3396</v>
      </c>
      <c r="H178" t="s">
        <v>3397</v>
      </c>
      <c r="I178" t="s">
        <v>102</v>
      </c>
      <c r="J178" t="s">
        <v>27</v>
      </c>
      <c r="K178" t="s">
        <v>2180</v>
      </c>
      <c r="L178" t="s">
        <v>498</v>
      </c>
      <c r="M178">
        <v>44105</v>
      </c>
      <c r="N178" t="s">
        <v>148</v>
      </c>
      <c r="O178" t="s">
        <v>212</v>
      </c>
      <c r="P178" t="s">
        <v>71</v>
      </c>
      <c r="Q178" t="s">
        <v>72</v>
      </c>
      <c r="R178" t="s">
        <v>213</v>
      </c>
      <c r="S178">
        <v>110.376</v>
      </c>
      <c r="T178">
        <v>4</v>
      </c>
      <c r="U178">
        <v>0.4</v>
      </c>
      <c r="V178">
        <v>-20.235600000000005</v>
      </c>
    </row>
    <row r="179" spans="1:22" x14ac:dyDescent="0.25">
      <c r="A179">
        <v>6067</v>
      </c>
      <c r="B179" t="s">
        <v>8658</v>
      </c>
      <c r="C179">
        <v>2012</v>
      </c>
      <c r="D179" s="24">
        <v>40925</v>
      </c>
      <c r="E179" s="24">
        <v>40931</v>
      </c>
      <c r="F179" t="s">
        <v>50</v>
      </c>
      <c r="G179" t="s">
        <v>7259</v>
      </c>
      <c r="H179" t="s">
        <v>7260</v>
      </c>
      <c r="I179" t="s">
        <v>26</v>
      </c>
      <c r="J179" t="s">
        <v>27</v>
      </c>
      <c r="K179" t="s">
        <v>8659</v>
      </c>
      <c r="L179" t="s">
        <v>335</v>
      </c>
      <c r="M179">
        <v>38134</v>
      </c>
      <c r="N179" t="s">
        <v>30</v>
      </c>
      <c r="O179" t="s">
        <v>4825</v>
      </c>
      <c r="P179" t="s">
        <v>46</v>
      </c>
      <c r="Q179" t="s">
        <v>578</v>
      </c>
      <c r="R179" t="s">
        <v>4826</v>
      </c>
      <c r="S179">
        <v>88.960000000000008</v>
      </c>
      <c r="T179">
        <v>8</v>
      </c>
      <c r="U179">
        <v>0.2</v>
      </c>
      <c r="V179">
        <v>10.007999999999988</v>
      </c>
    </row>
    <row r="180" spans="1:22" x14ac:dyDescent="0.25">
      <c r="A180">
        <v>5968</v>
      </c>
      <c r="B180" t="s">
        <v>8599</v>
      </c>
      <c r="C180">
        <v>2013</v>
      </c>
      <c r="D180" s="24">
        <v>41289</v>
      </c>
      <c r="E180" s="24">
        <v>41291</v>
      </c>
      <c r="F180" t="s">
        <v>188</v>
      </c>
      <c r="G180" t="s">
        <v>2789</v>
      </c>
      <c r="H180" t="s">
        <v>2790</v>
      </c>
      <c r="I180" t="s">
        <v>102</v>
      </c>
      <c r="J180" t="s">
        <v>27</v>
      </c>
      <c r="K180" t="s">
        <v>266</v>
      </c>
      <c r="L180" t="s">
        <v>267</v>
      </c>
      <c r="M180">
        <v>10009</v>
      </c>
      <c r="N180" t="s">
        <v>148</v>
      </c>
      <c r="O180" t="s">
        <v>6536</v>
      </c>
      <c r="P180" t="s">
        <v>46</v>
      </c>
      <c r="Q180" t="s">
        <v>90</v>
      </c>
      <c r="R180" t="s">
        <v>6537</v>
      </c>
      <c r="S180">
        <v>81.98</v>
      </c>
      <c r="T180">
        <v>2</v>
      </c>
      <c r="U180">
        <v>0</v>
      </c>
      <c r="V180">
        <v>40.170200000000001</v>
      </c>
    </row>
    <row r="181" spans="1:22" x14ac:dyDescent="0.25">
      <c r="A181">
        <v>5900</v>
      </c>
      <c r="B181" t="s">
        <v>8566</v>
      </c>
      <c r="C181">
        <v>2014</v>
      </c>
      <c r="D181" s="24">
        <v>41652</v>
      </c>
      <c r="E181" s="24">
        <v>41656</v>
      </c>
      <c r="F181" t="s">
        <v>50</v>
      </c>
      <c r="G181" t="s">
        <v>2679</v>
      </c>
      <c r="H181" t="s">
        <v>2680</v>
      </c>
      <c r="I181" t="s">
        <v>41</v>
      </c>
      <c r="J181" t="s">
        <v>27</v>
      </c>
      <c r="K181" t="s">
        <v>127</v>
      </c>
      <c r="L181" t="s">
        <v>43</v>
      </c>
      <c r="M181">
        <v>94110</v>
      </c>
      <c r="N181" t="s">
        <v>44</v>
      </c>
      <c r="O181" t="s">
        <v>4687</v>
      </c>
      <c r="P181" t="s">
        <v>46</v>
      </c>
      <c r="Q181" t="s">
        <v>173</v>
      </c>
      <c r="R181" t="s">
        <v>186</v>
      </c>
      <c r="S181">
        <v>9.7799999999999994</v>
      </c>
      <c r="T181">
        <v>1</v>
      </c>
      <c r="U181">
        <v>0</v>
      </c>
      <c r="V181">
        <v>4.8899999999999997</v>
      </c>
    </row>
    <row r="182" spans="1:22" x14ac:dyDescent="0.25">
      <c r="A182">
        <v>5869</v>
      </c>
      <c r="B182" t="s">
        <v>8539</v>
      </c>
      <c r="C182">
        <v>2013</v>
      </c>
      <c r="D182" s="24">
        <v>41278</v>
      </c>
      <c r="E182" s="24">
        <v>41282</v>
      </c>
      <c r="F182" t="s">
        <v>50</v>
      </c>
      <c r="G182" t="s">
        <v>1131</v>
      </c>
      <c r="H182" t="s">
        <v>1132</v>
      </c>
      <c r="I182" t="s">
        <v>41</v>
      </c>
      <c r="J182" t="s">
        <v>27</v>
      </c>
      <c r="K182" t="s">
        <v>146</v>
      </c>
      <c r="L182" t="s">
        <v>147</v>
      </c>
      <c r="M182">
        <v>19143</v>
      </c>
      <c r="N182" t="s">
        <v>148</v>
      </c>
      <c r="O182" t="s">
        <v>3567</v>
      </c>
      <c r="P182" t="s">
        <v>46</v>
      </c>
      <c r="Q182" t="s">
        <v>75</v>
      </c>
      <c r="R182" t="s">
        <v>3568</v>
      </c>
      <c r="S182">
        <v>104.58000000000001</v>
      </c>
      <c r="T182">
        <v>6</v>
      </c>
      <c r="U182">
        <v>0.7</v>
      </c>
      <c r="V182">
        <v>-80.178000000000026</v>
      </c>
    </row>
    <row r="183" spans="1:22" x14ac:dyDescent="0.25">
      <c r="A183">
        <v>5868</v>
      </c>
      <c r="B183" t="s">
        <v>8539</v>
      </c>
      <c r="C183">
        <v>2013</v>
      </c>
      <c r="D183" s="24">
        <v>41278</v>
      </c>
      <c r="E183" s="24">
        <v>41282</v>
      </c>
      <c r="F183" t="s">
        <v>50</v>
      </c>
      <c r="G183" t="s">
        <v>1131</v>
      </c>
      <c r="H183" t="s">
        <v>1132</v>
      </c>
      <c r="I183" t="s">
        <v>41</v>
      </c>
      <c r="J183" t="s">
        <v>27</v>
      </c>
      <c r="K183" t="s">
        <v>146</v>
      </c>
      <c r="L183" t="s">
        <v>147</v>
      </c>
      <c r="M183">
        <v>19143</v>
      </c>
      <c r="N183" t="s">
        <v>148</v>
      </c>
      <c r="O183" t="s">
        <v>1987</v>
      </c>
      <c r="P183" t="s">
        <v>46</v>
      </c>
      <c r="Q183" t="s">
        <v>68</v>
      </c>
      <c r="R183" t="s">
        <v>1988</v>
      </c>
      <c r="S183">
        <v>4.6719999999999997</v>
      </c>
      <c r="T183">
        <v>1</v>
      </c>
      <c r="U183">
        <v>0.2</v>
      </c>
      <c r="V183">
        <v>0.58399999999999985</v>
      </c>
    </row>
    <row r="184" spans="1:22" x14ac:dyDescent="0.25">
      <c r="A184">
        <v>5753</v>
      </c>
      <c r="B184" t="s">
        <v>8457</v>
      </c>
      <c r="C184">
        <v>2013</v>
      </c>
      <c r="D184" s="24">
        <v>41296</v>
      </c>
      <c r="E184" s="24">
        <v>41302</v>
      </c>
      <c r="F184" t="s">
        <v>50</v>
      </c>
      <c r="G184" t="s">
        <v>1918</v>
      </c>
      <c r="H184" t="s">
        <v>1919</v>
      </c>
      <c r="I184" t="s">
        <v>26</v>
      </c>
      <c r="J184" t="s">
        <v>27</v>
      </c>
      <c r="K184" t="s">
        <v>947</v>
      </c>
      <c r="L184" t="s">
        <v>43</v>
      </c>
      <c r="M184">
        <v>92037</v>
      </c>
      <c r="N184" t="s">
        <v>44</v>
      </c>
      <c r="O184" t="s">
        <v>2414</v>
      </c>
      <c r="P184" t="s">
        <v>46</v>
      </c>
      <c r="Q184" t="s">
        <v>47</v>
      </c>
      <c r="R184" t="s">
        <v>2415</v>
      </c>
      <c r="S184">
        <v>20.65</v>
      </c>
      <c r="T184">
        <v>5</v>
      </c>
      <c r="U184">
        <v>0</v>
      </c>
      <c r="V184">
        <v>9.4989999999999988</v>
      </c>
    </row>
    <row r="185" spans="1:22" x14ac:dyDescent="0.25">
      <c r="A185">
        <v>5752</v>
      </c>
      <c r="B185" t="s">
        <v>8457</v>
      </c>
      <c r="C185">
        <v>2013</v>
      </c>
      <c r="D185" s="24">
        <v>41296</v>
      </c>
      <c r="E185" s="24">
        <v>41302</v>
      </c>
      <c r="F185" t="s">
        <v>50</v>
      </c>
      <c r="G185" t="s">
        <v>1918</v>
      </c>
      <c r="H185" t="s">
        <v>1919</v>
      </c>
      <c r="I185" t="s">
        <v>26</v>
      </c>
      <c r="J185" t="s">
        <v>27</v>
      </c>
      <c r="K185" t="s">
        <v>947</v>
      </c>
      <c r="L185" t="s">
        <v>43</v>
      </c>
      <c r="M185">
        <v>92037</v>
      </c>
      <c r="N185" t="s">
        <v>44</v>
      </c>
      <c r="O185" t="s">
        <v>8458</v>
      </c>
      <c r="P185" t="s">
        <v>46</v>
      </c>
      <c r="Q185" t="s">
        <v>47</v>
      </c>
      <c r="R185" t="s">
        <v>8459</v>
      </c>
      <c r="S185">
        <v>44.400000000000006</v>
      </c>
      <c r="T185">
        <v>3</v>
      </c>
      <c r="U185">
        <v>0</v>
      </c>
      <c r="V185">
        <v>22.200000000000003</v>
      </c>
    </row>
    <row r="186" spans="1:22" x14ac:dyDescent="0.25">
      <c r="A186">
        <v>5739</v>
      </c>
      <c r="B186" t="s">
        <v>8451</v>
      </c>
      <c r="C186">
        <v>2014</v>
      </c>
      <c r="D186" s="24">
        <v>41640</v>
      </c>
      <c r="E186" s="24">
        <v>41646</v>
      </c>
      <c r="F186" t="s">
        <v>50</v>
      </c>
      <c r="G186" t="s">
        <v>6119</v>
      </c>
      <c r="H186" t="s">
        <v>6120</v>
      </c>
      <c r="I186" t="s">
        <v>26</v>
      </c>
      <c r="J186" t="s">
        <v>27</v>
      </c>
      <c r="K186" t="s">
        <v>127</v>
      </c>
      <c r="L186" t="s">
        <v>43</v>
      </c>
      <c r="M186">
        <v>94109</v>
      </c>
      <c r="N186" t="s">
        <v>44</v>
      </c>
      <c r="O186" t="s">
        <v>5781</v>
      </c>
      <c r="P186" t="s">
        <v>46</v>
      </c>
      <c r="Q186" t="s">
        <v>75</v>
      </c>
      <c r="R186" t="s">
        <v>5782</v>
      </c>
      <c r="S186">
        <v>38.376000000000005</v>
      </c>
      <c r="T186">
        <v>3</v>
      </c>
      <c r="U186">
        <v>0.2</v>
      </c>
      <c r="V186">
        <v>13.4316</v>
      </c>
    </row>
    <row r="187" spans="1:22" x14ac:dyDescent="0.25">
      <c r="A187">
        <v>5738</v>
      </c>
      <c r="B187" t="s">
        <v>8450</v>
      </c>
      <c r="C187">
        <v>2011</v>
      </c>
      <c r="D187" s="24">
        <v>40564</v>
      </c>
      <c r="E187" s="24">
        <v>40569</v>
      </c>
      <c r="F187" t="s">
        <v>50</v>
      </c>
      <c r="G187" t="s">
        <v>5248</v>
      </c>
      <c r="H187" t="s">
        <v>5249</v>
      </c>
      <c r="I187" t="s">
        <v>26</v>
      </c>
      <c r="J187" t="s">
        <v>27</v>
      </c>
      <c r="K187" t="s">
        <v>42</v>
      </c>
      <c r="L187" t="s">
        <v>43</v>
      </c>
      <c r="M187">
        <v>90049</v>
      </c>
      <c r="N187" t="s">
        <v>44</v>
      </c>
      <c r="O187" t="s">
        <v>352</v>
      </c>
      <c r="P187" t="s">
        <v>32</v>
      </c>
      <c r="Q187" t="s">
        <v>65</v>
      </c>
      <c r="R187" t="s">
        <v>353</v>
      </c>
      <c r="S187">
        <v>19.3</v>
      </c>
      <c r="T187">
        <v>2</v>
      </c>
      <c r="U187">
        <v>0</v>
      </c>
      <c r="V187">
        <v>5.7899999999999991</v>
      </c>
    </row>
    <row r="188" spans="1:22" x14ac:dyDescent="0.25">
      <c r="A188">
        <v>5737</v>
      </c>
      <c r="B188" t="s">
        <v>8450</v>
      </c>
      <c r="C188">
        <v>2011</v>
      </c>
      <c r="D188" s="24">
        <v>40564</v>
      </c>
      <c r="E188" s="24">
        <v>40569</v>
      </c>
      <c r="F188" t="s">
        <v>50</v>
      </c>
      <c r="G188" t="s">
        <v>5248</v>
      </c>
      <c r="H188" t="s">
        <v>5249</v>
      </c>
      <c r="I188" t="s">
        <v>26</v>
      </c>
      <c r="J188" t="s">
        <v>27</v>
      </c>
      <c r="K188" t="s">
        <v>42</v>
      </c>
      <c r="L188" t="s">
        <v>43</v>
      </c>
      <c r="M188">
        <v>90049</v>
      </c>
      <c r="N188" t="s">
        <v>44</v>
      </c>
      <c r="O188" t="s">
        <v>1438</v>
      </c>
      <c r="P188" t="s">
        <v>46</v>
      </c>
      <c r="Q188" t="s">
        <v>90</v>
      </c>
      <c r="R188" t="s">
        <v>1439</v>
      </c>
      <c r="S188">
        <v>19.36</v>
      </c>
      <c r="T188">
        <v>2</v>
      </c>
      <c r="U188">
        <v>0</v>
      </c>
      <c r="V188">
        <v>9.2927999999999997</v>
      </c>
    </row>
    <row r="189" spans="1:22" x14ac:dyDescent="0.25">
      <c r="A189">
        <v>5675</v>
      </c>
      <c r="B189" t="s">
        <v>8416</v>
      </c>
      <c r="C189">
        <v>2013</v>
      </c>
      <c r="D189" s="24">
        <v>41296</v>
      </c>
      <c r="E189" s="24">
        <v>41301</v>
      </c>
      <c r="F189" t="s">
        <v>50</v>
      </c>
      <c r="G189" t="s">
        <v>4266</v>
      </c>
      <c r="H189" t="s">
        <v>4267</v>
      </c>
      <c r="I189" t="s">
        <v>26</v>
      </c>
      <c r="J189" t="s">
        <v>27</v>
      </c>
      <c r="K189" t="s">
        <v>95</v>
      </c>
      <c r="L189" t="s">
        <v>96</v>
      </c>
      <c r="M189">
        <v>98105</v>
      </c>
      <c r="N189" t="s">
        <v>44</v>
      </c>
      <c r="O189" t="s">
        <v>2517</v>
      </c>
      <c r="P189" t="s">
        <v>46</v>
      </c>
      <c r="Q189" t="s">
        <v>90</v>
      </c>
      <c r="R189" t="s">
        <v>2518</v>
      </c>
      <c r="S189">
        <v>12.96</v>
      </c>
      <c r="T189">
        <v>2</v>
      </c>
      <c r="U189">
        <v>0</v>
      </c>
      <c r="V189">
        <v>6.2208000000000006</v>
      </c>
    </row>
    <row r="190" spans="1:22" x14ac:dyDescent="0.25">
      <c r="A190">
        <v>5647</v>
      </c>
      <c r="B190" t="s">
        <v>8401</v>
      </c>
      <c r="C190">
        <v>2012</v>
      </c>
      <c r="D190" s="24">
        <v>40912</v>
      </c>
      <c r="E190" s="24">
        <v>40917</v>
      </c>
      <c r="F190" t="s">
        <v>50</v>
      </c>
      <c r="G190" t="s">
        <v>1033</v>
      </c>
      <c r="H190" t="s">
        <v>1034</v>
      </c>
      <c r="I190" t="s">
        <v>41</v>
      </c>
      <c r="J190" t="s">
        <v>27</v>
      </c>
      <c r="K190" t="s">
        <v>2811</v>
      </c>
      <c r="L190" t="s">
        <v>319</v>
      </c>
      <c r="M190">
        <v>22304</v>
      </c>
      <c r="N190" t="s">
        <v>30</v>
      </c>
      <c r="O190" t="s">
        <v>3928</v>
      </c>
      <c r="P190" t="s">
        <v>32</v>
      </c>
      <c r="Q190" t="s">
        <v>65</v>
      </c>
      <c r="R190" t="s">
        <v>3929</v>
      </c>
      <c r="S190">
        <v>192.22</v>
      </c>
      <c r="T190">
        <v>14</v>
      </c>
      <c r="U190">
        <v>0</v>
      </c>
      <c r="V190">
        <v>69.199200000000005</v>
      </c>
    </row>
    <row r="191" spans="1:22" x14ac:dyDescent="0.25">
      <c r="A191">
        <v>5492</v>
      </c>
      <c r="B191" t="s">
        <v>8282</v>
      </c>
      <c r="C191">
        <v>2014</v>
      </c>
      <c r="D191" s="24">
        <v>41666</v>
      </c>
      <c r="E191" s="24">
        <v>41667</v>
      </c>
      <c r="F191" t="s">
        <v>188</v>
      </c>
      <c r="G191" t="s">
        <v>24</v>
      </c>
      <c r="H191" t="s">
        <v>25</v>
      </c>
      <c r="I191" t="s">
        <v>26</v>
      </c>
      <c r="J191" t="s">
        <v>27</v>
      </c>
      <c r="K191" t="s">
        <v>184</v>
      </c>
      <c r="L191" t="s">
        <v>104</v>
      </c>
      <c r="M191">
        <v>77070</v>
      </c>
      <c r="N191" t="s">
        <v>105</v>
      </c>
      <c r="O191" t="s">
        <v>349</v>
      </c>
      <c r="P191" t="s">
        <v>46</v>
      </c>
      <c r="Q191" t="s">
        <v>59</v>
      </c>
      <c r="R191" t="s">
        <v>350</v>
      </c>
      <c r="S191">
        <v>18.16</v>
      </c>
      <c r="T191">
        <v>2</v>
      </c>
      <c r="U191">
        <v>0.2</v>
      </c>
      <c r="V191">
        <v>1.8160000000000016</v>
      </c>
    </row>
    <row r="192" spans="1:22" x14ac:dyDescent="0.25">
      <c r="A192">
        <v>5485</v>
      </c>
      <c r="B192" t="s">
        <v>8276</v>
      </c>
      <c r="C192">
        <v>2014</v>
      </c>
      <c r="D192" s="24">
        <v>41670</v>
      </c>
      <c r="E192" s="24">
        <v>41675</v>
      </c>
      <c r="F192" t="s">
        <v>50</v>
      </c>
      <c r="G192" t="s">
        <v>152</v>
      </c>
      <c r="H192" t="s">
        <v>153</v>
      </c>
      <c r="I192" t="s">
        <v>26</v>
      </c>
      <c r="J192" t="s">
        <v>27</v>
      </c>
      <c r="K192" t="s">
        <v>1419</v>
      </c>
      <c r="L192" t="s">
        <v>54</v>
      </c>
      <c r="M192">
        <v>33142</v>
      </c>
      <c r="N192" t="s">
        <v>30</v>
      </c>
      <c r="O192" t="s">
        <v>8277</v>
      </c>
      <c r="P192" t="s">
        <v>32</v>
      </c>
      <c r="Q192" t="s">
        <v>36</v>
      </c>
      <c r="R192" t="s">
        <v>8278</v>
      </c>
      <c r="S192">
        <v>419.13599999999997</v>
      </c>
      <c r="T192">
        <v>4</v>
      </c>
      <c r="U192">
        <v>0.2</v>
      </c>
      <c r="V192">
        <v>-68.1096</v>
      </c>
    </row>
    <row r="193" spans="1:22" x14ac:dyDescent="0.25">
      <c r="A193">
        <v>5466</v>
      </c>
      <c r="B193" t="s">
        <v>8265</v>
      </c>
      <c r="C193">
        <v>2011</v>
      </c>
      <c r="D193" s="24">
        <v>40563</v>
      </c>
      <c r="E193" s="24">
        <v>40564</v>
      </c>
      <c r="F193" t="s">
        <v>188</v>
      </c>
      <c r="G193" t="s">
        <v>2961</v>
      </c>
      <c r="H193" t="s">
        <v>2962</v>
      </c>
      <c r="I193" t="s">
        <v>26</v>
      </c>
      <c r="J193" t="s">
        <v>27</v>
      </c>
      <c r="K193" t="s">
        <v>622</v>
      </c>
      <c r="L193" t="s">
        <v>310</v>
      </c>
      <c r="M193">
        <v>85254</v>
      </c>
      <c r="N193" t="s">
        <v>44</v>
      </c>
      <c r="O193" t="s">
        <v>1443</v>
      </c>
      <c r="P193" t="s">
        <v>32</v>
      </c>
      <c r="Q193" t="s">
        <v>33</v>
      </c>
      <c r="R193" t="s">
        <v>1444</v>
      </c>
      <c r="S193">
        <v>181.47000000000003</v>
      </c>
      <c r="T193">
        <v>5</v>
      </c>
      <c r="U193">
        <v>0.7</v>
      </c>
      <c r="V193">
        <v>-320.59699999999998</v>
      </c>
    </row>
    <row r="194" spans="1:22" x14ac:dyDescent="0.25">
      <c r="A194">
        <v>5465</v>
      </c>
      <c r="B194" t="s">
        <v>8265</v>
      </c>
      <c r="C194">
        <v>2011</v>
      </c>
      <c r="D194" s="24">
        <v>40563</v>
      </c>
      <c r="E194" s="24">
        <v>40564</v>
      </c>
      <c r="F194" t="s">
        <v>188</v>
      </c>
      <c r="G194" t="s">
        <v>2961</v>
      </c>
      <c r="H194" t="s">
        <v>2962</v>
      </c>
      <c r="I194" t="s">
        <v>26</v>
      </c>
      <c r="J194" t="s">
        <v>27</v>
      </c>
      <c r="K194" t="s">
        <v>622</v>
      </c>
      <c r="L194" t="s">
        <v>310</v>
      </c>
      <c r="M194">
        <v>85254</v>
      </c>
      <c r="N194" t="s">
        <v>44</v>
      </c>
      <c r="O194" t="s">
        <v>505</v>
      </c>
      <c r="P194" t="s">
        <v>46</v>
      </c>
      <c r="Q194" t="s">
        <v>173</v>
      </c>
      <c r="R194" t="s">
        <v>506</v>
      </c>
      <c r="S194">
        <v>108.72</v>
      </c>
      <c r="T194">
        <v>5</v>
      </c>
      <c r="U194">
        <v>0.2</v>
      </c>
      <c r="V194">
        <v>36.692999999999998</v>
      </c>
    </row>
    <row r="195" spans="1:22" x14ac:dyDescent="0.25">
      <c r="A195">
        <v>5464</v>
      </c>
      <c r="B195" t="s">
        <v>8265</v>
      </c>
      <c r="C195">
        <v>2011</v>
      </c>
      <c r="D195" s="24">
        <v>40563</v>
      </c>
      <c r="E195" s="24">
        <v>40564</v>
      </c>
      <c r="F195" t="s">
        <v>188</v>
      </c>
      <c r="G195" t="s">
        <v>2961</v>
      </c>
      <c r="H195" t="s">
        <v>2962</v>
      </c>
      <c r="I195" t="s">
        <v>26</v>
      </c>
      <c r="J195" t="s">
        <v>27</v>
      </c>
      <c r="K195" t="s">
        <v>622</v>
      </c>
      <c r="L195" t="s">
        <v>310</v>
      </c>
      <c r="M195">
        <v>85254</v>
      </c>
      <c r="N195" t="s">
        <v>44</v>
      </c>
      <c r="O195" t="s">
        <v>697</v>
      </c>
      <c r="P195" t="s">
        <v>46</v>
      </c>
      <c r="Q195" t="s">
        <v>90</v>
      </c>
      <c r="R195" t="s">
        <v>5370</v>
      </c>
      <c r="S195">
        <v>56.064</v>
      </c>
      <c r="T195">
        <v>4</v>
      </c>
      <c r="U195">
        <v>0.2</v>
      </c>
      <c r="V195">
        <v>19.622399999999999</v>
      </c>
    </row>
    <row r="196" spans="1:22" x14ac:dyDescent="0.25">
      <c r="A196">
        <v>5463</v>
      </c>
      <c r="B196" t="s">
        <v>8265</v>
      </c>
      <c r="C196">
        <v>2011</v>
      </c>
      <c r="D196" s="24">
        <v>40563</v>
      </c>
      <c r="E196" s="24">
        <v>40564</v>
      </c>
      <c r="F196" t="s">
        <v>188</v>
      </c>
      <c r="G196" t="s">
        <v>2961</v>
      </c>
      <c r="H196" t="s">
        <v>2962</v>
      </c>
      <c r="I196" t="s">
        <v>26</v>
      </c>
      <c r="J196" t="s">
        <v>27</v>
      </c>
      <c r="K196" t="s">
        <v>622</v>
      </c>
      <c r="L196" t="s">
        <v>310</v>
      </c>
      <c r="M196">
        <v>85254</v>
      </c>
      <c r="N196" t="s">
        <v>44</v>
      </c>
      <c r="O196" t="s">
        <v>3242</v>
      </c>
      <c r="P196" t="s">
        <v>46</v>
      </c>
      <c r="Q196" t="s">
        <v>75</v>
      </c>
      <c r="R196" t="s">
        <v>3243</v>
      </c>
      <c r="S196">
        <v>32.340000000000003</v>
      </c>
      <c r="T196">
        <v>10</v>
      </c>
      <c r="U196">
        <v>0.7</v>
      </c>
      <c r="V196">
        <v>-23.716000000000001</v>
      </c>
    </row>
    <row r="197" spans="1:22" x14ac:dyDescent="0.25">
      <c r="A197">
        <v>5425</v>
      </c>
      <c r="B197" t="s">
        <v>8223</v>
      </c>
      <c r="C197">
        <v>2014</v>
      </c>
      <c r="D197" s="24">
        <v>41660</v>
      </c>
      <c r="E197" s="24">
        <v>41666</v>
      </c>
      <c r="F197" t="s">
        <v>50</v>
      </c>
      <c r="G197" t="s">
        <v>1913</v>
      </c>
      <c r="H197" t="s">
        <v>1914</v>
      </c>
      <c r="I197" t="s">
        <v>26</v>
      </c>
      <c r="J197" t="s">
        <v>27</v>
      </c>
      <c r="K197" t="s">
        <v>7706</v>
      </c>
      <c r="L197" t="s">
        <v>747</v>
      </c>
      <c r="M197">
        <v>6708</v>
      </c>
      <c r="N197" t="s">
        <v>148</v>
      </c>
      <c r="O197" t="s">
        <v>3229</v>
      </c>
      <c r="P197" t="s">
        <v>46</v>
      </c>
      <c r="Q197" t="s">
        <v>68</v>
      </c>
      <c r="R197" t="s">
        <v>3230</v>
      </c>
      <c r="S197">
        <v>3.52</v>
      </c>
      <c r="T197">
        <v>2</v>
      </c>
      <c r="U197">
        <v>0</v>
      </c>
      <c r="V197">
        <v>1.0207999999999999</v>
      </c>
    </row>
    <row r="198" spans="1:22" x14ac:dyDescent="0.25">
      <c r="A198">
        <v>5365</v>
      </c>
      <c r="B198" t="s">
        <v>8174</v>
      </c>
      <c r="C198">
        <v>2011</v>
      </c>
      <c r="D198" s="24">
        <v>40562</v>
      </c>
      <c r="E198" s="24">
        <v>40565</v>
      </c>
      <c r="F198" t="s">
        <v>23</v>
      </c>
      <c r="G198" t="s">
        <v>6454</v>
      </c>
      <c r="H198" t="s">
        <v>6455</v>
      </c>
      <c r="I198" t="s">
        <v>41</v>
      </c>
      <c r="J198" t="s">
        <v>27</v>
      </c>
      <c r="K198" t="s">
        <v>318</v>
      </c>
      <c r="L198" t="s">
        <v>420</v>
      </c>
      <c r="M198">
        <v>97477</v>
      </c>
      <c r="N198" t="s">
        <v>44</v>
      </c>
      <c r="O198" t="s">
        <v>5131</v>
      </c>
      <c r="P198" t="s">
        <v>46</v>
      </c>
      <c r="Q198" t="s">
        <v>78</v>
      </c>
      <c r="R198" t="s">
        <v>5132</v>
      </c>
      <c r="S198">
        <v>64.864000000000004</v>
      </c>
      <c r="T198">
        <v>4</v>
      </c>
      <c r="U198">
        <v>0.2</v>
      </c>
      <c r="V198">
        <v>6.4864000000000033</v>
      </c>
    </row>
    <row r="199" spans="1:22" x14ac:dyDescent="0.25">
      <c r="A199">
        <v>5350</v>
      </c>
      <c r="B199" t="s">
        <v>8161</v>
      </c>
      <c r="C199">
        <v>2012</v>
      </c>
      <c r="D199" s="24">
        <v>40912</v>
      </c>
      <c r="E199" s="24">
        <v>40918</v>
      </c>
      <c r="F199" t="s">
        <v>50</v>
      </c>
      <c r="G199" t="s">
        <v>2420</v>
      </c>
      <c r="H199" t="s">
        <v>2421</v>
      </c>
      <c r="I199" t="s">
        <v>41</v>
      </c>
      <c r="J199" t="s">
        <v>27</v>
      </c>
      <c r="K199" t="s">
        <v>8162</v>
      </c>
      <c r="L199" t="s">
        <v>229</v>
      </c>
      <c r="M199">
        <v>55125</v>
      </c>
      <c r="N199" t="s">
        <v>105</v>
      </c>
      <c r="O199" t="s">
        <v>935</v>
      </c>
      <c r="P199" t="s">
        <v>46</v>
      </c>
      <c r="Q199" t="s">
        <v>90</v>
      </c>
      <c r="R199" t="s">
        <v>936</v>
      </c>
      <c r="S199">
        <v>39.900000000000006</v>
      </c>
      <c r="T199">
        <v>5</v>
      </c>
      <c r="U199">
        <v>0</v>
      </c>
      <c r="V199">
        <v>19.950000000000003</v>
      </c>
    </row>
    <row r="200" spans="1:22" x14ac:dyDescent="0.25">
      <c r="A200">
        <v>5349</v>
      </c>
      <c r="B200" t="s">
        <v>8161</v>
      </c>
      <c r="C200">
        <v>2012</v>
      </c>
      <c r="D200" s="24">
        <v>40912</v>
      </c>
      <c r="E200" s="24">
        <v>40918</v>
      </c>
      <c r="F200" t="s">
        <v>50</v>
      </c>
      <c r="G200" t="s">
        <v>2420</v>
      </c>
      <c r="H200" t="s">
        <v>2421</v>
      </c>
      <c r="I200" t="s">
        <v>41</v>
      </c>
      <c r="J200" t="s">
        <v>27</v>
      </c>
      <c r="K200" t="s">
        <v>8162</v>
      </c>
      <c r="L200" t="s">
        <v>229</v>
      </c>
      <c r="M200">
        <v>55125</v>
      </c>
      <c r="N200" t="s">
        <v>105</v>
      </c>
      <c r="O200" t="s">
        <v>3242</v>
      </c>
      <c r="P200" t="s">
        <v>46</v>
      </c>
      <c r="Q200" t="s">
        <v>75</v>
      </c>
      <c r="R200" t="s">
        <v>3243</v>
      </c>
      <c r="S200">
        <v>32.339999999999996</v>
      </c>
      <c r="T200">
        <v>3</v>
      </c>
      <c r="U200">
        <v>0</v>
      </c>
      <c r="V200">
        <v>15.523199999999999</v>
      </c>
    </row>
    <row r="201" spans="1:22" x14ac:dyDescent="0.25">
      <c r="A201">
        <v>5328</v>
      </c>
      <c r="B201" t="s">
        <v>8148</v>
      </c>
      <c r="C201">
        <v>2011</v>
      </c>
      <c r="D201" s="24">
        <v>40550</v>
      </c>
      <c r="E201" s="24">
        <v>40552</v>
      </c>
      <c r="F201" t="s">
        <v>23</v>
      </c>
      <c r="G201" t="s">
        <v>6971</v>
      </c>
      <c r="H201" t="s">
        <v>6972</v>
      </c>
      <c r="I201" t="s">
        <v>26</v>
      </c>
      <c r="J201" t="s">
        <v>27</v>
      </c>
      <c r="K201" t="s">
        <v>42</v>
      </c>
      <c r="L201" t="s">
        <v>43</v>
      </c>
      <c r="M201">
        <v>90049</v>
      </c>
      <c r="N201" t="s">
        <v>44</v>
      </c>
      <c r="O201" t="s">
        <v>1979</v>
      </c>
      <c r="P201" t="s">
        <v>46</v>
      </c>
      <c r="Q201" t="s">
        <v>90</v>
      </c>
      <c r="R201" t="s">
        <v>1980</v>
      </c>
      <c r="S201">
        <v>19.440000000000001</v>
      </c>
      <c r="T201">
        <v>3</v>
      </c>
      <c r="U201">
        <v>0</v>
      </c>
      <c r="V201">
        <v>9.3312000000000008</v>
      </c>
    </row>
    <row r="202" spans="1:22" x14ac:dyDescent="0.25">
      <c r="A202">
        <v>5327</v>
      </c>
      <c r="B202" t="s">
        <v>8147</v>
      </c>
      <c r="C202">
        <v>2012</v>
      </c>
      <c r="D202" s="24">
        <v>40925</v>
      </c>
      <c r="E202" s="24">
        <v>40930</v>
      </c>
      <c r="F202" t="s">
        <v>50</v>
      </c>
      <c r="G202" t="s">
        <v>5377</v>
      </c>
      <c r="H202" t="s">
        <v>5378</v>
      </c>
      <c r="I202" t="s">
        <v>41</v>
      </c>
      <c r="J202" t="s">
        <v>27</v>
      </c>
      <c r="K202" t="s">
        <v>1479</v>
      </c>
      <c r="L202" t="s">
        <v>1245</v>
      </c>
      <c r="M202">
        <v>1841</v>
      </c>
      <c r="N202" t="s">
        <v>148</v>
      </c>
      <c r="O202" t="s">
        <v>5845</v>
      </c>
      <c r="P202" t="s">
        <v>46</v>
      </c>
      <c r="Q202" t="s">
        <v>68</v>
      </c>
      <c r="R202" t="s">
        <v>5846</v>
      </c>
      <c r="S202">
        <v>6.68</v>
      </c>
      <c r="T202">
        <v>2</v>
      </c>
      <c r="U202">
        <v>0</v>
      </c>
      <c r="V202">
        <v>2.0039999999999996</v>
      </c>
    </row>
    <row r="203" spans="1:22" x14ac:dyDescent="0.25">
      <c r="A203">
        <v>5273</v>
      </c>
      <c r="B203" t="s">
        <v>8109</v>
      </c>
      <c r="C203">
        <v>2014</v>
      </c>
      <c r="D203" s="24">
        <v>41656</v>
      </c>
      <c r="E203" s="24">
        <v>41656</v>
      </c>
      <c r="F203" t="s">
        <v>1290</v>
      </c>
      <c r="G203" t="s">
        <v>6634</v>
      </c>
      <c r="H203" t="s">
        <v>6635</v>
      </c>
      <c r="I203" t="s">
        <v>41</v>
      </c>
      <c r="J203" t="s">
        <v>27</v>
      </c>
      <c r="K203" t="s">
        <v>42</v>
      </c>
      <c r="L203" t="s">
        <v>43</v>
      </c>
      <c r="M203">
        <v>90008</v>
      </c>
      <c r="N203" t="s">
        <v>44</v>
      </c>
      <c r="O203" t="s">
        <v>2803</v>
      </c>
      <c r="P203" t="s">
        <v>32</v>
      </c>
      <c r="Q203" t="s">
        <v>56</v>
      </c>
      <c r="R203" t="s">
        <v>2804</v>
      </c>
      <c r="S203">
        <v>399.67200000000003</v>
      </c>
      <c r="T203">
        <v>7</v>
      </c>
      <c r="U203">
        <v>0.2</v>
      </c>
      <c r="V203">
        <v>-14.987700000000061</v>
      </c>
    </row>
    <row r="204" spans="1:22" x14ac:dyDescent="0.25">
      <c r="A204">
        <v>5272</v>
      </c>
      <c r="B204" t="s">
        <v>8109</v>
      </c>
      <c r="C204">
        <v>2014</v>
      </c>
      <c r="D204" s="24">
        <v>41656</v>
      </c>
      <c r="E204" s="24">
        <v>41656</v>
      </c>
      <c r="F204" t="s">
        <v>1290</v>
      </c>
      <c r="G204" t="s">
        <v>6634</v>
      </c>
      <c r="H204" t="s">
        <v>6635</v>
      </c>
      <c r="I204" t="s">
        <v>41</v>
      </c>
      <c r="J204" t="s">
        <v>27</v>
      </c>
      <c r="K204" t="s">
        <v>42</v>
      </c>
      <c r="L204" t="s">
        <v>43</v>
      </c>
      <c r="M204">
        <v>90008</v>
      </c>
      <c r="N204" t="s">
        <v>44</v>
      </c>
      <c r="O204" t="s">
        <v>64</v>
      </c>
      <c r="P204" t="s">
        <v>32</v>
      </c>
      <c r="Q204" t="s">
        <v>65</v>
      </c>
      <c r="R204" t="s">
        <v>66</v>
      </c>
      <c r="S204">
        <v>27.92</v>
      </c>
      <c r="T204">
        <v>4</v>
      </c>
      <c r="U204">
        <v>0</v>
      </c>
      <c r="V204">
        <v>8.0967999999999982</v>
      </c>
    </row>
    <row r="205" spans="1:22" x14ac:dyDescent="0.25">
      <c r="A205">
        <v>5258</v>
      </c>
      <c r="B205" t="s">
        <v>8100</v>
      </c>
      <c r="C205">
        <v>2014</v>
      </c>
      <c r="D205" s="24">
        <v>41643</v>
      </c>
      <c r="E205" s="24">
        <v>41648</v>
      </c>
      <c r="F205" t="s">
        <v>50</v>
      </c>
      <c r="G205" t="s">
        <v>951</v>
      </c>
      <c r="H205" t="s">
        <v>952</v>
      </c>
      <c r="I205" t="s">
        <v>26</v>
      </c>
      <c r="J205" t="s">
        <v>27</v>
      </c>
      <c r="K205" t="s">
        <v>4981</v>
      </c>
      <c r="L205" t="s">
        <v>43</v>
      </c>
      <c r="M205">
        <v>91730</v>
      </c>
      <c r="N205" t="s">
        <v>44</v>
      </c>
      <c r="O205" t="s">
        <v>3249</v>
      </c>
      <c r="P205" t="s">
        <v>46</v>
      </c>
      <c r="Q205" t="s">
        <v>90</v>
      </c>
      <c r="R205" t="s">
        <v>3250</v>
      </c>
      <c r="S205">
        <v>38.880000000000003</v>
      </c>
      <c r="T205">
        <v>6</v>
      </c>
      <c r="U205">
        <v>0</v>
      </c>
      <c r="V205">
        <v>18.662400000000002</v>
      </c>
    </row>
    <row r="206" spans="1:22" x14ac:dyDescent="0.25">
      <c r="A206">
        <v>5211</v>
      </c>
      <c r="B206" t="s">
        <v>8062</v>
      </c>
      <c r="C206">
        <v>2012</v>
      </c>
      <c r="D206" s="24">
        <v>40920</v>
      </c>
      <c r="E206" s="24">
        <v>40926</v>
      </c>
      <c r="F206" t="s">
        <v>50</v>
      </c>
      <c r="G206" t="s">
        <v>3801</v>
      </c>
      <c r="H206" t="s">
        <v>3802</v>
      </c>
      <c r="I206" t="s">
        <v>41</v>
      </c>
      <c r="J206" t="s">
        <v>27</v>
      </c>
      <c r="K206" t="s">
        <v>606</v>
      </c>
      <c r="L206" t="s">
        <v>245</v>
      </c>
      <c r="M206">
        <v>19711</v>
      </c>
      <c r="N206" t="s">
        <v>148</v>
      </c>
      <c r="O206" t="s">
        <v>6094</v>
      </c>
      <c r="P206" t="s">
        <v>46</v>
      </c>
      <c r="Q206" t="s">
        <v>59</v>
      </c>
      <c r="R206" t="s">
        <v>6095</v>
      </c>
      <c r="S206">
        <v>465.18</v>
      </c>
      <c r="T206">
        <v>3</v>
      </c>
      <c r="U206">
        <v>0</v>
      </c>
      <c r="V206">
        <v>120.94680000000001</v>
      </c>
    </row>
    <row r="207" spans="1:22" x14ac:dyDescent="0.25">
      <c r="A207">
        <v>5114</v>
      </c>
      <c r="B207" t="s">
        <v>8005</v>
      </c>
      <c r="C207">
        <v>2013</v>
      </c>
      <c r="D207" s="24">
        <v>41305</v>
      </c>
      <c r="E207" s="24">
        <v>41307</v>
      </c>
      <c r="F207" t="s">
        <v>23</v>
      </c>
      <c r="G207" t="s">
        <v>4126</v>
      </c>
      <c r="H207" t="s">
        <v>4127</v>
      </c>
      <c r="I207" t="s">
        <v>26</v>
      </c>
      <c r="J207" t="s">
        <v>27</v>
      </c>
      <c r="K207" t="s">
        <v>815</v>
      </c>
      <c r="L207" t="s">
        <v>104</v>
      </c>
      <c r="M207">
        <v>75220</v>
      </c>
      <c r="N207" t="s">
        <v>105</v>
      </c>
      <c r="O207" t="s">
        <v>5358</v>
      </c>
      <c r="P207" t="s">
        <v>46</v>
      </c>
      <c r="Q207" t="s">
        <v>90</v>
      </c>
      <c r="R207" t="s">
        <v>5359</v>
      </c>
      <c r="S207">
        <v>15.552000000000003</v>
      </c>
      <c r="T207">
        <v>3</v>
      </c>
      <c r="U207">
        <v>0.2</v>
      </c>
      <c r="V207">
        <v>5.4432</v>
      </c>
    </row>
    <row r="208" spans="1:22" x14ac:dyDescent="0.25">
      <c r="A208">
        <v>5068</v>
      </c>
      <c r="B208" t="s">
        <v>7974</v>
      </c>
      <c r="C208">
        <v>2014</v>
      </c>
      <c r="D208" s="24">
        <v>41655</v>
      </c>
      <c r="E208" s="24">
        <v>41659</v>
      </c>
      <c r="F208" t="s">
        <v>50</v>
      </c>
      <c r="G208" t="s">
        <v>4176</v>
      </c>
      <c r="H208" t="s">
        <v>4177</v>
      </c>
      <c r="I208" t="s">
        <v>102</v>
      </c>
      <c r="J208" t="s">
        <v>27</v>
      </c>
      <c r="K208" t="s">
        <v>42</v>
      </c>
      <c r="L208" t="s">
        <v>43</v>
      </c>
      <c r="M208">
        <v>90008</v>
      </c>
      <c r="N208" t="s">
        <v>44</v>
      </c>
      <c r="O208" t="s">
        <v>4162</v>
      </c>
      <c r="P208" t="s">
        <v>46</v>
      </c>
      <c r="Q208" t="s">
        <v>68</v>
      </c>
      <c r="R208" t="s">
        <v>4163</v>
      </c>
      <c r="S208">
        <v>21.400000000000002</v>
      </c>
      <c r="T208">
        <v>5</v>
      </c>
      <c r="U208">
        <v>0</v>
      </c>
      <c r="V208">
        <v>6.2059999999999977</v>
      </c>
    </row>
    <row r="209" spans="1:22" x14ac:dyDescent="0.25">
      <c r="A209">
        <v>5056</v>
      </c>
      <c r="B209" t="s">
        <v>7965</v>
      </c>
      <c r="C209">
        <v>2012</v>
      </c>
      <c r="D209" s="24">
        <v>40911</v>
      </c>
      <c r="E209" s="24">
        <v>40916</v>
      </c>
      <c r="F209" t="s">
        <v>23</v>
      </c>
      <c r="G209" t="s">
        <v>7259</v>
      </c>
      <c r="H209" t="s">
        <v>7260</v>
      </c>
      <c r="I209" t="s">
        <v>26</v>
      </c>
      <c r="J209" t="s">
        <v>27</v>
      </c>
      <c r="K209" t="s">
        <v>815</v>
      </c>
      <c r="L209" t="s">
        <v>104</v>
      </c>
      <c r="M209">
        <v>75217</v>
      </c>
      <c r="N209" t="s">
        <v>105</v>
      </c>
      <c r="O209" t="s">
        <v>2281</v>
      </c>
      <c r="P209" t="s">
        <v>32</v>
      </c>
      <c r="Q209" t="s">
        <v>33</v>
      </c>
      <c r="R209" t="s">
        <v>2282</v>
      </c>
      <c r="S209">
        <v>1352.3975999999998</v>
      </c>
      <c r="T209">
        <v>9</v>
      </c>
      <c r="U209">
        <v>0.32</v>
      </c>
      <c r="V209">
        <v>-437.5404000000002</v>
      </c>
    </row>
    <row r="210" spans="1:22" x14ac:dyDescent="0.25">
      <c r="A210">
        <v>5055</v>
      </c>
      <c r="B210" t="s">
        <v>7965</v>
      </c>
      <c r="C210">
        <v>2012</v>
      </c>
      <c r="D210" s="24">
        <v>40911</v>
      </c>
      <c r="E210" s="24">
        <v>40916</v>
      </c>
      <c r="F210" t="s">
        <v>23</v>
      </c>
      <c r="G210" t="s">
        <v>7259</v>
      </c>
      <c r="H210" t="s">
        <v>7260</v>
      </c>
      <c r="I210" t="s">
        <v>26</v>
      </c>
      <c r="J210" t="s">
        <v>27</v>
      </c>
      <c r="K210" t="s">
        <v>815</v>
      </c>
      <c r="L210" t="s">
        <v>104</v>
      </c>
      <c r="M210">
        <v>75217</v>
      </c>
      <c r="N210" t="s">
        <v>105</v>
      </c>
      <c r="O210" t="s">
        <v>1758</v>
      </c>
      <c r="P210" t="s">
        <v>46</v>
      </c>
      <c r="Q210" t="s">
        <v>68</v>
      </c>
      <c r="R210" t="s">
        <v>1759</v>
      </c>
      <c r="S210">
        <v>7.0559999999999992</v>
      </c>
      <c r="T210">
        <v>3</v>
      </c>
      <c r="U210">
        <v>0.2</v>
      </c>
      <c r="V210">
        <v>0.79379999999999962</v>
      </c>
    </row>
    <row r="211" spans="1:22" x14ac:dyDescent="0.25">
      <c r="A211">
        <v>5054</v>
      </c>
      <c r="B211" t="s">
        <v>7965</v>
      </c>
      <c r="C211">
        <v>2012</v>
      </c>
      <c r="D211" s="24">
        <v>40911</v>
      </c>
      <c r="E211" s="24">
        <v>40916</v>
      </c>
      <c r="F211" t="s">
        <v>23</v>
      </c>
      <c r="G211" t="s">
        <v>7259</v>
      </c>
      <c r="H211" t="s">
        <v>7260</v>
      </c>
      <c r="I211" t="s">
        <v>26</v>
      </c>
      <c r="J211" t="s">
        <v>27</v>
      </c>
      <c r="K211" t="s">
        <v>815</v>
      </c>
      <c r="L211" t="s">
        <v>104</v>
      </c>
      <c r="M211">
        <v>75217</v>
      </c>
      <c r="N211" t="s">
        <v>105</v>
      </c>
      <c r="O211" t="s">
        <v>3021</v>
      </c>
      <c r="P211" t="s">
        <v>71</v>
      </c>
      <c r="Q211" t="s">
        <v>161</v>
      </c>
      <c r="R211" t="s">
        <v>3022</v>
      </c>
      <c r="S211">
        <v>398.40000000000003</v>
      </c>
      <c r="T211">
        <v>5</v>
      </c>
      <c r="U211">
        <v>0.2</v>
      </c>
      <c r="V211">
        <v>84.659999999999982</v>
      </c>
    </row>
    <row r="212" spans="1:22" x14ac:dyDescent="0.25">
      <c r="A212">
        <v>5032</v>
      </c>
      <c r="B212" t="s">
        <v>7954</v>
      </c>
      <c r="C212">
        <v>2014</v>
      </c>
      <c r="D212" s="24">
        <v>41669</v>
      </c>
      <c r="E212" s="24">
        <v>41673</v>
      </c>
      <c r="F212" t="s">
        <v>50</v>
      </c>
      <c r="G212" t="s">
        <v>3010</v>
      </c>
      <c r="H212" t="s">
        <v>3011</v>
      </c>
      <c r="I212" t="s">
        <v>26</v>
      </c>
      <c r="J212" t="s">
        <v>27</v>
      </c>
      <c r="K212" t="s">
        <v>127</v>
      </c>
      <c r="L212" t="s">
        <v>43</v>
      </c>
      <c r="M212">
        <v>94109</v>
      </c>
      <c r="N212" t="s">
        <v>44</v>
      </c>
      <c r="O212" t="s">
        <v>1712</v>
      </c>
      <c r="P212" t="s">
        <v>46</v>
      </c>
      <c r="Q212" t="s">
        <v>75</v>
      </c>
      <c r="R212" t="s">
        <v>1713</v>
      </c>
      <c r="S212">
        <v>119.61600000000001</v>
      </c>
      <c r="T212">
        <v>8</v>
      </c>
      <c r="U212">
        <v>0.2</v>
      </c>
      <c r="V212">
        <v>40.370399999999997</v>
      </c>
    </row>
    <row r="213" spans="1:22" x14ac:dyDescent="0.25">
      <c r="A213">
        <v>5031</v>
      </c>
      <c r="B213" t="s">
        <v>7954</v>
      </c>
      <c r="C213">
        <v>2014</v>
      </c>
      <c r="D213" s="24">
        <v>41669</v>
      </c>
      <c r="E213" s="24">
        <v>41673</v>
      </c>
      <c r="F213" t="s">
        <v>50</v>
      </c>
      <c r="G213" t="s">
        <v>3010</v>
      </c>
      <c r="H213" t="s">
        <v>3011</v>
      </c>
      <c r="I213" t="s">
        <v>26</v>
      </c>
      <c r="J213" t="s">
        <v>27</v>
      </c>
      <c r="K213" t="s">
        <v>127</v>
      </c>
      <c r="L213" t="s">
        <v>43</v>
      </c>
      <c r="M213">
        <v>94109</v>
      </c>
      <c r="N213" t="s">
        <v>44</v>
      </c>
      <c r="O213" t="s">
        <v>5065</v>
      </c>
      <c r="P213" t="s">
        <v>46</v>
      </c>
      <c r="Q213" t="s">
        <v>578</v>
      </c>
      <c r="R213" t="s">
        <v>5066</v>
      </c>
      <c r="S213">
        <v>8.57</v>
      </c>
      <c r="T213">
        <v>1</v>
      </c>
      <c r="U213">
        <v>0</v>
      </c>
      <c r="V213">
        <v>2.2282000000000002</v>
      </c>
    </row>
    <row r="214" spans="1:22" x14ac:dyDescent="0.25">
      <c r="A214">
        <v>213</v>
      </c>
      <c r="B214" t="s">
        <v>846</v>
      </c>
      <c r="C214">
        <v>2012</v>
      </c>
      <c r="D214" s="24">
        <v>40910</v>
      </c>
      <c r="E214" s="24">
        <v>40917</v>
      </c>
      <c r="F214" t="s">
        <v>50</v>
      </c>
      <c r="G214" t="s">
        <v>847</v>
      </c>
      <c r="H214" t="s">
        <v>848</v>
      </c>
      <c r="I214" t="s">
        <v>41</v>
      </c>
      <c r="J214" t="s">
        <v>27</v>
      </c>
      <c r="K214" t="s">
        <v>849</v>
      </c>
      <c r="L214" t="s">
        <v>498</v>
      </c>
      <c r="M214">
        <v>44256</v>
      </c>
      <c r="N214" t="s">
        <v>148</v>
      </c>
      <c r="O214" t="s">
        <v>850</v>
      </c>
      <c r="P214" t="s">
        <v>46</v>
      </c>
      <c r="Q214" t="s">
        <v>47</v>
      </c>
      <c r="R214" t="s">
        <v>851</v>
      </c>
      <c r="S214">
        <v>23.680000000000003</v>
      </c>
      <c r="T214">
        <v>2</v>
      </c>
      <c r="U214">
        <v>0.2</v>
      </c>
      <c r="V214">
        <v>8.879999999999999</v>
      </c>
    </row>
    <row r="215" spans="1:22" x14ac:dyDescent="0.25">
      <c r="A215">
        <v>214</v>
      </c>
      <c r="B215" t="s">
        <v>846</v>
      </c>
      <c r="C215">
        <v>2012</v>
      </c>
      <c r="D215" s="24">
        <v>40910</v>
      </c>
      <c r="E215" s="24">
        <v>40917</v>
      </c>
      <c r="F215" t="s">
        <v>50</v>
      </c>
      <c r="G215" t="s">
        <v>847</v>
      </c>
      <c r="H215" t="s">
        <v>848</v>
      </c>
      <c r="I215" t="s">
        <v>41</v>
      </c>
      <c r="J215" t="s">
        <v>27</v>
      </c>
      <c r="K215" t="s">
        <v>849</v>
      </c>
      <c r="L215" t="s">
        <v>498</v>
      </c>
      <c r="M215">
        <v>44256</v>
      </c>
      <c r="N215" t="s">
        <v>148</v>
      </c>
      <c r="O215" t="s">
        <v>852</v>
      </c>
      <c r="P215" t="s">
        <v>32</v>
      </c>
      <c r="Q215" t="s">
        <v>33</v>
      </c>
      <c r="R215" t="s">
        <v>853</v>
      </c>
      <c r="S215">
        <v>452.45</v>
      </c>
      <c r="T215">
        <v>5</v>
      </c>
      <c r="U215">
        <v>0.5</v>
      </c>
      <c r="V215">
        <v>-244.32300000000006</v>
      </c>
    </row>
    <row r="216" spans="1:22" x14ac:dyDescent="0.25">
      <c r="A216">
        <v>215</v>
      </c>
      <c r="B216" t="s">
        <v>846</v>
      </c>
      <c r="C216">
        <v>2012</v>
      </c>
      <c r="D216" s="24">
        <v>40910</v>
      </c>
      <c r="E216" s="24">
        <v>40917</v>
      </c>
      <c r="F216" t="s">
        <v>50</v>
      </c>
      <c r="G216" t="s">
        <v>847</v>
      </c>
      <c r="H216" t="s">
        <v>848</v>
      </c>
      <c r="I216" t="s">
        <v>41</v>
      </c>
      <c r="J216" t="s">
        <v>27</v>
      </c>
      <c r="K216" t="s">
        <v>849</v>
      </c>
      <c r="L216" t="s">
        <v>498</v>
      </c>
      <c r="M216">
        <v>44256</v>
      </c>
      <c r="N216" t="s">
        <v>148</v>
      </c>
      <c r="O216" t="s">
        <v>470</v>
      </c>
      <c r="P216" t="s">
        <v>71</v>
      </c>
      <c r="Q216" t="s">
        <v>72</v>
      </c>
      <c r="R216" t="s">
        <v>471</v>
      </c>
      <c r="S216">
        <v>62.981999999999999</v>
      </c>
      <c r="T216">
        <v>3</v>
      </c>
      <c r="U216">
        <v>0.4</v>
      </c>
      <c r="V216">
        <v>-14.695800000000006</v>
      </c>
    </row>
    <row r="217" spans="1:22" x14ac:dyDescent="0.25">
      <c r="A217">
        <v>216</v>
      </c>
      <c r="B217" t="s">
        <v>846</v>
      </c>
      <c r="C217">
        <v>2012</v>
      </c>
      <c r="D217" s="24">
        <v>40910</v>
      </c>
      <c r="E217" s="24">
        <v>40917</v>
      </c>
      <c r="F217" t="s">
        <v>50</v>
      </c>
      <c r="G217" t="s">
        <v>847</v>
      </c>
      <c r="H217" t="s">
        <v>848</v>
      </c>
      <c r="I217" t="s">
        <v>41</v>
      </c>
      <c r="J217" t="s">
        <v>27</v>
      </c>
      <c r="K217" t="s">
        <v>849</v>
      </c>
      <c r="L217" t="s">
        <v>498</v>
      </c>
      <c r="M217">
        <v>44256</v>
      </c>
      <c r="N217" t="s">
        <v>148</v>
      </c>
      <c r="O217" t="s">
        <v>854</v>
      </c>
      <c r="P217" t="s">
        <v>71</v>
      </c>
      <c r="Q217" t="s">
        <v>682</v>
      </c>
      <c r="R217" t="s">
        <v>855</v>
      </c>
      <c r="S217">
        <v>1188.0000000000002</v>
      </c>
      <c r="T217">
        <v>9</v>
      </c>
      <c r="U217">
        <v>0.7</v>
      </c>
      <c r="V217">
        <v>-950.40000000000009</v>
      </c>
    </row>
    <row r="218" spans="1:22" x14ac:dyDescent="0.25">
      <c r="A218">
        <v>217</v>
      </c>
      <c r="B218" t="s">
        <v>846</v>
      </c>
      <c r="C218">
        <v>2012</v>
      </c>
      <c r="D218" s="24">
        <v>40910</v>
      </c>
      <c r="E218" s="24">
        <v>40917</v>
      </c>
      <c r="F218" t="s">
        <v>50</v>
      </c>
      <c r="G218" t="s">
        <v>847</v>
      </c>
      <c r="H218" t="s">
        <v>848</v>
      </c>
      <c r="I218" t="s">
        <v>41</v>
      </c>
      <c r="J218" t="s">
        <v>27</v>
      </c>
      <c r="K218" t="s">
        <v>849</v>
      </c>
      <c r="L218" t="s">
        <v>498</v>
      </c>
      <c r="M218">
        <v>44256</v>
      </c>
      <c r="N218" t="s">
        <v>148</v>
      </c>
      <c r="O218" t="s">
        <v>856</v>
      </c>
      <c r="P218" t="s">
        <v>71</v>
      </c>
      <c r="Q218" t="s">
        <v>161</v>
      </c>
      <c r="R218" t="s">
        <v>857</v>
      </c>
      <c r="S218">
        <v>89.584000000000003</v>
      </c>
      <c r="T218">
        <v>2</v>
      </c>
      <c r="U218">
        <v>0.2</v>
      </c>
      <c r="V218">
        <v>4.4792000000000058</v>
      </c>
    </row>
    <row r="219" spans="1:22" x14ac:dyDescent="0.25">
      <c r="A219">
        <v>5030</v>
      </c>
      <c r="B219" t="s">
        <v>7954</v>
      </c>
      <c r="C219">
        <v>2014</v>
      </c>
      <c r="D219" s="24">
        <v>41669</v>
      </c>
      <c r="E219" s="24">
        <v>41673</v>
      </c>
      <c r="F219" t="s">
        <v>50</v>
      </c>
      <c r="G219" t="s">
        <v>3010</v>
      </c>
      <c r="H219" t="s">
        <v>3011</v>
      </c>
      <c r="I219" t="s">
        <v>26</v>
      </c>
      <c r="J219" t="s">
        <v>27</v>
      </c>
      <c r="K219" t="s">
        <v>127</v>
      </c>
      <c r="L219" t="s">
        <v>43</v>
      </c>
      <c r="M219">
        <v>94109</v>
      </c>
      <c r="N219" t="s">
        <v>44</v>
      </c>
      <c r="O219" t="s">
        <v>6252</v>
      </c>
      <c r="P219" t="s">
        <v>46</v>
      </c>
      <c r="Q219" t="s">
        <v>68</v>
      </c>
      <c r="R219" t="s">
        <v>6253</v>
      </c>
      <c r="S219">
        <v>8.34</v>
      </c>
      <c r="T219">
        <v>3</v>
      </c>
      <c r="U219">
        <v>0</v>
      </c>
      <c r="V219">
        <v>2.1683999999999997</v>
      </c>
    </row>
    <row r="220" spans="1:22" x14ac:dyDescent="0.25">
      <c r="A220">
        <v>5000</v>
      </c>
      <c r="B220" t="s">
        <v>7921</v>
      </c>
      <c r="C220">
        <v>2013</v>
      </c>
      <c r="D220" s="24">
        <v>41305</v>
      </c>
      <c r="E220" s="24">
        <v>41309</v>
      </c>
      <c r="F220" t="s">
        <v>50</v>
      </c>
      <c r="G220" t="s">
        <v>2798</v>
      </c>
      <c r="H220" t="s">
        <v>2799</v>
      </c>
      <c r="I220" t="s">
        <v>102</v>
      </c>
      <c r="J220" t="s">
        <v>27</v>
      </c>
      <c r="K220" t="s">
        <v>42</v>
      </c>
      <c r="L220" t="s">
        <v>43</v>
      </c>
      <c r="M220">
        <v>90045</v>
      </c>
      <c r="N220" t="s">
        <v>44</v>
      </c>
      <c r="O220" t="s">
        <v>7922</v>
      </c>
      <c r="P220" t="s">
        <v>46</v>
      </c>
      <c r="Q220" t="s">
        <v>90</v>
      </c>
      <c r="R220" t="s">
        <v>186</v>
      </c>
      <c r="S220">
        <v>56.7</v>
      </c>
      <c r="T220">
        <v>5</v>
      </c>
      <c r="U220">
        <v>0</v>
      </c>
      <c r="V220">
        <v>27.782999999999998</v>
      </c>
    </row>
    <row r="221" spans="1:22" x14ac:dyDescent="0.25">
      <c r="A221">
        <v>4999</v>
      </c>
      <c r="B221" t="s">
        <v>7921</v>
      </c>
      <c r="C221">
        <v>2013</v>
      </c>
      <c r="D221" s="24">
        <v>41305</v>
      </c>
      <c r="E221" s="24">
        <v>41309</v>
      </c>
      <c r="F221" t="s">
        <v>50</v>
      </c>
      <c r="G221" t="s">
        <v>2798</v>
      </c>
      <c r="H221" t="s">
        <v>2799</v>
      </c>
      <c r="I221" t="s">
        <v>102</v>
      </c>
      <c r="J221" t="s">
        <v>27</v>
      </c>
      <c r="K221" t="s">
        <v>42</v>
      </c>
      <c r="L221" t="s">
        <v>43</v>
      </c>
      <c r="M221">
        <v>90045</v>
      </c>
      <c r="N221" t="s">
        <v>44</v>
      </c>
      <c r="O221" t="s">
        <v>6710</v>
      </c>
      <c r="P221" t="s">
        <v>71</v>
      </c>
      <c r="Q221" t="s">
        <v>72</v>
      </c>
      <c r="R221" t="s">
        <v>6711</v>
      </c>
      <c r="S221">
        <v>109.59200000000001</v>
      </c>
      <c r="T221">
        <v>1</v>
      </c>
      <c r="U221">
        <v>0.2</v>
      </c>
      <c r="V221">
        <v>8.2194000000000003</v>
      </c>
    </row>
    <row r="222" spans="1:22" x14ac:dyDescent="0.25">
      <c r="A222">
        <v>4940</v>
      </c>
      <c r="B222" t="s">
        <v>7882</v>
      </c>
      <c r="C222">
        <v>2011</v>
      </c>
      <c r="D222" s="24">
        <v>40557</v>
      </c>
      <c r="E222" s="24">
        <v>40562</v>
      </c>
      <c r="F222" t="s">
        <v>50</v>
      </c>
      <c r="G222" t="s">
        <v>1786</v>
      </c>
      <c r="H222" t="s">
        <v>1787</v>
      </c>
      <c r="I222" t="s">
        <v>26</v>
      </c>
      <c r="J222" t="s">
        <v>27</v>
      </c>
      <c r="K222" t="s">
        <v>127</v>
      </c>
      <c r="L222" t="s">
        <v>43</v>
      </c>
      <c r="M222">
        <v>94109</v>
      </c>
      <c r="N222" t="s">
        <v>44</v>
      </c>
      <c r="O222" t="s">
        <v>770</v>
      </c>
      <c r="P222" t="s">
        <v>46</v>
      </c>
      <c r="Q222" t="s">
        <v>68</v>
      </c>
      <c r="R222" t="s">
        <v>771</v>
      </c>
      <c r="S222">
        <v>19.899999999999999</v>
      </c>
      <c r="T222">
        <v>5</v>
      </c>
      <c r="U222">
        <v>0</v>
      </c>
      <c r="V222">
        <v>6.5669999999999984</v>
      </c>
    </row>
    <row r="223" spans="1:22" x14ac:dyDescent="0.25">
      <c r="A223">
        <v>4939</v>
      </c>
      <c r="B223" t="s">
        <v>7882</v>
      </c>
      <c r="C223">
        <v>2011</v>
      </c>
      <c r="D223" s="24">
        <v>40557</v>
      </c>
      <c r="E223" s="24">
        <v>40562</v>
      </c>
      <c r="F223" t="s">
        <v>50</v>
      </c>
      <c r="G223" t="s">
        <v>1786</v>
      </c>
      <c r="H223" t="s">
        <v>1787</v>
      </c>
      <c r="I223" t="s">
        <v>26</v>
      </c>
      <c r="J223" t="s">
        <v>27</v>
      </c>
      <c r="K223" t="s">
        <v>127</v>
      </c>
      <c r="L223" t="s">
        <v>43</v>
      </c>
      <c r="M223">
        <v>94109</v>
      </c>
      <c r="N223" t="s">
        <v>44</v>
      </c>
      <c r="O223" t="s">
        <v>4883</v>
      </c>
      <c r="P223" t="s">
        <v>32</v>
      </c>
      <c r="Q223" t="s">
        <v>33</v>
      </c>
      <c r="R223" t="s">
        <v>4884</v>
      </c>
      <c r="S223">
        <v>333.99899999999997</v>
      </c>
      <c r="T223">
        <v>3</v>
      </c>
      <c r="U223">
        <v>0.15</v>
      </c>
      <c r="V223">
        <v>3.9294000000000082</v>
      </c>
    </row>
    <row r="224" spans="1:22" x14ac:dyDescent="0.25">
      <c r="A224">
        <v>4938</v>
      </c>
      <c r="B224" t="s">
        <v>7882</v>
      </c>
      <c r="C224">
        <v>2011</v>
      </c>
      <c r="D224" s="24">
        <v>40557</v>
      </c>
      <c r="E224" s="24">
        <v>40562</v>
      </c>
      <c r="F224" t="s">
        <v>50</v>
      </c>
      <c r="G224" t="s">
        <v>1786</v>
      </c>
      <c r="H224" t="s">
        <v>1787</v>
      </c>
      <c r="I224" t="s">
        <v>26</v>
      </c>
      <c r="J224" t="s">
        <v>27</v>
      </c>
      <c r="K224" t="s">
        <v>127</v>
      </c>
      <c r="L224" t="s">
        <v>43</v>
      </c>
      <c r="M224">
        <v>94109</v>
      </c>
      <c r="N224" t="s">
        <v>44</v>
      </c>
      <c r="O224" t="s">
        <v>5000</v>
      </c>
      <c r="P224" t="s">
        <v>46</v>
      </c>
      <c r="Q224" t="s">
        <v>59</v>
      </c>
      <c r="R224" t="s">
        <v>5001</v>
      </c>
      <c r="S224">
        <v>1325.8500000000001</v>
      </c>
      <c r="T224">
        <v>5</v>
      </c>
      <c r="U224">
        <v>0</v>
      </c>
      <c r="V224">
        <v>238.65299999999991</v>
      </c>
    </row>
    <row r="225" spans="1:22" x14ac:dyDescent="0.25">
      <c r="A225">
        <v>4937</v>
      </c>
      <c r="B225" t="s">
        <v>7880</v>
      </c>
      <c r="C225">
        <v>2014</v>
      </c>
      <c r="D225" s="24">
        <v>41646</v>
      </c>
      <c r="E225" s="24">
        <v>41653</v>
      </c>
      <c r="F225" t="s">
        <v>50</v>
      </c>
      <c r="G225" t="s">
        <v>4207</v>
      </c>
      <c r="H225" t="s">
        <v>4208</v>
      </c>
      <c r="I225" t="s">
        <v>102</v>
      </c>
      <c r="J225" t="s">
        <v>27</v>
      </c>
      <c r="K225" t="s">
        <v>7881</v>
      </c>
      <c r="L225" t="s">
        <v>358</v>
      </c>
      <c r="M225">
        <v>35401</v>
      </c>
      <c r="N225" t="s">
        <v>30</v>
      </c>
      <c r="O225" t="s">
        <v>2106</v>
      </c>
      <c r="P225" t="s">
        <v>46</v>
      </c>
      <c r="Q225" t="s">
        <v>75</v>
      </c>
      <c r="R225" t="s">
        <v>2107</v>
      </c>
      <c r="S225">
        <v>33.74</v>
      </c>
      <c r="T225">
        <v>7</v>
      </c>
      <c r="U225">
        <v>0</v>
      </c>
      <c r="V225">
        <v>15.5204</v>
      </c>
    </row>
    <row r="226" spans="1:22" x14ac:dyDescent="0.25">
      <c r="A226">
        <v>4920</v>
      </c>
      <c r="B226" t="s">
        <v>7862</v>
      </c>
      <c r="C226">
        <v>2013</v>
      </c>
      <c r="D226" s="24">
        <v>41276</v>
      </c>
      <c r="E226" s="24">
        <v>41281</v>
      </c>
      <c r="F226" t="s">
        <v>50</v>
      </c>
      <c r="G226" t="s">
        <v>5335</v>
      </c>
      <c r="H226" t="s">
        <v>5336</v>
      </c>
      <c r="I226" t="s">
        <v>41</v>
      </c>
      <c r="J226" t="s">
        <v>27</v>
      </c>
      <c r="K226" t="s">
        <v>7863</v>
      </c>
      <c r="L226" t="s">
        <v>2735</v>
      </c>
      <c r="M226">
        <v>20877</v>
      </c>
      <c r="N226" t="s">
        <v>148</v>
      </c>
      <c r="O226" t="s">
        <v>4532</v>
      </c>
      <c r="P226" t="s">
        <v>71</v>
      </c>
      <c r="Q226" t="s">
        <v>72</v>
      </c>
      <c r="R226" t="s">
        <v>4533</v>
      </c>
      <c r="S226">
        <v>231.98</v>
      </c>
      <c r="T226">
        <v>2</v>
      </c>
      <c r="U226">
        <v>0</v>
      </c>
      <c r="V226">
        <v>67.274199999999979</v>
      </c>
    </row>
    <row r="227" spans="1:22" x14ac:dyDescent="0.25">
      <c r="A227">
        <v>4919</v>
      </c>
      <c r="B227" t="s">
        <v>7862</v>
      </c>
      <c r="C227">
        <v>2013</v>
      </c>
      <c r="D227" s="24">
        <v>41276</v>
      </c>
      <c r="E227" s="24">
        <v>41281</v>
      </c>
      <c r="F227" t="s">
        <v>50</v>
      </c>
      <c r="G227" t="s">
        <v>5335</v>
      </c>
      <c r="H227" t="s">
        <v>5336</v>
      </c>
      <c r="I227" t="s">
        <v>41</v>
      </c>
      <c r="J227" t="s">
        <v>27</v>
      </c>
      <c r="K227" t="s">
        <v>7863</v>
      </c>
      <c r="L227" t="s">
        <v>2735</v>
      </c>
      <c r="M227">
        <v>20877</v>
      </c>
      <c r="N227" t="s">
        <v>148</v>
      </c>
      <c r="O227" t="s">
        <v>1076</v>
      </c>
      <c r="P227" t="s">
        <v>32</v>
      </c>
      <c r="Q227" t="s">
        <v>33</v>
      </c>
      <c r="R227" t="s">
        <v>1077</v>
      </c>
      <c r="S227">
        <v>173.94</v>
      </c>
      <c r="T227">
        <v>3</v>
      </c>
      <c r="U227">
        <v>0</v>
      </c>
      <c r="V227">
        <v>38.266800000000003</v>
      </c>
    </row>
    <row r="228" spans="1:22" x14ac:dyDescent="0.25">
      <c r="A228">
        <v>4914</v>
      </c>
      <c r="B228" t="s">
        <v>7856</v>
      </c>
      <c r="C228">
        <v>2014</v>
      </c>
      <c r="D228" s="24">
        <v>41654</v>
      </c>
      <c r="E228" s="24">
        <v>41658</v>
      </c>
      <c r="F228" t="s">
        <v>50</v>
      </c>
      <c r="G228" t="s">
        <v>62</v>
      </c>
      <c r="H228" t="s">
        <v>63</v>
      </c>
      <c r="I228" t="s">
        <v>26</v>
      </c>
      <c r="J228" t="s">
        <v>27</v>
      </c>
      <c r="K228" t="s">
        <v>4886</v>
      </c>
      <c r="L228" t="s">
        <v>335</v>
      </c>
      <c r="M228">
        <v>37604</v>
      </c>
      <c r="N228" t="s">
        <v>30</v>
      </c>
      <c r="O228" t="s">
        <v>3168</v>
      </c>
      <c r="P228" t="s">
        <v>46</v>
      </c>
      <c r="Q228" t="s">
        <v>75</v>
      </c>
      <c r="R228" t="s">
        <v>3169</v>
      </c>
      <c r="S228">
        <v>2.508</v>
      </c>
      <c r="T228">
        <v>2</v>
      </c>
      <c r="U228">
        <v>0.7</v>
      </c>
      <c r="V228">
        <v>-1.8391999999999999</v>
      </c>
    </row>
    <row r="229" spans="1:22" x14ac:dyDescent="0.25">
      <c r="A229">
        <v>4913</v>
      </c>
      <c r="B229" t="s">
        <v>7856</v>
      </c>
      <c r="C229">
        <v>2014</v>
      </c>
      <c r="D229" s="24">
        <v>41654</v>
      </c>
      <c r="E229" s="24">
        <v>41658</v>
      </c>
      <c r="F229" t="s">
        <v>50</v>
      </c>
      <c r="G229" t="s">
        <v>62</v>
      </c>
      <c r="H229" t="s">
        <v>63</v>
      </c>
      <c r="I229" t="s">
        <v>26</v>
      </c>
      <c r="J229" t="s">
        <v>27</v>
      </c>
      <c r="K229" t="s">
        <v>4886</v>
      </c>
      <c r="L229" t="s">
        <v>335</v>
      </c>
      <c r="M229">
        <v>37604</v>
      </c>
      <c r="N229" t="s">
        <v>30</v>
      </c>
      <c r="O229" t="s">
        <v>5822</v>
      </c>
      <c r="P229" t="s">
        <v>46</v>
      </c>
      <c r="Q229" t="s">
        <v>75</v>
      </c>
      <c r="R229" t="s">
        <v>5823</v>
      </c>
      <c r="S229">
        <v>5.9700000000000006</v>
      </c>
      <c r="T229">
        <v>5</v>
      </c>
      <c r="U229">
        <v>0.7</v>
      </c>
      <c r="V229">
        <v>-4.577</v>
      </c>
    </row>
    <row r="230" spans="1:22" x14ac:dyDescent="0.25">
      <c r="A230">
        <v>4912</v>
      </c>
      <c r="B230" t="s">
        <v>7856</v>
      </c>
      <c r="C230">
        <v>2014</v>
      </c>
      <c r="D230" s="24">
        <v>41654</v>
      </c>
      <c r="E230" s="24">
        <v>41658</v>
      </c>
      <c r="F230" t="s">
        <v>50</v>
      </c>
      <c r="G230" t="s">
        <v>62</v>
      </c>
      <c r="H230" t="s">
        <v>63</v>
      </c>
      <c r="I230" t="s">
        <v>26</v>
      </c>
      <c r="J230" t="s">
        <v>27</v>
      </c>
      <c r="K230" t="s">
        <v>4886</v>
      </c>
      <c r="L230" t="s">
        <v>335</v>
      </c>
      <c r="M230">
        <v>37604</v>
      </c>
      <c r="N230" t="s">
        <v>30</v>
      </c>
      <c r="O230" t="s">
        <v>1671</v>
      </c>
      <c r="P230" t="s">
        <v>71</v>
      </c>
      <c r="Q230" t="s">
        <v>72</v>
      </c>
      <c r="R230" t="s">
        <v>1672</v>
      </c>
      <c r="S230">
        <v>111.98399999999999</v>
      </c>
      <c r="T230">
        <v>2</v>
      </c>
      <c r="U230">
        <v>0.2</v>
      </c>
      <c r="V230">
        <v>6.9990000000000059</v>
      </c>
    </row>
    <row r="231" spans="1:22" x14ac:dyDescent="0.25">
      <c r="A231">
        <v>4911</v>
      </c>
      <c r="B231" t="s">
        <v>7856</v>
      </c>
      <c r="C231">
        <v>2014</v>
      </c>
      <c r="D231" s="24">
        <v>41654</v>
      </c>
      <c r="E231" s="24">
        <v>41658</v>
      </c>
      <c r="F231" t="s">
        <v>50</v>
      </c>
      <c r="G231" t="s">
        <v>62</v>
      </c>
      <c r="H231" t="s">
        <v>63</v>
      </c>
      <c r="I231" t="s">
        <v>26</v>
      </c>
      <c r="J231" t="s">
        <v>27</v>
      </c>
      <c r="K231" t="s">
        <v>4886</v>
      </c>
      <c r="L231" t="s">
        <v>335</v>
      </c>
      <c r="M231">
        <v>37604</v>
      </c>
      <c r="N231" t="s">
        <v>30</v>
      </c>
      <c r="O231" t="s">
        <v>2779</v>
      </c>
      <c r="P231" t="s">
        <v>46</v>
      </c>
      <c r="Q231" t="s">
        <v>90</v>
      </c>
      <c r="R231" t="s">
        <v>2780</v>
      </c>
      <c r="S231">
        <v>36.288000000000011</v>
      </c>
      <c r="T231">
        <v>7</v>
      </c>
      <c r="U231">
        <v>0.2</v>
      </c>
      <c r="V231">
        <v>12.700800000000001</v>
      </c>
    </row>
    <row r="232" spans="1:22" x14ac:dyDescent="0.25">
      <c r="A232">
        <v>4910</v>
      </c>
      <c r="B232" t="s">
        <v>7856</v>
      </c>
      <c r="C232">
        <v>2014</v>
      </c>
      <c r="D232" s="24">
        <v>41654</v>
      </c>
      <c r="E232" s="24">
        <v>41658</v>
      </c>
      <c r="F232" t="s">
        <v>50</v>
      </c>
      <c r="G232" t="s">
        <v>62</v>
      </c>
      <c r="H232" t="s">
        <v>63</v>
      </c>
      <c r="I232" t="s">
        <v>26</v>
      </c>
      <c r="J232" t="s">
        <v>27</v>
      </c>
      <c r="K232" t="s">
        <v>4886</v>
      </c>
      <c r="L232" t="s">
        <v>335</v>
      </c>
      <c r="M232">
        <v>37604</v>
      </c>
      <c r="N232" t="s">
        <v>30</v>
      </c>
      <c r="O232" t="s">
        <v>2290</v>
      </c>
      <c r="P232" t="s">
        <v>46</v>
      </c>
      <c r="Q232" t="s">
        <v>173</v>
      </c>
      <c r="R232" t="s">
        <v>2291</v>
      </c>
      <c r="S232">
        <v>18.335999999999999</v>
      </c>
      <c r="T232">
        <v>3</v>
      </c>
      <c r="U232">
        <v>0.2</v>
      </c>
      <c r="V232">
        <v>6.6467999999999989</v>
      </c>
    </row>
    <row r="233" spans="1:22" x14ac:dyDescent="0.25">
      <c r="A233">
        <v>4859</v>
      </c>
      <c r="B233" t="s">
        <v>7822</v>
      </c>
      <c r="C233">
        <v>2012</v>
      </c>
      <c r="D233" s="24">
        <v>40921</v>
      </c>
      <c r="E233" s="24">
        <v>40925</v>
      </c>
      <c r="F233" t="s">
        <v>50</v>
      </c>
      <c r="G233" t="s">
        <v>1459</v>
      </c>
      <c r="H233" t="s">
        <v>1460</v>
      </c>
      <c r="I233" t="s">
        <v>26</v>
      </c>
      <c r="J233" t="s">
        <v>27</v>
      </c>
      <c r="K233" t="s">
        <v>42</v>
      </c>
      <c r="L233" t="s">
        <v>43</v>
      </c>
      <c r="M233">
        <v>90004</v>
      </c>
      <c r="N233" t="s">
        <v>44</v>
      </c>
      <c r="O233" t="s">
        <v>7823</v>
      </c>
      <c r="P233" t="s">
        <v>32</v>
      </c>
      <c r="Q233" t="s">
        <v>65</v>
      </c>
      <c r="R233" t="s">
        <v>7824</v>
      </c>
      <c r="S233">
        <v>464.84999999999997</v>
      </c>
      <c r="T233">
        <v>9</v>
      </c>
      <c r="U233">
        <v>0</v>
      </c>
      <c r="V233">
        <v>92.969999999999985</v>
      </c>
    </row>
    <row r="234" spans="1:22" x14ac:dyDescent="0.25">
      <c r="A234">
        <v>4858</v>
      </c>
      <c r="B234" t="s">
        <v>7822</v>
      </c>
      <c r="C234">
        <v>2012</v>
      </c>
      <c r="D234" s="24">
        <v>40921</v>
      </c>
      <c r="E234" s="24">
        <v>40925</v>
      </c>
      <c r="F234" t="s">
        <v>50</v>
      </c>
      <c r="G234" t="s">
        <v>1459</v>
      </c>
      <c r="H234" t="s">
        <v>1460</v>
      </c>
      <c r="I234" t="s">
        <v>26</v>
      </c>
      <c r="J234" t="s">
        <v>27</v>
      </c>
      <c r="K234" t="s">
        <v>42</v>
      </c>
      <c r="L234" t="s">
        <v>43</v>
      </c>
      <c r="M234">
        <v>90004</v>
      </c>
      <c r="N234" t="s">
        <v>44</v>
      </c>
      <c r="O234" t="s">
        <v>1100</v>
      </c>
      <c r="P234" t="s">
        <v>32</v>
      </c>
      <c r="Q234" t="s">
        <v>65</v>
      </c>
      <c r="R234" t="s">
        <v>1101</v>
      </c>
      <c r="S234">
        <v>77.599999999999994</v>
      </c>
      <c r="T234">
        <v>4</v>
      </c>
      <c r="U234">
        <v>0</v>
      </c>
      <c r="V234">
        <v>38.023999999999994</v>
      </c>
    </row>
    <row r="235" spans="1:22" x14ac:dyDescent="0.25">
      <c r="A235">
        <v>4857</v>
      </c>
      <c r="B235" t="s">
        <v>7822</v>
      </c>
      <c r="C235">
        <v>2012</v>
      </c>
      <c r="D235" s="24">
        <v>40921</v>
      </c>
      <c r="E235" s="24">
        <v>40925</v>
      </c>
      <c r="F235" t="s">
        <v>50</v>
      </c>
      <c r="G235" t="s">
        <v>1459</v>
      </c>
      <c r="H235" t="s">
        <v>1460</v>
      </c>
      <c r="I235" t="s">
        <v>26</v>
      </c>
      <c r="J235" t="s">
        <v>27</v>
      </c>
      <c r="K235" t="s">
        <v>42</v>
      </c>
      <c r="L235" t="s">
        <v>43</v>
      </c>
      <c r="M235">
        <v>90004</v>
      </c>
      <c r="N235" t="s">
        <v>44</v>
      </c>
      <c r="O235" t="s">
        <v>2750</v>
      </c>
      <c r="P235" t="s">
        <v>46</v>
      </c>
      <c r="Q235" t="s">
        <v>75</v>
      </c>
      <c r="R235" t="s">
        <v>2751</v>
      </c>
      <c r="S235">
        <v>70.00800000000001</v>
      </c>
      <c r="T235">
        <v>3</v>
      </c>
      <c r="U235">
        <v>0.2</v>
      </c>
      <c r="V235">
        <v>24.502800000000001</v>
      </c>
    </row>
    <row r="236" spans="1:22" x14ac:dyDescent="0.25">
      <c r="A236">
        <v>4784</v>
      </c>
      <c r="B236" t="s">
        <v>7773</v>
      </c>
      <c r="C236">
        <v>2014</v>
      </c>
      <c r="D236" s="24">
        <v>41668</v>
      </c>
      <c r="E236" s="24">
        <v>41672</v>
      </c>
      <c r="F236" t="s">
        <v>50</v>
      </c>
      <c r="G236" t="s">
        <v>6173</v>
      </c>
      <c r="H236" t="s">
        <v>6174</v>
      </c>
      <c r="I236" t="s">
        <v>26</v>
      </c>
      <c r="J236" t="s">
        <v>27</v>
      </c>
      <c r="K236" t="s">
        <v>7246</v>
      </c>
      <c r="L236" t="s">
        <v>4530</v>
      </c>
      <c r="M236">
        <v>67212</v>
      </c>
      <c r="N236" t="s">
        <v>105</v>
      </c>
      <c r="O236" t="s">
        <v>3778</v>
      </c>
      <c r="P236" t="s">
        <v>46</v>
      </c>
      <c r="Q236" t="s">
        <v>90</v>
      </c>
      <c r="R236" t="s">
        <v>3779</v>
      </c>
      <c r="S236">
        <v>279.89999999999998</v>
      </c>
      <c r="T236">
        <v>5</v>
      </c>
      <c r="U236">
        <v>0</v>
      </c>
      <c r="V236">
        <v>137.15100000000001</v>
      </c>
    </row>
    <row r="237" spans="1:22" x14ac:dyDescent="0.25">
      <c r="A237">
        <v>4668</v>
      </c>
      <c r="B237" t="s">
        <v>7686</v>
      </c>
      <c r="C237">
        <v>2013</v>
      </c>
      <c r="D237" s="24">
        <v>41284</v>
      </c>
      <c r="E237" s="24">
        <v>41291</v>
      </c>
      <c r="F237" t="s">
        <v>50</v>
      </c>
      <c r="G237" t="s">
        <v>135</v>
      </c>
      <c r="H237" t="s">
        <v>136</v>
      </c>
      <c r="I237" t="s">
        <v>41</v>
      </c>
      <c r="J237" t="s">
        <v>27</v>
      </c>
      <c r="K237" t="s">
        <v>95</v>
      </c>
      <c r="L237" t="s">
        <v>96</v>
      </c>
      <c r="M237">
        <v>98115</v>
      </c>
      <c r="N237" t="s">
        <v>44</v>
      </c>
      <c r="O237" t="s">
        <v>1355</v>
      </c>
      <c r="P237" t="s">
        <v>71</v>
      </c>
      <c r="Q237" t="s">
        <v>161</v>
      </c>
      <c r="R237" t="s">
        <v>1356</v>
      </c>
      <c r="S237">
        <v>69.98</v>
      </c>
      <c r="T237">
        <v>2</v>
      </c>
      <c r="U237">
        <v>0</v>
      </c>
      <c r="V237">
        <v>13.296199999999999</v>
      </c>
    </row>
    <row r="238" spans="1:22" x14ac:dyDescent="0.25">
      <c r="A238">
        <v>4667</v>
      </c>
      <c r="B238" t="s">
        <v>7686</v>
      </c>
      <c r="C238">
        <v>2013</v>
      </c>
      <c r="D238" s="24">
        <v>41284</v>
      </c>
      <c r="E238" s="24">
        <v>41291</v>
      </c>
      <c r="F238" t="s">
        <v>50</v>
      </c>
      <c r="G238" t="s">
        <v>135</v>
      </c>
      <c r="H238" t="s">
        <v>136</v>
      </c>
      <c r="I238" t="s">
        <v>41</v>
      </c>
      <c r="J238" t="s">
        <v>27</v>
      </c>
      <c r="K238" t="s">
        <v>95</v>
      </c>
      <c r="L238" t="s">
        <v>96</v>
      </c>
      <c r="M238">
        <v>98115</v>
      </c>
      <c r="N238" t="s">
        <v>44</v>
      </c>
      <c r="O238" t="s">
        <v>3462</v>
      </c>
      <c r="P238" t="s">
        <v>32</v>
      </c>
      <c r="Q238" t="s">
        <v>65</v>
      </c>
      <c r="R238" t="s">
        <v>3463</v>
      </c>
      <c r="S238">
        <v>79.92</v>
      </c>
      <c r="T238">
        <v>4</v>
      </c>
      <c r="U238">
        <v>0</v>
      </c>
      <c r="V238">
        <v>34.365600000000008</v>
      </c>
    </row>
    <row r="239" spans="1:22" x14ac:dyDescent="0.25">
      <c r="A239">
        <v>4614</v>
      </c>
      <c r="B239" t="s">
        <v>7645</v>
      </c>
      <c r="C239">
        <v>2014</v>
      </c>
      <c r="D239" s="24">
        <v>41640</v>
      </c>
      <c r="E239" s="24">
        <v>41646</v>
      </c>
      <c r="F239" t="s">
        <v>50</v>
      </c>
      <c r="G239" t="s">
        <v>1827</v>
      </c>
      <c r="H239" t="s">
        <v>1828</v>
      </c>
      <c r="I239" t="s">
        <v>26</v>
      </c>
      <c r="J239" t="s">
        <v>27</v>
      </c>
      <c r="K239" t="s">
        <v>1521</v>
      </c>
      <c r="L239" t="s">
        <v>54</v>
      </c>
      <c r="M239">
        <v>32216</v>
      </c>
      <c r="N239" t="s">
        <v>30</v>
      </c>
      <c r="O239" t="s">
        <v>2762</v>
      </c>
      <c r="P239" t="s">
        <v>46</v>
      </c>
      <c r="Q239" t="s">
        <v>90</v>
      </c>
      <c r="R239" t="s">
        <v>2763</v>
      </c>
      <c r="S239">
        <v>23.480000000000004</v>
      </c>
      <c r="T239">
        <v>5</v>
      </c>
      <c r="U239">
        <v>0.2</v>
      </c>
      <c r="V239">
        <v>8.218</v>
      </c>
    </row>
    <row r="240" spans="1:22" x14ac:dyDescent="0.25">
      <c r="A240">
        <v>4613</v>
      </c>
      <c r="B240" t="s">
        <v>7645</v>
      </c>
      <c r="C240">
        <v>2014</v>
      </c>
      <c r="D240" s="24">
        <v>41640</v>
      </c>
      <c r="E240" s="24">
        <v>41646</v>
      </c>
      <c r="F240" t="s">
        <v>50</v>
      </c>
      <c r="G240" t="s">
        <v>1827</v>
      </c>
      <c r="H240" t="s">
        <v>1828</v>
      </c>
      <c r="I240" t="s">
        <v>26</v>
      </c>
      <c r="J240" t="s">
        <v>27</v>
      </c>
      <c r="K240" t="s">
        <v>1521</v>
      </c>
      <c r="L240" t="s">
        <v>54</v>
      </c>
      <c r="M240">
        <v>32216</v>
      </c>
      <c r="N240" t="s">
        <v>30</v>
      </c>
      <c r="O240" t="s">
        <v>1561</v>
      </c>
      <c r="P240" t="s">
        <v>46</v>
      </c>
      <c r="Q240" t="s">
        <v>68</v>
      </c>
      <c r="R240" t="s">
        <v>1562</v>
      </c>
      <c r="S240">
        <v>47.616</v>
      </c>
      <c r="T240">
        <v>3</v>
      </c>
      <c r="U240">
        <v>0.2</v>
      </c>
      <c r="V240">
        <v>3.571200000000001</v>
      </c>
    </row>
    <row r="241" spans="1:22" x14ac:dyDescent="0.25">
      <c r="A241">
        <v>4612</v>
      </c>
      <c r="B241" t="s">
        <v>7644</v>
      </c>
      <c r="C241">
        <v>2013</v>
      </c>
      <c r="D241" s="24">
        <v>41298</v>
      </c>
      <c r="E241" s="24">
        <v>41300</v>
      </c>
      <c r="F241" t="s">
        <v>23</v>
      </c>
      <c r="G241" t="s">
        <v>3630</v>
      </c>
      <c r="H241" t="s">
        <v>3631</v>
      </c>
      <c r="I241" t="s">
        <v>41</v>
      </c>
      <c r="J241" t="s">
        <v>27</v>
      </c>
      <c r="K241" t="s">
        <v>3482</v>
      </c>
      <c r="L241" t="s">
        <v>1487</v>
      </c>
      <c r="M241">
        <v>39503</v>
      </c>
      <c r="N241" t="s">
        <v>30</v>
      </c>
      <c r="O241" t="s">
        <v>1776</v>
      </c>
      <c r="P241" t="s">
        <v>46</v>
      </c>
      <c r="Q241" t="s">
        <v>75</v>
      </c>
      <c r="R241" t="s">
        <v>1777</v>
      </c>
      <c r="S241">
        <v>31.36</v>
      </c>
      <c r="T241">
        <v>4</v>
      </c>
      <c r="U241">
        <v>0</v>
      </c>
      <c r="V241">
        <v>15.68</v>
      </c>
    </row>
    <row r="242" spans="1:22" x14ac:dyDescent="0.25">
      <c r="A242">
        <v>4328</v>
      </c>
      <c r="B242" t="s">
        <v>7411</v>
      </c>
      <c r="C242">
        <v>2013</v>
      </c>
      <c r="D242" s="24">
        <v>41299</v>
      </c>
      <c r="E242" s="24">
        <v>41301</v>
      </c>
      <c r="F242" t="s">
        <v>188</v>
      </c>
      <c r="G242" t="s">
        <v>3582</v>
      </c>
      <c r="H242" t="s">
        <v>3583</v>
      </c>
      <c r="I242" t="s">
        <v>41</v>
      </c>
      <c r="J242" t="s">
        <v>27</v>
      </c>
      <c r="K242" t="s">
        <v>2126</v>
      </c>
      <c r="L242" t="s">
        <v>788</v>
      </c>
      <c r="M242">
        <v>7060</v>
      </c>
      <c r="N242" t="s">
        <v>148</v>
      </c>
      <c r="O242" t="s">
        <v>6741</v>
      </c>
      <c r="P242" t="s">
        <v>46</v>
      </c>
      <c r="Q242" t="s">
        <v>90</v>
      </c>
      <c r="R242" t="s">
        <v>6742</v>
      </c>
      <c r="S242">
        <v>18</v>
      </c>
      <c r="T242">
        <v>5</v>
      </c>
      <c r="U242">
        <v>0</v>
      </c>
      <c r="V242">
        <v>8.2799999999999994</v>
      </c>
    </row>
    <row r="243" spans="1:22" x14ac:dyDescent="0.25">
      <c r="A243">
        <v>4327</v>
      </c>
      <c r="B243" t="s">
        <v>7411</v>
      </c>
      <c r="C243">
        <v>2013</v>
      </c>
      <c r="D243" s="24">
        <v>41299</v>
      </c>
      <c r="E243" s="24">
        <v>41301</v>
      </c>
      <c r="F243" t="s">
        <v>188</v>
      </c>
      <c r="G243" t="s">
        <v>3582</v>
      </c>
      <c r="H243" t="s">
        <v>3583</v>
      </c>
      <c r="I243" t="s">
        <v>41</v>
      </c>
      <c r="J243" t="s">
        <v>27</v>
      </c>
      <c r="K243" t="s">
        <v>2126</v>
      </c>
      <c r="L243" t="s">
        <v>788</v>
      </c>
      <c r="M243">
        <v>7060</v>
      </c>
      <c r="N243" t="s">
        <v>148</v>
      </c>
      <c r="O243" t="s">
        <v>5402</v>
      </c>
      <c r="P243" t="s">
        <v>46</v>
      </c>
      <c r="Q243" t="s">
        <v>68</v>
      </c>
      <c r="R243" t="s">
        <v>5403</v>
      </c>
      <c r="S243">
        <v>9.2099999999999991</v>
      </c>
      <c r="T243">
        <v>3</v>
      </c>
      <c r="U243">
        <v>0</v>
      </c>
      <c r="V243">
        <v>2.3025000000000002</v>
      </c>
    </row>
    <row r="244" spans="1:22" x14ac:dyDescent="0.25">
      <c r="A244">
        <v>4228</v>
      </c>
      <c r="B244" t="s">
        <v>7331</v>
      </c>
      <c r="C244">
        <v>2012</v>
      </c>
      <c r="D244" s="24">
        <v>40913</v>
      </c>
      <c r="E244" s="24">
        <v>40918</v>
      </c>
      <c r="F244" t="s">
        <v>50</v>
      </c>
      <c r="G244" t="s">
        <v>2146</v>
      </c>
      <c r="H244" t="s">
        <v>2147</v>
      </c>
      <c r="I244" t="s">
        <v>102</v>
      </c>
      <c r="J244" t="s">
        <v>27</v>
      </c>
      <c r="K244" t="s">
        <v>95</v>
      </c>
      <c r="L244" t="s">
        <v>96</v>
      </c>
      <c r="M244">
        <v>98103</v>
      </c>
      <c r="N244" t="s">
        <v>44</v>
      </c>
      <c r="O244" t="s">
        <v>1537</v>
      </c>
      <c r="P244" t="s">
        <v>32</v>
      </c>
      <c r="Q244" t="s">
        <v>36</v>
      </c>
      <c r="R244" t="s">
        <v>1538</v>
      </c>
      <c r="S244">
        <v>61.584000000000003</v>
      </c>
      <c r="T244">
        <v>1</v>
      </c>
      <c r="U244">
        <v>0.2</v>
      </c>
      <c r="V244">
        <v>-6.9282000000000039</v>
      </c>
    </row>
    <row r="245" spans="1:22" x14ac:dyDescent="0.25">
      <c r="A245">
        <v>4166</v>
      </c>
      <c r="B245" t="s">
        <v>7262</v>
      </c>
      <c r="C245">
        <v>2014</v>
      </c>
      <c r="D245" s="24">
        <v>41654</v>
      </c>
      <c r="E245" s="24">
        <v>41656</v>
      </c>
      <c r="F245" t="s">
        <v>188</v>
      </c>
      <c r="G245" t="s">
        <v>7263</v>
      </c>
      <c r="H245" t="s">
        <v>7264</v>
      </c>
      <c r="I245" t="s">
        <v>41</v>
      </c>
      <c r="J245" t="s">
        <v>27</v>
      </c>
      <c r="K245" t="s">
        <v>456</v>
      </c>
      <c r="L245" t="s">
        <v>457</v>
      </c>
      <c r="M245">
        <v>80013</v>
      </c>
      <c r="N245" t="s">
        <v>44</v>
      </c>
      <c r="O245" t="s">
        <v>5017</v>
      </c>
      <c r="P245" t="s">
        <v>46</v>
      </c>
      <c r="Q245" t="s">
        <v>59</v>
      </c>
      <c r="R245" t="s">
        <v>5018</v>
      </c>
      <c r="S245">
        <v>168.624</v>
      </c>
      <c r="T245">
        <v>9</v>
      </c>
      <c r="U245">
        <v>0.2</v>
      </c>
      <c r="V245">
        <v>14.754599999999996</v>
      </c>
    </row>
    <row r="246" spans="1:22" x14ac:dyDescent="0.25">
      <c r="A246">
        <v>4165</v>
      </c>
      <c r="B246" t="s">
        <v>7262</v>
      </c>
      <c r="C246">
        <v>2014</v>
      </c>
      <c r="D246" s="24">
        <v>41654</v>
      </c>
      <c r="E246" s="24">
        <v>41656</v>
      </c>
      <c r="F246" t="s">
        <v>188</v>
      </c>
      <c r="G246" t="s">
        <v>7263</v>
      </c>
      <c r="H246" t="s">
        <v>7264</v>
      </c>
      <c r="I246" t="s">
        <v>41</v>
      </c>
      <c r="J246" t="s">
        <v>27</v>
      </c>
      <c r="K246" t="s">
        <v>456</v>
      </c>
      <c r="L246" t="s">
        <v>457</v>
      </c>
      <c r="M246">
        <v>80013</v>
      </c>
      <c r="N246" t="s">
        <v>44</v>
      </c>
      <c r="O246" t="s">
        <v>160</v>
      </c>
      <c r="P246" t="s">
        <v>71</v>
      </c>
      <c r="Q246" t="s">
        <v>161</v>
      </c>
      <c r="R246" t="s">
        <v>162</v>
      </c>
      <c r="S246">
        <v>169.06400000000002</v>
      </c>
      <c r="T246">
        <v>7</v>
      </c>
      <c r="U246">
        <v>0.2</v>
      </c>
      <c r="V246">
        <v>-14.793099999999995</v>
      </c>
    </row>
    <row r="247" spans="1:22" x14ac:dyDescent="0.25">
      <c r="A247">
        <v>4146</v>
      </c>
      <c r="B247" t="s">
        <v>7248</v>
      </c>
      <c r="C247">
        <v>2014</v>
      </c>
      <c r="D247" s="24">
        <v>41670</v>
      </c>
      <c r="E247" s="24">
        <v>41677</v>
      </c>
      <c r="F247" t="s">
        <v>50</v>
      </c>
      <c r="G247" t="s">
        <v>2161</v>
      </c>
      <c r="H247" t="s">
        <v>2162</v>
      </c>
      <c r="I247" t="s">
        <v>102</v>
      </c>
      <c r="J247" t="s">
        <v>27</v>
      </c>
      <c r="K247" t="s">
        <v>127</v>
      </c>
      <c r="L247" t="s">
        <v>43</v>
      </c>
      <c r="M247">
        <v>94110</v>
      </c>
      <c r="N247" t="s">
        <v>44</v>
      </c>
      <c r="O247" t="s">
        <v>384</v>
      </c>
      <c r="P247" t="s">
        <v>32</v>
      </c>
      <c r="Q247" t="s">
        <v>36</v>
      </c>
      <c r="R247" t="s">
        <v>385</v>
      </c>
      <c r="S247">
        <v>120.78399999999999</v>
      </c>
      <c r="T247">
        <v>1</v>
      </c>
      <c r="U247">
        <v>0.2</v>
      </c>
      <c r="V247">
        <v>-13.588200000000001</v>
      </c>
    </row>
    <row r="248" spans="1:22" x14ac:dyDescent="0.25">
      <c r="A248">
        <v>4145</v>
      </c>
      <c r="B248" t="s">
        <v>7248</v>
      </c>
      <c r="C248">
        <v>2014</v>
      </c>
      <c r="D248" s="24">
        <v>41670</v>
      </c>
      <c r="E248" s="24">
        <v>41677</v>
      </c>
      <c r="F248" t="s">
        <v>50</v>
      </c>
      <c r="G248" t="s">
        <v>2161</v>
      </c>
      <c r="H248" t="s">
        <v>2162</v>
      </c>
      <c r="I248" t="s">
        <v>102</v>
      </c>
      <c r="J248" t="s">
        <v>27</v>
      </c>
      <c r="K248" t="s">
        <v>127</v>
      </c>
      <c r="L248" t="s">
        <v>43</v>
      </c>
      <c r="M248">
        <v>94110</v>
      </c>
      <c r="N248" t="s">
        <v>44</v>
      </c>
      <c r="O248" t="s">
        <v>7249</v>
      </c>
      <c r="P248" t="s">
        <v>46</v>
      </c>
      <c r="Q248" t="s">
        <v>68</v>
      </c>
      <c r="R248" t="s">
        <v>7250</v>
      </c>
      <c r="S248">
        <v>8.82</v>
      </c>
      <c r="T248">
        <v>3</v>
      </c>
      <c r="U248">
        <v>0</v>
      </c>
      <c r="V248">
        <v>2.3814000000000002</v>
      </c>
    </row>
    <row r="249" spans="1:22" x14ac:dyDescent="0.25">
      <c r="A249">
        <v>4144</v>
      </c>
      <c r="B249" t="s">
        <v>7248</v>
      </c>
      <c r="C249">
        <v>2014</v>
      </c>
      <c r="D249" s="24">
        <v>41670</v>
      </c>
      <c r="E249" s="24">
        <v>41677</v>
      </c>
      <c r="F249" t="s">
        <v>50</v>
      </c>
      <c r="G249" t="s">
        <v>2161</v>
      </c>
      <c r="H249" t="s">
        <v>2162</v>
      </c>
      <c r="I249" t="s">
        <v>102</v>
      </c>
      <c r="J249" t="s">
        <v>27</v>
      </c>
      <c r="K249" t="s">
        <v>127</v>
      </c>
      <c r="L249" t="s">
        <v>43</v>
      </c>
      <c r="M249">
        <v>94110</v>
      </c>
      <c r="N249" t="s">
        <v>44</v>
      </c>
      <c r="O249" t="s">
        <v>3320</v>
      </c>
      <c r="P249" t="s">
        <v>46</v>
      </c>
      <c r="Q249" t="s">
        <v>68</v>
      </c>
      <c r="R249" t="s">
        <v>3321</v>
      </c>
      <c r="S249">
        <v>12.74</v>
      </c>
      <c r="T249">
        <v>7</v>
      </c>
      <c r="U249">
        <v>0</v>
      </c>
      <c r="V249">
        <v>5.7329999999999997</v>
      </c>
    </row>
    <row r="250" spans="1:22" x14ac:dyDescent="0.25">
      <c r="A250">
        <v>4010</v>
      </c>
      <c r="B250" t="s">
        <v>7148</v>
      </c>
      <c r="C250">
        <v>2014</v>
      </c>
      <c r="D250" s="24">
        <v>41641</v>
      </c>
      <c r="E250" s="24">
        <v>41645</v>
      </c>
      <c r="F250" t="s">
        <v>50</v>
      </c>
      <c r="G250" t="s">
        <v>519</v>
      </c>
      <c r="H250" t="s">
        <v>520</v>
      </c>
      <c r="I250" t="s">
        <v>26</v>
      </c>
      <c r="J250" t="s">
        <v>27</v>
      </c>
      <c r="K250" t="s">
        <v>42</v>
      </c>
      <c r="L250" t="s">
        <v>43</v>
      </c>
      <c r="M250">
        <v>90036</v>
      </c>
      <c r="N250" t="s">
        <v>44</v>
      </c>
      <c r="O250" t="s">
        <v>7149</v>
      </c>
      <c r="P250" t="s">
        <v>32</v>
      </c>
      <c r="Q250" t="s">
        <v>65</v>
      </c>
      <c r="R250" t="s">
        <v>7150</v>
      </c>
      <c r="S250">
        <v>474.43</v>
      </c>
      <c r="T250">
        <v>11</v>
      </c>
      <c r="U250">
        <v>0</v>
      </c>
      <c r="V250">
        <v>199.26060000000004</v>
      </c>
    </row>
    <row r="251" spans="1:22" x14ac:dyDescent="0.25">
      <c r="A251">
        <v>3954</v>
      </c>
      <c r="B251" t="s">
        <v>7088</v>
      </c>
      <c r="C251">
        <v>2014</v>
      </c>
      <c r="D251" s="24">
        <v>41655</v>
      </c>
      <c r="E251" s="24">
        <v>41659</v>
      </c>
      <c r="F251" t="s">
        <v>50</v>
      </c>
      <c r="G251" t="s">
        <v>1583</v>
      </c>
      <c r="H251" t="s">
        <v>1584</v>
      </c>
      <c r="I251" t="s">
        <v>26</v>
      </c>
      <c r="J251" t="s">
        <v>27</v>
      </c>
      <c r="K251" t="s">
        <v>1320</v>
      </c>
      <c r="L251" t="s">
        <v>1245</v>
      </c>
      <c r="M251">
        <v>2169</v>
      </c>
      <c r="N251" t="s">
        <v>148</v>
      </c>
      <c r="O251" t="s">
        <v>329</v>
      </c>
      <c r="P251" t="s">
        <v>46</v>
      </c>
      <c r="Q251" t="s">
        <v>90</v>
      </c>
      <c r="R251" t="s">
        <v>330</v>
      </c>
      <c r="S251">
        <v>12.7</v>
      </c>
      <c r="T251">
        <v>2</v>
      </c>
      <c r="U251">
        <v>0</v>
      </c>
      <c r="V251">
        <v>5.8419999999999996</v>
      </c>
    </row>
    <row r="252" spans="1:22" x14ac:dyDescent="0.25">
      <c r="A252">
        <v>3901</v>
      </c>
      <c r="B252" t="s">
        <v>7043</v>
      </c>
      <c r="C252">
        <v>2012</v>
      </c>
      <c r="D252" s="24">
        <v>40911</v>
      </c>
      <c r="E252" s="24">
        <v>40916</v>
      </c>
      <c r="F252" t="s">
        <v>50</v>
      </c>
      <c r="G252" t="s">
        <v>2057</v>
      </c>
      <c r="H252" t="s">
        <v>2058</v>
      </c>
      <c r="I252" t="s">
        <v>41</v>
      </c>
      <c r="J252" t="s">
        <v>27</v>
      </c>
      <c r="K252" t="s">
        <v>7044</v>
      </c>
      <c r="L252" t="s">
        <v>104</v>
      </c>
      <c r="M252">
        <v>77520</v>
      </c>
      <c r="N252" t="s">
        <v>105</v>
      </c>
      <c r="O252" t="s">
        <v>1154</v>
      </c>
      <c r="P252" t="s">
        <v>46</v>
      </c>
      <c r="Q252" t="s">
        <v>90</v>
      </c>
      <c r="R252" t="s">
        <v>1155</v>
      </c>
      <c r="S252">
        <v>10.368000000000002</v>
      </c>
      <c r="T252">
        <v>2</v>
      </c>
      <c r="U252">
        <v>0.2</v>
      </c>
      <c r="V252">
        <v>3.6288</v>
      </c>
    </row>
    <row r="253" spans="1:22" x14ac:dyDescent="0.25">
      <c r="A253">
        <v>3886</v>
      </c>
      <c r="B253" t="s">
        <v>7029</v>
      </c>
      <c r="C253">
        <v>2014</v>
      </c>
      <c r="D253" s="24">
        <v>41669</v>
      </c>
      <c r="E253" s="24">
        <v>41673</v>
      </c>
      <c r="F253" t="s">
        <v>50</v>
      </c>
      <c r="G253" t="s">
        <v>2035</v>
      </c>
      <c r="H253" t="s">
        <v>2036</v>
      </c>
      <c r="I253" t="s">
        <v>26</v>
      </c>
      <c r="J253" t="s">
        <v>27</v>
      </c>
      <c r="K253" t="s">
        <v>303</v>
      </c>
      <c r="L253" t="s">
        <v>211</v>
      </c>
      <c r="M253">
        <v>60653</v>
      </c>
      <c r="N253" t="s">
        <v>105</v>
      </c>
      <c r="O253" t="s">
        <v>1120</v>
      </c>
      <c r="P253" t="s">
        <v>46</v>
      </c>
      <c r="Q253" t="s">
        <v>75</v>
      </c>
      <c r="R253" t="s">
        <v>1121</v>
      </c>
      <c r="S253">
        <v>12.127999999999997</v>
      </c>
      <c r="T253">
        <v>4</v>
      </c>
      <c r="U253">
        <v>0.8</v>
      </c>
      <c r="V253">
        <v>-20.617600000000003</v>
      </c>
    </row>
    <row r="254" spans="1:22" x14ac:dyDescent="0.25">
      <c r="A254">
        <v>3797</v>
      </c>
      <c r="B254" t="s">
        <v>6941</v>
      </c>
      <c r="C254">
        <v>2011</v>
      </c>
      <c r="D254" s="24">
        <v>40571</v>
      </c>
      <c r="E254" s="24">
        <v>40577</v>
      </c>
      <c r="F254" t="s">
        <v>50</v>
      </c>
      <c r="G254" t="s">
        <v>6942</v>
      </c>
      <c r="H254" t="s">
        <v>6943</v>
      </c>
      <c r="I254" t="s">
        <v>26</v>
      </c>
      <c r="J254" t="s">
        <v>27</v>
      </c>
      <c r="K254" t="s">
        <v>947</v>
      </c>
      <c r="L254" t="s">
        <v>43</v>
      </c>
      <c r="M254">
        <v>92037</v>
      </c>
      <c r="N254" t="s">
        <v>44</v>
      </c>
      <c r="O254" t="s">
        <v>6946</v>
      </c>
      <c r="P254" t="s">
        <v>46</v>
      </c>
      <c r="Q254" t="s">
        <v>68</v>
      </c>
      <c r="R254" t="s">
        <v>6947</v>
      </c>
      <c r="S254">
        <v>36.44</v>
      </c>
      <c r="T254">
        <v>4</v>
      </c>
      <c r="U254">
        <v>0</v>
      </c>
      <c r="V254">
        <v>12.025199999999998</v>
      </c>
    </row>
    <row r="255" spans="1:22" x14ac:dyDescent="0.25">
      <c r="A255">
        <v>3796</v>
      </c>
      <c r="B255" t="s">
        <v>6941</v>
      </c>
      <c r="C255">
        <v>2011</v>
      </c>
      <c r="D255" s="24">
        <v>40571</v>
      </c>
      <c r="E255" s="24">
        <v>40577</v>
      </c>
      <c r="F255" t="s">
        <v>50</v>
      </c>
      <c r="G255" t="s">
        <v>6942</v>
      </c>
      <c r="H255" t="s">
        <v>6943</v>
      </c>
      <c r="I255" t="s">
        <v>26</v>
      </c>
      <c r="J255" t="s">
        <v>27</v>
      </c>
      <c r="K255" t="s">
        <v>947</v>
      </c>
      <c r="L255" t="s">
        <v>43</v>
      </c>
      <c r="M255">
        <v>92037</v>
      </c>
      <c r="N255" t="s">
        <v>44</v>
      </c>
      <c r="O255" t="s">
        <v>6944</v>
      </c>
      <c r="P255" t="s">
        <v>32</v>
      </c>
      <c r="Q255" t="s">
        <v>56</v>
      </c>
      <c r="R255" t="s">
        <v>6945</v>
      </c>
      <c r="S255">
        <v>333</v>
      </c>
      <c r="T255">
        <v>3</v>
      </c>
      <c r="U255">
        <v>0.2</v>
      </c>
      <c r="V255">
        <v>-16.649999999999991</v>
      </c>
    </row>
    <row r="256" spans="1:22" x14ac:dyDescent="0.25">
      <c r="A256">
        <v>3795</v>
      </c>
      <c r="B256" t="s">
        <v>6941</v>
      </c>
      <c r="C256">
        <v>2011</v>
      </c>
      <c r="D256" s="24">
        <v>40571</v>
      </c>
      <c r="E256" s="24">
        <v>40577</v>
      </c>
      <c r="F256" t="s">
        <v>50</v>
      </c>
      <c r="G256" t="s">
        <v>6942</v>
      </c>
      <c r="H256" t="s">
        <v>6943</v>
      </c>
      <c r="I256" t="s">
        <v>26</v>
      </c>
      <c r="J256" t="s">
        <v>27</v>
      </c>
      <c r="K256" t="s">
        <v>947</v>
      </c>
      <c r="L256" t="s">
        <v>43</v>
      </c>
      <c r="M256">
        <v>92037</v>
      </c>
      <c r="N256" t="s">
        <v>44</v>
      </c>
      <c r="O256" t="s">
        <v>5197</v>
      </c>
      <c r="P256" t="s">
        <v>46</v>
      </c>
      <c r="Q256" t="s">
        <v>59</v>
      </c>
      <c r="R256" t="s">
        <v>5198</v>
      </c>
      <c r="S256">
        <v>57.23</v>
      </c>
      <c r="T256">
        <v>1</v>
      </c>
      <c r="U256">
        <v>0</v>
      </c>
      <c r="V256">
        <v>14.307499999999997</v>
      </c>
    </row>
    <row r="257" spans="1:22" x14ac:dyDescent="0.25">
      <c r="A257">
        <v>3744</v>
      </c>
      <c r="B257" t="s">
        <v>6896</v>
      </c>
      <c r="C257">
        <v>2013</v>
      </c>
      <c r="D257" s="24">
        <v>41289</v>
      </c>
      <c r="E257" s="24">
        <v>41295</v>
      </c>
      <c r="F257" t="s">
        <v>50</v>
      </c>
      <c r="G257" t="s">
        <v>5054</v>
      </c>
      <c r="H257" t="s">
        <v>5055</v>
      </c>
      <c r="I257" t="s">
        <v>26</v>
      </c>
      <c r="J257" t="s">
        <v>27</v>
      </c>
      <c r="K257" t="s">
        <v>266</v>
      </c>
      <c r="L257" t="s">
        <v>267</v>
      </c>
      <c r="M257">
        <v>10011</v>
      </c>
      <c r="N257" t="s">
        <v>148</v>
      </c>
      <c r="O257" t="s">
        <v>1342</v>
      </c>
      <c r="P257" t="s">
        <v>46</v>
      </c>
      <c r="Q257" t="s">
        <v>75</v>
      </c>
      <c r="R257" t="s">
        <v>1343</v>
      </c>
      <c r="S257">
        <v>49.536000000000001</v>
      </c>
      <c r="T257">
        <v>3</v>
      </c>
      <c r="U257">
        <v>0.2</v>
      </c>
      <c r="V257">
        <v>17.337599999999998</v>
      </c>
    </row>
    <row r="258" spans="1:22" x14ac:dyDescent="0.25">
      <c r="A258">
        <v>3743</v>
      </c>
      <c r="B258" t="s">
        <v>6896</v>
      </c>
      <c r="C258">
        <v>2013</v>
      </c>
      <c r="D258" s="24">
        <v>41289</v>
      </c>
      <c r="E258" s="24">
        <v>41295</v>
      </c>
      <c r="F258" t="s">
        <v>50</v>
      </c>
      <c r="G258" t="s">
        <v>5054</v>
      </c>
      <c r="H258" t="s">
        <v>5055</v>
      </c>
      <c r="I258" t="s">
        <v>26</v>
      </c>
      <c r="J258" t="s">
        <v>27</v>
      </c>
      <c r="K258" t="s">
        <v>266</v>
      </c>
      <c r="L258" t="s">
        <v>267</v>
      </c>
      <c r="M258">
        <v>10011</v>
      </c>
      <c r="N258" t="s">
        <v>148</v>
      </c>
      <c r="O258" t="s">
        <v>5226</v>
      </c>
      <c r="P258" t="s">
        <v>46</v>
      </c>
      <c r="Q258" t="s">
        <v>90</v>
      </c>
      <c r="R258" t="s">
        <v>5227</v>
      </c>
      <c r="S258">
        <v>60.12</v>
      </c>
      <c r="T258">
        <v>9</v>
      </c>
      <c r="U258">
        <v>0</v>
      </c>
      <c r="V258">
        <v>28.857599999999998</v>
      </c>
    </row>
    <row r="259" spans="1:22" x14ac:dyDescent="0.25">
      <c r="A259">
        <v>3742</v>
      </c>
      <c r="B259" t="s">
        <v>6896</v>
      </c>
      <c r="C259">
        <v>2013</v>
      </c>
      <c r="D259" s="24">
        <v>41289</v>
      </c>
      <c r="E259" s="24">
        <v>41295</v>
      </c>
      <c r="F259" t="s">
        <v>50</v>
      </c>
      <c r="G259" t="s">
        <v>5054</v>
      </c>
      <c r="H259" t="s">
        <v>5055</v>
      </c>
      <c r="I259" t="s">
        <v>26</v>
      </c>
      <c r="J259" t="s">
        <v>27</v>
      </c>
      <c r="K259" t="s">
        <v>266</v>
      </c>
      <c r="L259" t="s">
        <v>267</v>
      </c>
      <c r="M259">
        <v>10011</v>
      </c>
      <c r="N259" t="s">
        <v>148</v>
      </c>
      <c r="O259" t="s">
        <v>1262</v>
      </c>
      <c r="P259" t="s">
        <v>46</v>
      </c>
      <c r="Q259" t="s">
        <v>173</v>
      </c>
      <c r="R259" t="s">
        <v>1263</v>
      </c>
      <c r="S259">
        <v>16.52</v>
      </c>
      <c r="T259">
        <v>4</v>
      </c>
      <c r="U259">
        <v>0</v>
      </c>
      <c r="V259">
        <v>7.5991999999999997</v>
      </c>
    </row>
    <row r="260" spans="1:22" x14ac:dyDescent="0.25">
      <c r="A260">
        <v>3702</v>
      </c>
      <c r="B260" t="s">
        <v>6864</v>
      </c>
      <c r="C260">
        <v>2013</v>
      </c>
      <c r="D260" s="24">
        <v>41283</v>
      </c>
      <c r="E260" s="24">
        <v>41287</v>
      </c>
      <c r="F260" t="s">
        <v>23</v>
      </c>
      <c r="G260" t="s">
        <v>6865</v>
      </c>
      <c r="H260" t="s">
        <v>6866</v>
      </c>
      <c r="I260" t="s">
        <v>41</v>
      </c>
      <c r="J260" t="s">
        <v>27</v>
      </c>
      <c r="K260" t="s">
        <v>2835</v>
      </c>
      <c r="L260" t="s">
        <v>498</v>
      </c>
      <c r="M260">
        <v>43615</v>
      </c>
      <c r="N260" t="s">
        <v>148</v>
      </c>
      <c r="O260" t="s">
        <v>6158</v>
      </c>
      <c r="P260" t="s">
        <v>32</v>
      </c>
      <c r="Q260" t="s">
        <v>65</v>
      </c>
      <c r="R260" t="s">
        <v>6159</v>
      </c>
      <c r="S260">
        <v>15.168000000000001</v>
      </c>
      <c r="T260">
        <v>2</v>
      </c>
      <c r="U260">
        <v>0.2</v>
      </c>
      <c r="V260">
        <v>3.7920000000000011</v>
      </c>
    </row>
    <row r="261" spans="1:22" x14ac:dyDescent="0.25">
      <c r="A261">
        <v>3236</v>
      </c>
      <c r="B261" t="s">
        <v>6449</v>
      </c>
      <c r="C261">
        <v>2013</v>
      </c>
      <c r="D261" s="24">
        <v>41289</v>
      </c>
      <c r="E261" s="24">
        <v>41289</v>
      </c>
      <c r="F261" t="s">
        <v>1290</v>
      </c>
      <c r="G261" t="s">
        <v>984</v>
      </c>
      <c r="H261" t="s">
        <v>985</v>
      </c>
      <c r="I261" t="s">
        <v>26</v>
      </c>
      <c r="J261" t="s">
        <v>27</v>
      </c>
      <c r="K261" t="s">
        <v>746</v>
      </c>
      <c r="L261" t="s">
        <v>747</v>
      </c>
      <c r="M261">
        <v>6824</v>
      </c>
      <c r="N261" t="s">
        <v>148</v>
      </c>
      <c r="O261" t="s">
        <v>1051</v>
      </c>
      <c r="P261" t="s">
        <v>32</v>
      </c>
      <c r="Q261" t="s">
        <v>56</v>
      </c>
      <c r="R261" t="s">
        <v>1052</v>
      </c>
      <c r="S261">
        <v>181.79699999999997</v>
      </c>
      <c r="T261">
        <v>1</v>
      </c>
      <c r="U261">
        <v>0.3</v>
      </c>
      <c r="V261">
        <v>-15.582599999999999</v>
      </c>
    </row>
    <row r="262" spans="1:22" x14ac:dyDescent="0.25">
      <c r="A262">
        <v>3210</v>
      </c>
      <c r="B262" t="s">
        <v>6426</v>
      </c>
      <c r="C262">
        <v>2013</v>
      </c>
      <c r="D262" s="24">
        <v>41283</v>
      </c>
      <c r="E262" s="24">
        <v>41289</v>
      </c>
      <c r="F262" t="s">
        <v>50</v>
      </c>
      <c r="G262" t="s">
        <v>1345</v>
      </c>
      <c r="H262" t="s">
        <v>1346</v>
      </c>
      <c r="I262" t="s">
        <v>41</v>
      </c>
      <c r="J262" t="s">
        <v>27</v>
      </c>
      <c r="K262" t="s">
        <v>3488</v>
      </c>
      <c r="L262" t="s">
        <v>43</v>
      </c>
      <c r="M262">
        <v>93727</v>
      </c>
      <c r="N262" t="s">
        <v>44</v>
      </c>
      <c r="O262" t="s">
        <v>313</v>
      </c>
      <c r="P262" t="s">
        <v>71</v>
      </c>
      <c r="Q262" t="s">
        <v>72</v>
      </c>
      <c r="R262" t="s">
        <v>314</v>
      </c>
      <c r="S262">
        <v>377.92800000000005</v>
      </c>
      <c r="T262">
        <v>9</v>
      </c>
      <c r="U262">
        <v>0.2</v>
      </c>
      <c r="V262">
        <v>141.72300000000001</v>
      </c>
    </row>
    <row r="263" spans="1:22" x14ac:dyDescent="0.25">
      <c r="A263">
        <v>3209</v>
      </c>
      <c r="B263" t="s">
        <v>6426</v>
      </c>
      <c r="C263">
        <v>2013</v>
      </c>
      <c r="D263" s="24">
        <v>41283</v>
      </c>
      <c r="E263" s="24">
        <v>41289</v>
      </c>
      <c r="F263" t="s">
        <v>50</v>
      </c>
      <c r="G263" t="s">
        <v>1345</v>
      </c>
      <c r="H263" t="s">
        <v>1346</v>
      </c>
      <c r="I263" t="s">
        <v>41</v>
      </c>
      <c r="J263" t="s">
        <v>27</v>
      </c>
      <c r="K263" t="s">
        <v>3488</v>
      </c>
      <c r="L263" t="s">
        <v>43</v>
      </c>
      <c r="M263">
        <v>93727</v>
      </c>
      <c r="N263" t="s">
        <v>44</v>
      </c>
      <c r="O263" t="s">
        <v>6427</v>
      </c>
      <c r="P263" t="s">
        <v>71</v>
      </c>
      <c r="Q263" t="s">
        <v>161</v>
      </c>
      <c r="R263" t="s">
        <v>6428</v>
      </c>
      <c r="S263">
        <v>349.95</v>
      </c>
      <c r="T263">
        <v>5</v>
      </c>
      <c r="U263">
        <v>0</v>
      </c>
      <c r="V263">
        <v>118.98299999999999</v>
      </c>
    </row>
    <row r="264" spans="1:22" x14ac:dyDescent="0.25">
      <c r="A264">
        <v>3084</v>
      </c>
      <c r="B264" t="s">
        <v>6298</v>
      </c>
      <c r="C264">
        <v>2011</v>
      </c>
      <c r="D264" s="24">
        <v>40572</v>
      </c>
      <c r="E264" s="24">
        <v>40578</v>
      </c>
      <c r="F264" t="s">
        <v>50</v>
      </c>
      <c r="G264" t="s">
        <v>1810</v>
      </c>
      <c r="H264" t="s">
        <v>1811</v>
      </c>
      <c r="I264" t="s">
        <v>26</v>
      </c>
      <c r="J264" t="s">
        <v>27</v>
      </c>
      <c r="K264" t="s">
        <v>266</v>
      </c>
      <c r="L264" t="s">
        <v>267</v>
      </c>
      <c r="M264">
        <v>10024</v>
      </c>
      <c r="N264" t="s">
        <v>148</v>
      </c>
      <c r="O264" t="s">
        <v>794</v>
      </c>
      <c r="P264" t="s">
        <v>46</v>
      </c>
      <c r="Q264" t="s">
        <v>75</v>
      </c>
      <c r="R264" t="s">
        <v>795</v>
      </c>
      <c r="S264">
        <v>3.9280000000000004</v>
      </c>
      <c r="T264">
        <v>1</v>
      </c>
      <c r="U264">
        <v>0.2</v>
      </c>
      <c r="V264">
        <v>1.3256999999999999</v>
      </c>
    </row>
    <row r="265" spans="1:22" x14ac:dyDescent="0.25">
      <c r="A265">
        <v>3074</v>
      </c>
      <c r="B265" t="s">
        <v>6290</v>
      </c>
      <c r="C265">
        <v>2013</v>
      </c>
      <c r="D265" s="24">
        <v>41277</v>
      </c>
      <c r="E265" s="24">
        <v>41279</v>
      </c>
      <c r="F265" t="s">
        <v>188</v>
      </c>
      <c r="G265" t="s">
        <v>1990</v>
      </c>
      <c r="H265" t="s">
        <v>1991</v>
      </c>
      <c r="I265" t="s">
        <v>26</v>
      </c>
      <c r="J265" t="s">
        <v>27</v>
      </c>
      <c r="K265" t="s">
        <v>42</v>
      </c>
      <c r="L265" t="s">
        <v>43</v>
      </c>
      <c r="M265">
        <v>90045</v>
      </c>
      <c r="N265" t="s">
        <v>44</v>
      </c>
      <c r="O265" t="s">
        <v>5197</v>
      </c>
      <c r="P265" t="s">
        <v>46</v>
      </c>
      <c r="Q265" t="s">
        <v>59</v>
      </c>
      <c r="R265" t="s">
        <v>5198</v>
      </c>
      <c r="S265">
        <v>114.46</v>
      </c>
      <c r="T265">
        <v>2</v>
      </c>
      <c r="U265">
        <v>0</v>
      </c>
      <c r="V265">
        <v>28.614999999999995</v>
      </c>
    </row>
    <row r="266" spans="1:22" x14ac:dyDescent="0.25">
      <c r="A266">
        <v>2979</v>
      </c>
      <c r="B266" t="s">
        <v>6170</v>
      </c>
      <c r="C266">
        <v>2011</v>
      </c>
      <c r="D266" s="24">
        <v>40557</v>
      </c>
      <c r="E266" s="24">
        <v>40560</v>
      </c>
      <c r="F266" t="s">
        <v>23</v>
      </c>
      <c r="G266" t="s">
        <v>3731</v>
      </c>
      <c r="H266" t="s">
        <v>3732</v>
      </c>
      <c r="I266" t="s">
        <v>26</v>
      </c>
      <c r="J266" t="s">
        <v>27</v>
      </c>
      <c r="K266" t="s">
        <v>6171</v>
      </c>
      <c r="L266" t="s">
        <v>383</v>
      </c>
      <c r="M266">
        <v>29464</v>
      </c>
      <c r="N266" t="s">
        <v>30</v>
      </c>
      <c r="O266" t="s">
        <v>6128</v>
      </c>
      <c r="P266" t="s">
        <v>32</v>
      </c>
      <c r="Q266" t="s">
        <v>36</v>
      </c>
      <c r="R266" t="s">
        <v>6129</v>
      </c>
      <c r="S266">
        <v>545.93999999999994</v>
      </c>
      <c r="T266">
        <v>6</v>
      </c>
      <c r="U266">
        <v>0</v>
      </c>
      <c r="V266">
        <v>87.350400000000036</v>
      </c>
    </row>
    <row r="267" spans="1:22" x14ac:dyDescent="0.25">
      <c r="A267">
        <v>2922</v>
      </c>
      <c r="B267" t="s">
        <v>6112</v>
      </c>
      <c r="C267">
        <v>2014</v>
      </c>
      <c r="D267" s="24">
        <v>41670</v>
      </c>
      <c r="E267" s="24">
        <v>41670</v>
      </c>
      <c r="F267" t="s">
        <v>1290</v>
      </c>
      <c r="G267" t="s">
        <v>3881</v>
      </c>
      <c r="H267" t="s">
        <v>3882</v>
      </c>
      <c r="I267" t="s">
        <v>26</v>
      </c>
      <c r="J267" t="s">
        <v>27</v>
      </c>
      <c r="K267" t="s">
        <v>127</v>
      </c>
      <c r="L267" t="s">
        <v>43</v>
      </c>
      <c r="M267">
        <v>94109</v>
      </c>
      <c r="N267" t="s">
        <v>44</v>
      </c>
      <c r="O267" t="s">
        <v>2164</v>
      </c>
      <c r="P267" t="s">
        <v>46</v>
      </c>
      <c r="Q267" t="s">
        <v>59</v>
      </c>
      <c r="R267" t="s">
        <v>2165</v>
      </c>
      <c r="S267">
        <v>129.30000000000001</v>
      </c>
      <c r="T267">
        <v>2</v>
      </c>
      <c r="U267">
        <v>0</v>
      </c>
      <c r="V267">
        <v>6.4649999999999892</v>
      </c>
    </row>
    <row r="268" spans="1:22" x14ac:dyDescent="0.25">
      <c r="A268">
        <v>2898</v>
      </c>
      <c r="B268" t="s">
        <v>6086</v>
      </c>
      <c r="C268">
        <v>2013</v>
      </c>
      <c r="D268" s="24">
        <v>41278</v>
      </c>
      <c r="E268" s="24">
        <v>41283</v>
      </c>
      <c r="F268" t="s">
        <v>50</v>
      </c>
      <c r="G268" t="s">
        <v>3597</v>
      </c>
      <c r="H268" t="s">
        <v>3598</v>
      </c>
      <c r="I268" t="s">
        <v>41</v>
      </c>
      <c r="J268" t="s">
        <v>27</v>
      </c>
      <c r="K268" t="s">
        <v>467</v>
      </c>
      <c r="L268" t="s">
        <v>88</v>
      </c>
      <c r="M268">
        <v>28205</v>
      </c>
      <c r="N268" t="s">
        <v>30</v>
      </c>
      <c r="O268" t="s">
        <v>5426</v>
      </c>
      <c r="P268" t="s">
        <v>71</v>
      </c>
      <c r="Q268" t="s">
        <v>1216</v>
      </c>
      <c r="R268" t="s">
        <v>5427</v>
      </c>
      <c r="S268">
        <v>959.96800000000007</v>
      </c>
      <c r="T268">
        <v>4</v>
      </c>
      <c r="U268">
        <v>0.2</v>
      </c>
      <c r="V268">
        <v>119.99599999999992</v>
      </c>
    </row>
    <row r="269" spans="1:22" x14ac:dyDescent="0.25">
      <c r="A269">
        <v>268</v>
      </c>
      <c r="B269" t="s">
        <v>1000</v>
      </c>
      <c r="C269">
        <v>2013</v>
      </c>
      <c r="D269" s="24">
        <v>41296</v>
      </c>
      <c r="E269" s="24">
        <v>41302</v>
      </c>
      <c r="F269" t="s">
        <v>50</v>
      </c>
      <c r="G269" t="s">
        <v>387</v>
      </c>
      <c r="H269" t="s">
        <v>388</v>
      </c>
      <c r="I269" t="s">
        <v>26</v>
      </c>
      <c r="J269" t="s">
        <v>27</v>
      </c>
      <c r="K269" t="s">
        <v>1001</v>
      </c>
      <c r="L269" t="s">
        <v>788</v>
      </c>
      <c r="M269">
        <v>7960</v>
      </c>
      <c r="N269" t="s">
        <v>148</v>
      </c>
      <c r="O269" t="s">
        <v>1002</v>
      </c>
      <c r="P269" t="s">
        <v>46</v>
      </c>
      <c r="Q269" t="s">
        <v>269</v>
      </c>
      <c r="R269" t="s">
        <v>1003</v>
      </c>
      <c r="S269">
        <v>7.5600000000000005</v>
      </c>
      <c r="T269">
        <v>6</v>
      </c>
      <c r="U269">
        <v>0</v>
      </c>
      <c r="V269">
        <v>0.3024</v>
      </c>
    </row>
    <row r="270" spans="1:22" x14ac:dyDescent="0.25">
      <c r="A270">
        <v>2885</v>
      </c>
      <c r="B270" t="s">
        <v>6070</v>
      </c>
      <c r="C270">
        <v>2013</v>
      </c>
      <c r="D270" s="24">
        <v>41304</v>
      </c>
      <c r="E270" s="24">
        <v>41308</v>
      </c>
      <c r="F270" t="s">
        <v>50</v>
      </c>
      <c r="G270" t="s">
        <v>1913</v>
      </c>
      <c r="H270" t="s">
        <v>1914</v>
      </c>
      <c r="I270" t="s">
        <v>26</v>
      </c>
      <c r="J270" t="s">
        <v>27</v>
      </c>
      <c r="K270" t="s">
        <v>127</v>
      </c>
      <c r="L270" t="s">
        <v>43</v>
      </c>
      <c r="M270">
        <v>94122</v>
      </c>
      <c r="N270" t="s">
        <v>44</v>
      </c>
      <c r="O270" t="s">
        <v>2471</v>
      </c>
      <c r="P270" t="s">
        <v>46</v>
      </c>
      <c r="Q270" t="s">
        <v>75</v>
      </c>
      <c r="R270" t="s">
        <v>2472</v>
      </c>
      <c r="S270">
        <v>17.456</v>
      </c>
      <c r="T270">
        <v>2</v>
      </c>
      <c r="U270">
        <v>0.2</v>
      </c>
      <c r="V270">
        <v>5.8914</v>
      </c>
    </row>
    <row r="271" spans="1:22" x14ac:dyDescent="0.25">
      <c r="A271">
        <v>2880</v>
      </c>
      <c r="B271" t="s">
        <v>6065</v>
      </c>
      <c r="C271">
        <v>2013</v>
      </c>
      <c r="D271" s="24">
        <v>41289</v>
      </c>
      <c r="E271" s="24">
        <v>41293</v>
      </c>
      <c r="F271" t="s">
        <v>50</v>
      </c>
      <c r="G271" t="s">
        <v>5928</v>
      </c>
      <c r="H271" t="s">
        <v>5929</v>
      </c>
      <c r="I271" t="s">
        <v>102</v>
      </c>
      <c r="J271" t="s">
        <v>27</v>
      </c>
      <c r="K271" t="s">
        <v>787</v>
      </c>
      <c r="L271" t="s">
        <v>788</v>
      </c>
      <c r="M271">
        <v>7090</v>
      </c>
      <c r="N271" t="s">
        <v>148</v>
      </c>
      <c r="O271" t="s">
        <v>478</v>
      </c>
      <c r="P271" t="s">
        <v>71</v>
      </c>
      <c r="Q271" t="s">
        <v>161</v>
      </c>
      <c r="R271" t="s">
        <v>479</v>
      </c>
      <c r="S271">
        <v>254.96999999999997</v>
      </c>
      <c r="T271">
        <v>3</v>
      </c>
      <c r="U271">
        <v>0</v>
      </c>
      <c r="V271">
        <v>91.789199999999994</v>
      </c>
    </row>
    <row r="272" spans="1:22" x14ac:dyDescent="0.25">
      <c r="A272">
        <v>2879</v>
      </c>
      <c r="B272" t="s">
        <v>6065</v>
      </c>
      <c r="C272">
        <v>2013</v>
      </c>
      <c r="D272" s="24">
        <v>41289</v>
      </c>
      <c r="E272" s="24">
        <v>41293</v>
      </c>
      <c r="F272" t="s">
        <v>50</v>
      </c>
      <c r="G272" t="s">
        <v>5928</v>
      </c>
      <c r="H272" t="s">
        <v>5929</v>
      </c>
      <c r="I272" t="s">
        <v>102</v>
      </c>
      <c r="J272" t="s">
        <v>27</v>
      </c>
      <c r="K272" t="s">
        <v>787</v>
      </c>
      <c r="L272" t="s">
        <v>788</v>
      </c>
      <c r="M272">
        <v>7090</v>
      </c>
      <c r="N272" t="s">
        <v>148</v>
      </c>
      <c r="O272" t="s">
        <v>1468</v>
      </c>
      <c r="P272" t="s">
        <v>46</v>
      </c>
      <c r="Q272" t="s">
        <v>68</v>
      </c>
      <c r="R272" t="s">
        <v>1469</v>
      </c>
      <c r="S272">
        <v>4.66</v>
      </c>
      <c r="T272">
        <v>2</v>
      </c>
      <c r="U272">
        <v>0</v>
      </c>
      <c r="V272">
        <v>1.3513999999999995</v>
      </c>
    </row>
    <row r="273" spans="1:22" x14ac:dyDescent="0.25">
      <c r="A273">
        <v>2878</v>
      </c>
      <c r="B273" t="s">
        <v>6065</v>
      </c>
      <c r="C273">
        <v>2013</v>
      </c>
      <c r="D273" s="24">
        <v>41289</v>
      </c>
      <c r="E273" s="24">
        <v>41293</v>
      </c>
      <c r="F273" t="s">
        <v>50</v>
      </c>
      <c r="G273" t="s">
        <v>5928</v>
      </c>
      <c r="H273" t="s">
        <v>5929</v>
      </c>
      <c r="I273" t="s">
        <v>102</v>
      </c>
      <c r="J273" t="s">
        <v>27</v>
      </c>
      <c r="K273" t="s">
        <v>787</v>
      </c>
      <c r="L273" t="s">
        <v>788</v>
      </c>
      <c r="M273">
        <v>7090</v>
      </c>
      <c r="N273" t="s">
        <v>148</v>
      </c>
      <c r="O273" t="s">
        <v>5033</v>
      </c>
      <c r="P273" t="s">
        <v>46</v>
      </c>
      <c r="Q273" t="s">
        <v>173</v>
      </c>
      <c r="R273" t="s">
        <v>5034</v>
      </c>
      <c r="S273">
        <v>52.34</v>
      </c>
      <c r="T273">
        <v>2</v>
      </c>
      <c r="U273">
        <v>0</v>
      </c>
      <c r="V273">
        <v>24.599800000000002</v>
      </c>
    </row>
    <row r="274" spans="1:22" x14ac:dyDescent="0.25">
      <c r="A274">
        <v>2877</v>
      </c>
      <c r="B274" t="s">
        <v>6064</v>
      </c>
      <c r="C274">
        <v>2013</v>
      </c>
      <c r="D274" s="24">
        <v>41295</v>
      </c>
      <c r="E274" s="24">
        <v>41297</v>
      </c>
      <c r="F274" t="s">
        <v>23</v>
      </c>
      <c r="G274" t="s">
        <v>1242</v>
      </c>
      <c r="H274" t="s">
        <v>1243</v>
      </c>
      <c r="I274" t="s">
        <v>26</v>
      </c>
      <c r="J274" t="s">
        <v>27</v>
      </c>
      <c r="K274" t="s">
        <v>947</v>
      </c>
      <c r="L274" t="s">
        <v>43</v>
      </c>
      <c r="M274">
        <v>92037</v>
      </c>
      <c r="N274" t="s">
        <v>44</v>
      </c>
      <c r="O274" t="s">
        <v>1280</v>
      </c>
      <c r="P274" t="s">
        <v>32</v>
      </c>
      <c r="Q274" t="s">
        <v>36</v>
      </c>
      <c r="R274" t="s">
        <v>1281</v>
      </c>
      <c r="S274">
        <v>1013.4879999999999</v>
      </c>
      <c r="T274">
        <v>7</v>
      </c>
      <c r="U274">
        <v>0.2</v>
      </c>
      <c r="V274">
        <v>76.011600000000016</v>
      </c>
    </row>
    <row r="275" spans="1:22" x14ac:dyDescent="0.25">
      <c r="A275">
        <v>2876</v>
      </c>
      <c r="B275" t="s">
        <v>6064</v>
      </c>
      <c r="C275">
        <v>2013</v>
      </c>
      <c r="D275" s="24">
        <v>41295</v>
      </c>
      <c r="E275" s="24">
        <v>41297</v>
      </c>
      <c r="F275" t="s">
        <v>23</v>
      </c>
      <c r="G275" t="s">
        <v>1242</v>
      </c>
      <c r="H275" t="s">
        <v>1243</v>
      </c>
      <c r="I275" t="s">
        <v>26</v>
      </c>
      <c r="J275" t="s">
        <v>27</v>
      </c>
      <c r="K275" t="s">
        <v>947</v>
      </c>
      <c r="L275" t="s">
        <v>43</v>
      </c>
      <c r="M275">
        <v>92037</v>
      </c>
      <c r="N275" t="s">
        <v>44</v>
      </c>
      <c r="O275" t="s">
        <v>3891</v>
      </c>
      <c r="P275" t="s">
        <v>32</v>
      </c>
      <c r="Q275" t="s">
        <v>36</v>
      </c>
      <c r="R275" t="s">
        <v>3892</v>
      </c>
      <c r="S275">
        <v>153.56800000000001</v>
      </c>
      <c r="T275">
        <v>2</v>
      </c>
      <c r="U275">
        <v>0.2</v>
      </c>
      <c r="V275">
        <v>-5.758800000000015</v>
      </c>
    </row>
    <row r="276" spans="1:22" x14ac:dyDescent="0.25">
      <c r="A276">
        <v>2835</v>
      </c>
      <c r="B276" t="s">
        <v>6011</v>
      </c>
      <c r="C276">
        <v>2014</v>
      </c>
      <c r="D276" s="24">
        <v>41666</v>
      </c>
      <c r="E276" s="24">
        <v>41671</v>
      </c>
      <c r="F276" t="s">
        <v>23</v>
      </c>
      <c r="G276" t="s">
        <v>6012</v>
      </c>
      <c r="H276" t="s">
        <v>6013</v>
      </c>
      <c r="I276" t="s">
        <v>41</v>
      </c>
      <c r="J276" t="s">
        <v>27</v>
      </c>
      <c r="K276" t="s">
        <v>5893</v>
      </c>
      <c r="L276" t="s">
        <v>358</v>
      </c>
      <c r="M276">
        <v>35244</v>
      </c>
      <c r="N276" t="s">
        <v>30</v>
      </c>
      <c r="O276" t="s">
        <v>748</v>
      </c>
      <c r="P276" t="s">
        <v>46</v>
      </c>
      <c r="Q276" t="s">
        <v>75</v>
      </c>
      <c r="R276" t="s">
        <v>749</v>
      </c>
      <c r="S276">
        <v>7.16</v>
      </c>
      <c r="T276">
        <v>2</v>
      </c>
      <c r="U276">
        <v>0</v>
      </c>
      <c r="V276">
        <v>3.4367999999999999</v>
      </c>
    </row>
    <row r="277" spans="1:22" x14ac:dyDescent="0.25">
      <c r="A277">
        <v>2834</v>
      </c>
      <c r="B277" t="s">
        <v>6011</v>
      </c>
      <c r="C277">
        <v>2014</v>
      </c>
      <c r="D277" s="24">
        <v>41666</v>
      </c>
      <c r="E277" s="24">
        <v>41671</v>
      </c>
      <c r="F277" t="s">
        <v>23</v>
      </c>
      <c r="G277" t="s">
        <v>6012</v>
      </c>
      <c r="H277" t="s">
        <v>6013</v>
      </c>
      <c r="I277" t="s">
        <v>41</v>
      </c>
      <c r="J277" t="s">
        <v>27</v>
      </c>
      <c r="K277" t="s">
        <v>5893</v>
      </c>
      <c r="L277" t="s">
        <v>358</v>
      </c>
      <c r="M277">
        <v>35244</v>
      </c>
      <c r="N277" t="s">
        <v>30</v>
      </c>
      <c r="O277" t="s">
        <v>640</v>
      </c>
      <c r="P277" t="s">
        <v>46</v>
      </c>
      <c r="Q277" t="s">
        <v>68</v>
      </c>
      <c r="R277" t="s">
        <v>641</v>
      </c>
      <c r="S277">
        <v>15.469999999999999</v>
      </c>
      <c r="T277">
        <v>7</v>
      </c>
      <c r="U277">
        <v>0</v>
      </c>
      <c r="V277">
        <v>4.1768999999999998</v>
      </c>
    </row>
    <row r="278" spans="1:22" x14ac:dyDescent="0.25">
      <c r="A278">
        <v>2822</v>
      </c>
      <c r="B278" t="s">
        <v>5998</v>
      </c>
      <c r="C278">
        <v>2014</v>
      </c>
      <c r="D278" s="24">
        <v>41640</v>
      </c>
      <c r="E278" s="24">
        <v>41645</v>
      </c>
      <c r="F278" t="s">
        <v>50</v>
      </c>
      <c r="G278" t="s">
        <v>3147</v>
      </c>
      <c r="H278" t="s">
        <v>3148</v>
      </c>
      <c r="I278" t="s">
        <v>26</v>
      </c>
      <c r="J278" t="s">
        <v>27</v>
      </c>
      <c r="K278" t="s">
        <v>1883</v>
      </c>
      <c r="L278" t="s">
        <v>43</v>
      </c>
      <c r="M278">
        <v>92804</v>
      </c>
      <c r="N278" t="s">
        <v>44</v>
      </c>
      <c r="O278" t="s">
        <v>861</v>
      </c>
      <c r="P278" t="s">
        <v>71</v>
      </c>
      <c r="Q278" t="s">
        <v>72</v>
      </c>
      <c r="R278" t="s">
        <v>862</v>
      </c>
      <c r="S278">
        <v>302.37599999999998</v>
      </c>
      <c r="T278">
        <v>3</v>
      </c>
      <c r="U278">
        <v>0.2</v>
      </c>
      <c r="V278">
        <v>22.678200000000018</v>
      </c>
    </row>
    <row r="279" spans="1:22" x14ac:dyDescent="0.25">
      <c r="A279">
        <v>2768</v>
      </c>
      <c r="B279" t="s">
        <v>5938</v>
      </c>
      <c r="C279">
        <v>2014</v>
      </c>
      <c r="D279" s="24">
        <v>41655</v>
      </c>
      <c r="E279" s="24">
        <v>41658</v>
      </c>
      <c r="F279" t="s">
        <v>188</v>
      </c>
      <c r="G279" t="s">
        <v>2940</v>
      </c>
      <c r="H279" t="s">
        <v>2941</v>
      </c>
      <c r="I279" t="s">
        <v>26</v>
      </c>
      <c r="J279" t="s">
        <v>27</v>
      </c>
      <c r="K279" t="s">
        <v>146</v>
      </c>
      <c r="L279" t="s">
        <v>147</v>
      </c>
      <c r="M279">
        <v>19134</v>
      </c>
      <c r="N279" t="s">
        <v>148</v>
      </c>
      <c r="O279" t="s">
        <v>937</v>
      </c>
      <c r="P279" t="s">
        <v>46</v>
      </c>
      <c r="Q279" t="s">
        <v>78</v>
      </c>
      <c r="R279" t="s">
        <v>938</v>
      </c>
      <c r="S279">
        <v>1924.1599999999999</v>
      </c>
      <c r="T279">
        <v>8</v>
      </c>
      <c r="U279">
        <v>0.2</v>
      </c>
      <c r="V279">
        <v>312.67599999999993</v>
      </c>
    </row>
    <row r="280" spans="1:22" x14ac:dyDescent="0.25">
      <c r="A280">
        <v>2767</v>
      </c>
      <c r="B280" t="s">
        <v>5938</v>
      </c>
      <c r="C280">
        <v>2014</v>
      </c>
      <c r="D280" s="24">
        <v>41655</v>
      </c>
      <c r="E280" s="24">
        <v>41658</v>
      </c>
      <c r="F280" t="s">
        <v>188</v>
      </c>
      <c r="G280" t="s">
        <v>2940</v>
      </c>
      <c r="H280" t="s">
        <v>2941</v>
      </c>
      <c r="I280" t="s">
        <v>26</v>
      </c>
      <c r="J280" t="s">
        <v>27</v>
      </c>
      <c r="K280" t="s">
        <v>146</v>
      </c>
      <c r="L280" t="s">
        <v>147</v>
      </c>
      <c r="M280">
        <v>19134</v>
      </c>
      <c r="N280" t="s">
        <v>148</v>
      </c>
      <c r="O280" t="s">
        <v>5939</v>
      </c>
      <c r="P280" t="s">
        <v>46</v>
      </c>
      <c r="Q280" t="s">
        <v>78</v>
      </c>
      <c r="R280" t="s">
        <v>5940</v>
      </c>
      <c r="S280">
        <v>34.384</v>
      </c>
      <c r="T280">
        <v>1</v>
      </c>
      <c r="U280">
        <v>0.2</v>
      </c>
      <c r="V280">
        <v>3.8681999999999945</v>
      </c>
    </row>
    <row r="281" spans="1:22" x14ac:dyDescent="0.25">
      <c r="A281">
        <v>2710</v>
      </c>
      <c r="B281" t="s">
        <v>5856</v>
      </c>
      <c r="C281">
        <v>2012</v>
      </c>
      <c r="D281" s="24">
        <v>40938</v>
      </c>
      <c r="E281" s="24">
        <v>40945</v>
      </c>
      <c r="F281" t="s">
        <v>50</v>
      </c>
      <c r="G281" t="s">
        <v>1957</v>
      </c>
      <c r="H281" t="s">
        <v>1958</v>
      </c>
      <c r="I281" t="s">
        <v>26</v>
      </c>
      <c r="J281" t="s">
        <v>27</v>
      </c>
      <c r="K281" t="s">
        <v>42</v>
      </c>
      <c r="L281" t="s">
        <v>43</v>
      </c>
      <c r="M281">
        <v>90049</v>
      </c>
      <c r="N281" t="s">
        <v>44</v>
      </c>
      <c r="O281" t="s">
        <v>4603</v>
      </c>
      <c r="P281" t="s">
        <v>71</v>
      </c>
      <c r="Q281" t="s">
        <v>682</v>
      </c>
      <c r="R281" t="s">
        <v>4604</v>
      </c>
      <c r="S281">
        <v>1919.9760000000001</v>
      </c>
      <c r="T281">
        <v>3</v>
      </c>
      <c r="U281">
        <v>0.2</v>
      </c>
      <c r="V281">
        <v>215.99729999999977</v>
      </c>
    </row>
    <row r="282" spans="1:22" x14ac:dyDescent="0.25">
      <c r="A282">
        <v>2709</v>
      </c>
      <c r="B282" t="s">
        <v>5856</v>
      </c>
      <c r="C282">
        <v>2012</v>
      </c>
      <c r="D282" s="24">
        <v>40938</v>
      </c>
      <c r="E282" s="24">
        <v>40945</v>
      </c>
      <c r="F282" t="s">
        <v>50</v>
      </c>
      <c r="G282" t="s">
        <v>1957</v>
      </c>
      <c r="H282" t="s">
        <v>1958</v>
      </c>
      <c r="I282" t="s">
        <v>26</v>
      </c>
      <c r="J282" t="s">
        <v>27</v>
      </c>
      <c r="K282" t="s">
        <v>42</v>
      </c>
      <c r="L282" t="s">
        <v>43</v>
      </c>
      <c r="M282">
        <v>90049</v>
      </c>
      <c r="N282" t="s">
        <v>44</v>
      </c>
      <c r="O282" t="s">
        <v>5857</v>
      </c>
      <c r="P282" t="s">
        <v>32</v>
      </c>
      <c r="Q282" t="s">
        <v>65</v>
      </c>
      <c r="R282" t="s">
        <v>5858</v>
      </c>
      <c r="S282">
        <v>227.35999999999999</v>
      </c>
      <c r="T282">
        <v>7</v>
      </c>
      <c r="U282">
        <v>0</v>
      </c>
      <c r="V282">
        <v>81.849599999999981</v>
      </c>
    </row>
    <row r="283" spans="1:22" x14ac:dyDescent="0.25">
      <c r="A283">
        <v>2694</v>
      </c>
      <c r="B283" t="s">
        <v>5835</v>
      </c>
      <c r="C283">
        <v>2013</v>
      </c>
      <c r="D283" s="24">
        <v>41296</v>
      </c>
      <c r="E283" s="24">
        <v>41302</v>
      </c>
      <c r="F283" t="s">
        <v>50</v>
      </c>
      <c r="G283" t="s">
        <v>2431</v>
      </c>
      <c r="H283" t="s">
        <v>2432</v>
      </c>
      <c r="I283" t="s">
        <v>41</v>
      </c>
      <c r="J283" t="s">
        <v>27</v>
      </c>
      <c r="K283" t="s">
        <v>95</v>
      </c>
      <c r="L283" t="s">
        <v>96</v>
      </c>
      <c r="M283">
        <v>98115</v>
      </c>
      <c r="N283" t="s">
        <v>44</v>
      </c>
      <c r="O283" t="s">
        <v>1954</v>
      </c>
      <c r="P283" t="s">
        <v>32</v>
      </c>
      <c r="Q283" t="s">
        <v>65</v>
      </c>
      <c r="R283" t="s">
        <v>1955</v>
      </c>
      <c r="S283">
        <v>109.9</v>
      </c>
      <c r="T283">
        <v>5</v>
      </c>
      <c r="U283">
        <v>0</v>
      </c>
      <c r="V283">
        <v>37.366</v>
      </c>
    </row>
    <row r="284" spans="1:22" x14ac:dyDescent="0.25">
      <c r="A284">
        <v>2684</v>
      </c>
      <c r="B284" t="s">
        <v>5812</v>
      </c>
      <c r="C284">
        <v>2014</v>
      </c>
      <c r="D284" s="24">
        <v>41661</v>
      </c>
      <c r="E284" s="24">
        <v>41667</v>
      </c>
      <c r="F284" t="s">
        <v>50</v>
      </c>
      <c r="G284" t="s">
        <v>3503</v>
      </c>
      <c r="H284" t="s">
        <v>3504</v>
      </c>
      <c r="I284" t="s">
        <v>102</v>
      </c>
      <c r="J284" t="s">
        <v>27</v>
      </c>
      <c r="K284" t="s">
        <v>328</v>
      </c>
      <c r="L284" t="s">
        <v>238</v>
      </c>
      <c r="M284">
        <v>49201</v>
      </c>
      <c r="N284" t="s">
        <v>105</v>
      </c>
      <c r="O284" t="s">
        <v>5817</v>
      </c>
      <c r="P284" t="s">
        <v>71</v>
      </c>
      <c r="Q284" t="s">
        <v>72</v>
      </c>
      <c r="R284" t="s">
        <v>5818</v>
      </c>
      <c r="S284">
        <v>164.99</v>
      </c>
      <c r="T284">
        <v>1</v>
      </c>
      <c r="U284">
        <v>0</v>
      </c>
      <c r="V284">
        <v>49.496999999999986</v>
      </c>
    </row>
    <row r="285" spans="1:22" x14ac:dyDescent="0.25">
      <c r="A285">
        <v>2683</v>
      </c>
      <c r="B285" t="s">
        <v>5812</v>
      </c>
      <c r="C285">
        <v>2014</v>
      </c>
      <c r="D285" s="24">
        <v>41661</v>
      </c>
      <c r="E285" s="24">
        <v>41667</v>
      </c>
      <c r="F285" t="s">
        <v>50</v>
      </c>
      <c r="G285" t="s">
        <v>3503</v>
      </c>
      <c r="H285" t="s">
        <v>3504</v>
      </c>
      <c r="I285" t="s">
        <v>102</v>
      </c>
      <c r="J285" t="s">
        <v>27</v>
      </c>
      <c r="K285" t="s">
        <v>328</v>
      </c>
      <c r="L285" t="s">
        <v>238</v>
      </c>
      <c r="M285">
        <v>49201</v>
      </c>
      <c r="N285" t="s">
        <v>105</v>
      </c>
      <c r="O285" t="s">
        <v>5815</v>
      </c>
      <c r="P285" t="s">
        <v>71</v>
      </c>
      <c r="Q285" t="s">
        <v>682</v>
      </c>
      <c r="R285" t="s">
        <v>5816</v>
      </c>
      <c r="S285">
        <v>350.97300000000007</v>
      </c>
      <c r="T285">
        <v>3</v>
      </c>
      <c r="U285">
        <v>0.1</v>
      </c>
      <c r="V285">
        <v>152.08829999999998</v>
      </c>
    </row>
    <row r="286" spans="1:22" x14ac:dyDescent="0.25">
      <c r="A286">
        <v>2682</v>
      </c>
      <c r="B286" t="s">
        <v>5812</v>
      </c>
      <c r="C286">
        <v>2014</v>
      </c>
      <c r="D286" s="24">
        <v>41661</v>
      </c>
      <c r="E286" s="24">
        <v>41667</v>
      </c>
      <c r="F286" t="s">
        <v>50</v>
      </c>
      <c r="G286" t="s">
        <v>3503</v>
      </c>
      <c r="H286" t="s">
        <v>3504</v>
      </c>
      <c r="I286" t="s">
        <v>102</v>
      </c>
      <c r="J286" t="s">
        <v>27</v>
      </c>
      <c r="K286" t="s">
        <v>328</v>
      </c>
      <c r="L286" t="s">
        <v>238</v>
      </c>
      <c r="M286">
        <v>49201</v>
      </c>
      <c r="N286" t="s">
        <v>105</v>
      </c>
      <c r="O286" t="s">
        <v>5813</v>
      </c>
      <c r="P286" t="s">
        <v>46</v>
      </c>
      <c r="Q286" t="s">
        <v>75</v>
      </c>
      <c r="R286" t="s">
        <v>5814</v>
      </c>
      <c r="S286">
        <v>89.52</v>
      </c>
      <c r="T286">
        <v>4</v>
      </c>
      <c r="U286">
        <v>0</v>
      </c>
      <c r="V286">
        <v>42.074399999999997</v>
      </c>
    </row>
    <row r="287" spans="1:22" x14ac:dyDescent="0.25">
      <c r="A287">
        <v>2681</v>
      </c>
      <c r="B287" t="s">
        <v>5812</v>
      </c>
      <c r="C287">
        <v>2014</v>
      </c>
      <c r="D287" s="24">
        <v>41661</v>
      </c>
      <c r="E287" s="24">
        <v>41667</v>
      </c>
      <c r="F287" t="s">
        <v>50</v>
      </c>
      <c r="G287" t="s">
        <v>3503</v>
      </c>
      <c r="H287" t="s">
        <v>3504</v>
      </c>
      <c r="I287" t="s">
        <v>102</v>
      </c>
      <c r="J287" t="s">
        <v>27</v>
      </c>
      <c r="K287" t="s">
        <v>328</v>
      </c>
      <c r="L287" t="s">
        <v>238</v>
      </c>
      <c r="M287">
        <v>49201</v>
      </c>
      <c r="N287" t="s">
        <v>105</v>
      </c>
      <c r="O287" t="s">
        <v>2704</v>
      </c>
      <c r="P287" t="s">
        <v>71</v>
      </c>
      <c r="Q287" t="s">
        <v>161</v>
      </c>
      <c r="R287" t="s">
        <v>2705</v>
      </c>
      <c r="S287">
        <v>619.94999999999993</v>
      </c>
      <c r="T287">
        <v>5</v>
      </c>
      <c r="U287">
        <v>0</v>
      </c>
      <c r="V287">
        <v>111.59099999999995</v>
      </c>
    </row>
    <row r="288" spans="1:22" x14ac:dyDescent="0.25">
      <c r="A288">
        <v>2680</v>
      </c>
      <c r="B288" t="s">
        <v>5812</v>
      </c>
      <c r="C288">
        <v>2014</v>
      </c>
      <c r="D288" s="24">
        <v>41661</v>
      </c>
      <c r="E288" s="24">
        <v>41667</v>
      </c>
      <c r="F288" t="s">
        <v>50</v>
      </c>
      <c r="G288" t="s">
        <v>3503</v>
      </c>
      <c r="H288" t="s">
        <v>3504</v>
      </c>
      <c r="I288" t="s">
        <v>102</v>
      </c>
      <c r="J288" t="s">
        <v>27</v>
      </c>
      <c r="K288" t="s">
        <v>328</v>
      </c>
      <c r="L288" t="s">
        <v>238</v>
      </c>
      <c r="M288">
        <v>49201</v>
      </c>
      <c r="N288" t="s">
        <v>105</v>
      </c>
      <c r="O288" t="s">
        <v>2391</v>
      </c>
      <c r="P288" t="s">
        <v>46</v>
      </c>
      <c r="Q288" t="s">
        <v>75</v>
      </c>
      <c r="R288" t="s">
        <v>2392</v>
      </c>
      <c r="S288">
        <v>14.399999999999999</v>
      </c>
      <c r="T288">
        <v>5</v>
      </c>
      <c r="U288">
        <v>0</v>
      </c>
      <c r="V288">
        <v>7.056</v>
      </c>
    </row>
    <row r="289" spans="1:22" x14ac:dyDescent="0.25">
      <c r="A289">
        <v>2585</v>
      </c>
      <c r="B289" t="s">
        <v>5683</v>
      </c>
      <c r="C289">
        <v>2011</v>
      </c>
      <c r="D289" s="24">
        <v>40570</v>
      </c>
      <c r="E289" s="24">
        <v>40575</v>
      </c>
      <c r="F289" t="s">
        <v>50</v>
      </c>
      <c r="G289" t="s">
        <v>1497</v>
      </c>
      <c r="H289" t="s">
        <v>1498</v>
      </c>
      <c r="I289" t="s">
        <v>102</v>
      </c>
      <c r="J289" t="s">
        <v>27</v>
      </c>
      <c r="K289" t="s">
        <v>2811</v>
      </c>
      <c r="L289" t="s">
        <v>319</v>
      </c>
      <c r="M289">
        <v>22304</v>
      </c>
      <c r="N289" t="s">
        <v>30</v>
      </c>
      <c r="O289" t="s">
        <v>2086</v>
      </c>
      <c r="P289" t="s">
        <v>71</v>
      </c>
      <c r="Q289" t="s">
        <v>72</v>
      </c>
      <c r="R289" t="s">
        <v>2087</v>
      </c>
      <c r="S289">
        <v>187.98</v>
      </c>
      <c r="T289">
        <v>2</v>
      </c>
      <c r="U289">
        <v>0</v>
      </c>
      <c r="V289">
        <v>52.634399999999999</v>
      </c>
    </row>
    <row r="290" spans="1:22" x14ac:dyDescent="0.25">
      <c r="A290">
        <v>2584</v>
      </c>
      <c r="B290" t="s">
        <v>5683</v>
      </c>
      <c r="C290">
        <v>2011</v>
      </c>
      <c r="D290" s="24">
        <v>40570</v>
      </c>
      <c r="E290" s="24">
        <v>40575</v>
      </c>
      <c r="F290" t="s">
        <v>50</v>
      </c>
      <c r="G290" t="s">
        <v>1497</v>
      </c>
      <c r="H290" t="s">
        <v>1498</v>
      </c>
      <c r="I290" t="s">
        <v>102</v>
      </c>
      <c r="J290" t="s">
        <v>27</v>
      </c>
      <c r="K290" t="s">
        <v>2811</v>
      </c>
      <c r="L290" t="s">
        <v>319</v>
      </c>
      <c r="M290">
        <v>22304</v>
      </c>
      <c r="N290" t="s">
        <v>30</v>
      </c>
      <c r="O290" t="s">
        <v>5688</v>
      </c>
      <c r="P290" t="s">
        <v>32</v>
      </c>
      <c r="Q290" t="s">
        <v>65</v>
      </c>
      <c r="R290" t="s">
        <v>5689</v>
      </c>
      <c r="S290">
        <v>12.419999999999998</v>
      </c>
      <c r="T290">
        <v>3</v>
      </c>
      <c r="U290">
        <v>0</v>
      </c>
      <c r="V290">
        <v>4.4711999999999996</v>
      </c>
    </row>
    <row r="291" spans="1:22" x14ac:dyDescent="0.25">
      <c r="A291">
        <v>2583</v>
      </c>
      <c r="B291" t="s">
        <v>5683</v>
      </c>
      <c r="C291">
        <v>2011</v>
      </c>
      <c r="D291" s="24">
        <v>40570</v>
      </c>
      <c r="E291" s="24">
        <v>40575</v>
      </c>
      <c r="F291" t="s">
        <v>50</v>
      </c>
      <c r="G291" t="s">
        <v>1497</v>
      </c>
      <c r="H291" t="s">
        <v>1498</v>
      </c>
      <c r="I291" t="s">
        <v>102</v>
      </c>
      <c r="J291" t="s">
        <v>27</v>
      </c>
      <c r="K291" t="s">
        <v>2811</v>
      </c>
      <c r="L291" t="s">
        <v>319</v>
      </c>
      <c r="M291">
        <v>22304</v>
      </c>
      <c r="N291" t="s">
        <v>30</v>
      </c>
      <c r="O291" t="s">
        <v>5686</v>
      </c>
      <c r="P291" t="s">
        <v>71</v>
      </c>
      <c r="Q291" t="s">
        <v>72</v>
      </c>
      <c r="R291" t="s">
        <v>5687</v>
      </c>
      <c r="S291">
        <v>155.35</v>
      </c>
      <c r="T291">
        <v>13</v>
      </c>
      <c r="U291">
        <v>0</v>
      </c>
      <c r="V291">
        <v>0</v>
      </c>
    </row>
    <row r="292" spans="1:22" x14ac:dyDescent="0.25">
      <c r="A292">
        <v>2582</v>
      </c>
      <c r="B292" t="s">
        <v>5683</v>
      </c>
      <c r="C292">
        <v>2011</v>
      </c>
      <c r="D292" s="24">
        <v>40570</v>
      </c>
      <c r="E292" s="24">
        <v>40575</v>
      </c>
      <c r="F292" t="s">
        <v>50</v>
      </c>
      <c r="G292" t="s">
        <v>1497</v>
      </c>
      <c r="H292" t="s">
        <v>1498</v>
      </c>
      <c r="I292" t="s">
        <v>102</v>
      </c>
      <c r="J292" t="s">
        <v>27</v>
      </c>
      <c r="K292" t="s">
        <v>2811</v>
      </c>
      <c r="L292" t="s">
        <v>319</v>
      </c>
      <c r="M292">
        <v>22304</v>
      </c>
      <c r="N292" t="s">
        <v>30</v>
      </c>
      <c r="O292" t="s">
        <v>5347</v>
      </c>
      <c r="P292" t="s">
        <v>46</v>
      </c>
      <c r="Q292" t="s">
        <v>90</v>
      </c>
      <c r="R292" t="s">
        <v>5348</v>
      </c>
      <c r="S292">
        <v>16.68</v>
      </c>
      <c r="T292">
        <v>2</v>
      </c>
      <c r="U292">
        <v>0</v>
      </c>
      <c r="V292">
        <v>8.34</v>
      </c>
    </row>
    <row r="293" spans="1:22" x14ac:dyDescent="0.25">
      <c r="A293">
        <v>2581</v>
      </c>
      <c r="B293" t="s">
        <v>5683</v>
      </c>
      <c r="C293">
        <v>2011</v>
      </c>
      <c r="D293" s="24">
        <v>40570</v>
      </c>
      <c r="E293" s="24">
        <v>40575</v>
      </c>
      <c r="F293" t="s">
        <v>50</v>
      </c>
      <c r="G293" t="s">
        <v>1497</v>
      </c>
      <c r="H293" t="s">
        <v>1498</v>
      </c>
      <c r="I293" t="s">
        <v>102</v>
      </c>
      <c r="J293" t="s">
        <v>27</v>
      </c>
      <c r="K293" t="s">
        <v>2811</v>
      </c>
      <c r="L293" t="s">
        <v>319</v>
      </c>
      <c r="M293">
        <v>22304</v>
      </c>
      <c r="N293" t="s">
        <v>30</v>
      </c>
      <c r="O293" t="s">
        <v>3632</v>
      </c>
      <c r="P293" t="s">
        <v>46</v>
      </c>
      <c r="Q293" t="s">
        <v>90</v>
      </c>
      <c r="R293" t="s">
        <v>3633</v>
      </c>
      <c r="S293">
        <v>19.440000000000001</v>
      </c>
      <c r="T293">
        <v>3</v>
      </c>
      <c r="U293">
        <v>0</v>
      </c>
      <c r="V293">
        <v>9.3312000000000008</v>
      </c>
    </row>
    <row r="294" spans="1:22" x14ac:dyDescent="0.25">
      <c r="A294">
        <v>2580</v>
      </c>
      <c r="B294" t="s">
        <v>5683</v>
      </c>
      <c r="C294">
        <v>2011</v>
      </c>
      <c r="D294" s="24">
        <v>40570</v>
      </c>
      <c r="E294" s="24">
        <v>40575</v>
      </c>
      <c r="F294" t="s">
        <v>50</v>
      </c>
      <c r="G294" t="s">
        <v>1497</v>
      </c>
      <c r="H294" t="s">
        <v>1498</v>
      </c>
      <c r="I294" t="s">
        <v>102</v>
      </c>
      <c r="J294" t="s">
        <v>27</v>
      </c>
      <c r="K294" t="s">
        <v>2811</v>
      </c>
      <c r="L294" t="s">
        <v>319</v>
      </c>
      <c r="M294">
        <v>22304</v>
      </c>
      <c r="N294" t="s">
        <v>30</v>
      </c>
      <c r="O294" t="s">
        <v>3324</v>
      </c>
      <c r="P294" t="s">
        <v>46</v>
      </c>
      <c r="Q294" t="s">
        <v>59</v>
      </c>
      <c r="R294" t="s">
        <v>3325</v>
      </c>
      <c r="S294">
        <v>489.92</v>
      </c>
      <c r="T294">
        <v>8</v>
      </c>
      <c r="U294">
        <v>0</v>
      </c>
      <c r="V294">
        <v>0</v>
      </c>
    </row>
    <row r="295" spans="1:22" x14ac:dyDescent="0.25">
      <c r="A295">
        <v>2579</v>
      </c>
      <c r="B295" t="s">
        <v>5683</v>
      </c>
      <c r="C295">
        <v>2011</v>
      </c>
      <c r="D295" s="24">
        <v>40570</v>
      </c>
      <c r="E295" s="24">
        <v>40575</v>
      </c>
      <c r="F295" t="s">
        <v>50</v>
      </c>
      <c r="G295" t="s">
        <v>1497</v>
      </c>
      <c r="H295" t="s">
        <v>1498</v>
      </c>
      <c r="I295" t="s">
        <v>102</v>
      </c>
      <c r="J295" t="s">
        <v>27</v>
      </c>
      <c r="K295" t="s">
        <v>2811</v>
      </c>
      <c r="L295" t="s">
        <v>319</v>
      </c>
      <c r="M295">
        <v>22304</v>
      </c>
      <c r="N295" t="s">
        <v>30</v>
      </c>
      <c r="O295" t="s">
        <v>5684</v>
      </c>
      <c r="P295" t="s">
        <v>32</v>
      </c>
      <c r="Q295" t="s">
        <v>65</v>
      </c>
      <c r="R295" t="s">
        <v>5685</v>
      </c>
      <c r="S295">
        <v>62.820000000000007</v>
      </c>
      <c r="T295">
        <v>3</v>
      </c>
      <c r="U295">
        <v>0</v>
      </c>
      <c r="V295">
        <v>30.7818</v>
      </c>
    </row>
    <row r="296" spans="1:22" x14ac:dyDescent="0.25">
      <c r="A296">
        <v>2539</v>
      </c>
      <c r="B296" t="s">
        <v>5627</v>
      </c>
      <c r="C296">
        <v>2012</v>
      </c>
      <c r="D296" s="24">
        <v>40935</v>
      </c>
      <c r="E296" s="24">
        <v>40937</v>
      </c>
      <c r="F296" t="s">
        <v>23</v>
      </c>
      <c r="G296" t="s">
        <v>2304</v>
      </c>
      <c r="H296" t="s">
        <v>2305</v>
      </c>
      <c r="I296" t="s">
        <v>26</v>
      </c>
      <c r="J296" t="s">
        <v>27</v>
      </c>
      <c r="K296" t="s">
        <v>2180</v>
      </c>
      <c r="L296" t="s">
        <v>498</v>
      </c>
      <c r="M296">
        <v>44105</v>
      </c>
      <c r="N296" t="s">
        <v>148</v>
      </c>
      <c r="O296" t="s">
        <v>5628</v>
      </c>
      <c r="P296" t="s">
        <v>71</v>
      </c>
      <c r="Q296" t="s">
        <v>72</v>
      </c>
      <c r="R296" t="s">
        <v>5629</v>
      </c>
      <c r="S296">
        <v>155.36999999999998</v>
      </c>
      <c r="T296">
        <v>1</v>
      </c>
      <c r="U296">
        <v>0.4</v>
      </c>
      <c r="V296">
        <v>-36.253</v>
      </c>
    </row>
    <row r="297" spans="1:22" x14ac:dyDescent="0.25">
      <c r="A297">
        <v>2538</v>
      </c>
      <c r="B297" t="s">
        <v>5627</v>
      </c>
      <c r="C297">
        <v>2012</v>
      </c>
      <c r="D297" s="24">
        <v>40935</v>
      </c>
      <c r="E297" s="24">
        <v>40937</v>
      </c>
      <c r="F297" t="s">
        <v>23</v>
      </c>
      <c r="G297" t="s">
        <v>2304</v>
      </c>
      <c r="H297" t="s">
        <v>2305</v>
      </c>
      <c r="I297" t="s">
        <v>26</v>
      </c>
      <c r="J297" t="s">
        <v>27</v>
      </c>
      <c r="K297" t="s">
        <v>2180</v>
      </c>
      <c r="L297" t="s">
        <v>498</v>
      </c>
      <c r="M297">
        <v>44105</v>
      </c>
      <c r="N297" t="s">
        <v>148</v>
      </c>
      <c r="O297" t="s">
        <v>4599</v>
      </c>
      <c r="P297" t="s">
        <v>71</v>
      </c>
      <c r="Q297" t="s">
        <v>72</v>
      </c>
      <c r="R297" t="s">
        <v>4600</v>
      </c>
      <c r="S297">
        <v>431.976</v>
      </c>
      <c r="T297">
        <v>4</v>
      </c>
      <c r="U297">
        <v>0.4</v>
      </c>
      <c r="V297">
        <v>-100.7944</v>
      </c>
    </row>
    <row r="298" spans="1:22" x14ac:dyDescent="0.25">
      <c r="A298">
        <v>2537</v>
      </c>
      <c r="B298" t="s">
        <v>5627</v>
      </c>
      <c r="C298">
        <v>2012</v>
      </c>
      <c r="D298" s="24">
        <v>40935</v>
      </c>
      <c r="E298" s="24">
        <v>40937</v>
      </c>
      <c r="F298" t="s">
        <v>23</v>
      </c>
      <c r="G298" t="s">
        <v>2304</v>
      </c>
      <c r="H298" t="s">
        <v>2305</v>
      </c>
      <c r="I298" t="s">
        <v>26</v>
      </c>
      <c r="J298" t="s">
        <v>27</v>
      </c>
      <c r="K298" t="s">
        <v>2180</v>
      </c>
      <c r="L298" t="s">
        <v>498</v>
      </c>
      <c r="M298">
        <v>44105</v>
      </c>
      <c r="N298" t="s">
        <v>148</v>
      </c>
      <c r="O298" t="s">
        <v>336</v>
      </c>
      <c r="P298" t="s">
        <v>32</v>
      </c>
      <c r="Q298" t="s">
        <v>36</v>
      </c>
      <c r="R298" t="s">
        <v>337</v>
      </c>
      <c r="S298">
        <v>181.98599999999999</v>
      </c>
      <c r="T298">
        <v>2</v>
      </c>
      <c r="U298">
        <v>0.3</v>
      </c>
      <c r="V298">
        <v>-54.595799999999997</v>
      </c>
    </row>
    <row r="299" spans="1:22" x14ac:dyDescent="0.25">
      <c r="A299">
        <v>2489</v>
      </c>
      <c r="B299" t="s">
        <v>5556</v>
      </c>
      <c r="C299">
        <v>2012</v>
      </c>
      <c r="D299" s="24">
        <v>40910</v>
      </c>
      <c r="E299" s="24">
        <v>40912</v>
      </c>
      <c r="F299" t="s">
        <v>23</v>
      </c>
      <c r="G299" t="s">
        <v>995</v>
      </c>
      <c r="H299" t="s">
        <v>996</v>
      </c>
      <c r="I299" t="s">
        <v>41</v>
      </c>
      <c r="J299" t="s">
        <v>27</v>
      </c>
      <c r="K299" t="s">
        <v>606</v>
      </c>
      <c r="L299" t="s">
        <v>245</v>
      </c>
      <c r="M299">
        <v>19711</v>
      </c>
      <c r="N299" t="s">
        <v>148</v>
      </c>
      <c r="O299" t="s">
        <v>5226</v>
      </c>
      <c r="P299" t="s">
        <v>46</v>
      </c>
      <c r="Q299" t="s">
        <v>90</v>
      </c>
      <c r="R299" t="s">
        <v>5227</v>
      </c>
      <c r="S299">
        <v>20.04</v>
      </c>
      <c r="T299">
        <v>3</v>
      </c>
      <c r="U299">
        <v>0</v>
      </c>
      <c r="V299">
        <v>9.6191999999999993</v>
      </c>
    </row>
    <row r="300" spans="1:22" x14ac:dyDescent="0.25">
      <c r="A300">
        <v>2488</v>
      </c>
      <c r="B300" t="s">
        <v>5556</v>
      </c>
      <c r="C300">
        <v>2012</v>
      </c>
      <c r="D300" s="24">
        <v>40910</v>
      </c>
      <c r="E300" s="24">
        <v>40912</v>
      </c>
      <c r="F300" t="s">
        <v>23</v>
      </c>
      <c r="G300" t="s">
        <v>995</v>
      </c>
      <c r="H300" t="s">
        <v>996</v>
      </c>
      <c r="I300" t="s">
        <v>41</v>
      </c>
      <c r="J300" t="s">
        <v>27</v>
      </c>
      <c r="K300" t="s">
        <v>606</v>
      </c>
      <c r="L300" t="s">
        <v>245</v>
      </c>
      <c r="M300">
        <v>19711</v>
      </c>
      <c r="N300" t="s">
        <v>148</v>
      </c>
      <c r="O300" t="s">
        <v>5559</v>
      </c>
      <c r="P300" t="s">
        <v>46</v>
      </c>
      <c r="Q300" t="s">
        <v>68</v>
      </c>
      <c r="R300" t="s">
        <v>5560</v>
      </c>
      <c r="S300">
        <v>9.84</v>
      </c>
      <c r="T300">
        <v>3</v>
      </c>
      <c r="U300">
        <v>0</v>
      </c>
      <c r="V300">
        <v>2.6568000000000005</v>
      </c>
    </row>
    <row r="301" spans="1:22" x14ac:dyDescent="0.25">
      <c r="A301">
        <v>2487</v>
      </c>
      <c r="B301" t="s">
        <v>5556</v>
      </c>
      <c r="C301">
        <v>2012</v>
      </c>
      <c r="D301" s="24">
        <v>40910</v>
      </c>
      <c r="E301" s="24">
        <v>40912</v>
      </c>
      <c r="F301" t="s">
        <v>23</v>
      </c>
      <c r="G301" t="s">
        <v>995</v>
      </c>
      <c r="H301" t="s">
        <v>996</v>
      </c>
      <c r="I301" t="s">
        <v>41</v>
      </c>
      <c r="J301" t="s">
        <v>27</v>
      </c>
      <c r="K301" t="s">
        <v>606</v>
      </c>
      <c r="L301" t="s">
        <v>245</v>
      </c>
      <c r="M301">
        <v>19711</v>
      </c>
      <c r="N301" t="s">
        <v>148</v>
      </c>
      <c r="O301" t="s">
        <v>5557</v>
      </c>
      <c r="P301" t="s">
        <v>46</v>
      </c>
      <c r="Q301" t="s">
        <v>59</v>
      </c>
      <c r="R301" t="s">
        <v>5558</v>
      </c>
      <c r="S301">
        <v>85.52</v>
      </c>
      <c r="T301">
        <v>2</v>
      </c>
      <c r="U301">
        <v>0</v>
      </c>
      <c r="V301">
        <v>22.235199999999999</v>
      </c>
    </row>
    <row r="302" spans="1:22" x14ac:dyDescent="0.25">
      <c r="A302">
        <v>2473</v>
      </c>
      <c r="B302" t="s">
        <v>5532</v>
      </c>
      <c r="C302">
        <v>2013</v>
      </c>
      <c r="D302" s="24">
        <v>41296</v>
      </c>
      <c r="E302" s="24">
        <v>41302</v>
      </c>
      <c r="F302" t="s">
        <v>50</v>
      </c>
      <c r="G302" t="s">
        <v>5533</v>
      </c>
      <c r="H302" t="s">
        <v>5534</v>
      </c>
      <c r="I302" t="s">
        <v>26</v>
      </c>
      <c r="J302" t="s">
        <v>27</v>
      </c>
      <c r="K302" t="s">
        <v>1706</v>
      </c>
      <c r="L302" t="s">
        <v>88</v>
      </c>
      <c r="M302">
        <v>28314</v>
      </c>
      <c r="N302" t="s">
        <v>30</v>
      </c>
      <c r="O302" t="s">
        <v>5131</v>
      </c>
      <c r="P302" t="s">
        <v>46</v>
      </c>
      <c r="Q302" t="s">
        <v>78</v>
      </c>
      <c r="R302" t="s">
        <v>5132</v>
      </c>
      <c r="S302">
        <v>64.864000000000004</v>
      </c>
      <c r="T302">
        <v>4</v>
      </c>
      <c r="U302">
        <v>0.2</v>
      </c>
      <c r="V302">
        <v>6.4864000000000033</v>
      </c>
    </row>
    <row r="303" spans="1:22" x14ac:dyDescent="0.25">
      <c r="A303">
        <v>2472</v>
      </c>
      <c r="B303" t="s">
        <v>5532</v>
      </c>
      <c r="C303">
        <v>2013</v>
      </c>
      <c r="D303" s="24">
        <v>41296</v>
      </c>
      <c r="E303" s="24">
        <v>41302</v>
      </c>
      <c r="F303" t="s">
        <v>50</v>
      </c>
      <c r="G303" t="s">
        <v>5533</v>
      </c>
      <c r="H303" t="s">
        <v>5534</v>
      </c>
      <c r="I303" t="s">
        <v>26</v>
      </c>
      <c r="J303" t="s">
        <v>27</v>
      </c>
      <c r="K303" t="s">
        <v>1706</v>
      </c>
      <c r="L303" t="s">
        <v>88</v>
      </c>
      <c r="M303">
        <v>28314</v>
      </c>
      <c r="N303" t="s">
        <v>30</v>
      </c>
      <c r="O303" t="s">
        <v>5019</v>
      </c>
      <c r="P303" t="s">
        <v>32</v>
      </c>
      <c r="Q303" t="s">
        <v>33</v>
      </c>
      <c r="R303" t="s">
        <v>5537</v>
      </c>
      <c r="S303">
        <v>451.13599999999997</v>
      </c>
      <c r="T303">
        <v>4</v>
      </c>
      <c r="U303">
        <v>0.2</v>
      </c>
      <c r="V303">
        <v>-67.670399999999972</v>
      </c>
    </row>
    <row r="304" spans="1:22" x14ac:dyDescent="0.25">
      <c r="A304">
        <v>2471</v>
      </c>
      <c r="B304" t="s">
        <v>5532</v>
      </c>
      <c r="C304">
        <v>2013</v>
      </c>
      <c r="D304" s="24">
        <v>41296</v>
      </c>
      <c r="E304" s="24">
        <v>41302</v>
      </c>
      <c r="F304" t="s">
        <v>50</v>
      </c>
      <c r="G304" t="s">
        <v>5533</v>
      </c>
      <c r="H304" t="s">
        <v>5534</v>
      </c>
      <c r="I304" t="s">
        <v>26</v>
      </c>
      <c r="J304" t="s">
        <v>27</v>
      </c>
      <c r="K304" t="s">
        <v>1706</v>
      </c>
      <c r="L304" t="s">
        <v>88</v>
      </c>
      <c r="M304">
        <v>28314</v>
      </c>
      <c r="N304" t="s">
        <v>30</v>
      </c>
      <c r="O304" t="s">
        <v>5535</v>
      </c>
      <c r="P304" t="s">
        <v>32</v>
      </c>
      <c r="Q304" t="s">
        <v>65</v>
      </c>
      <c r="R304" t="s">
        <v>5536</v>
      </c>
      <c r="S304">
        <v>14.272</v>
      </c>
      <c r="T304">
        <v>8</v>
      </c>
      <c r="U304">
        <v>0.2</v>
      </c>
      <c r="V304">
        <v>4.281600000000001</v>
      </c>
    </row>
    <row r="305" spans="1:22" x14ac:dyDescent="0.25">
      <c r="A305">
        <v>2409</v>
      </c>
      <c r="B305" t="s">
        <v>5451</v>
      </c>
      <c r="C305">
        <v>2014</v>
      </c>
      <c r="D305" s="24">
        <v>41660</v>
      </c>
      <c r="E305" s="24">
        <v>41665</v>
      </c>
      <c r="F305" t="s">
        <v>50</v>
      </c>
      <c r="G305" t="s">
        <v>5452</v>
      </c>
      <c r="H305" t="s">
        <v>5453</v>
      </c>
      <c r="I305" t="s">
        <v>26</v>
      </c>
      <c r="J305" t="s">
        <v>27</v>
      </c>
      <c r="K305" t="s">
        <v>127</v>
      </c>
      <c r="L305" t="s">
        <v>43</v>
      </c>
      <c r="M305">
        <v>94122</v>
      </c>
      <c r="N305" t="s">
        <v>44</v>
      </c>
      <c r="O305" t="s">
        <v>5454</v>
      </c>
      <c r="P305" t="s">
        <v>71</v>
      </c>
      <c r="Q305" t="s">
        <v>72</v>
      </c>
      <c r="R305" t="s">
        <v>5455</v>
      </c>
      <c r="S305">
        <v>359.97600000000006</v>
      </c>
      <c r="T305">
        <v>3</v>
      </c>
      <c r="U305">
        <v>0.2</v>
      </c>
      <c r="V305">
        <v>130.49130000000002</v>
      </c>
    </row>
    <row r="306" spans="1:22" x14ac:dyDescent="0.25">
      <c r="A306">
        <v>2408</v>
      </c>
      <c r="B306" t="s">
        <v>5451</v>
      </c>
      <c r="C306">
        <v>2014</v>
      </c>
      <c r="D306" s="24">
        <v>41660</v>
      </c>
      <c r="E306" s="24">
        <v>41665</v>
      </c>
      <c r="F306" t="s">
        <v>50</v>
      </c>
      <c r="G306" t="s">
        <v>5452</v>
      </c>
      <c r="H306" t="s">
        <v>5453</v>
      </c>
      <c r="I306" t="s">
        <v>26</v>
      </c>
      <c r="J306" t="s">
        <v>27</v>
      </c>
      <c r="K306" t="s">
        <v>127</v>
      </c>
      <c r="L306" t="s">
        <v>43</v>
      </c>
      <c r="M306">
        <v>94122</v>
      </c>
      <c r="N306" t="s">
        <v>44</v>
      </c>
      <c r="O306" t="s">
        <v>4640</v>
      </c>
      <c r="P306" t="s">
        <v>46</v>
      </c>
      <c r="Q306" t="s">
        <v>68</v>
      </c>
      <c r="R306" t="s">
        <v>186</v>
      </c>
      <c r="S306">
        <v>24.2</v>
      </c>
      <c r="T306">
        <v>5</v>
      </c>
      <c r="U306">
        <v>0</v>
      </c>
      <c r="V306">
        <v>7.9859999999999998</v>
      </c>
    </row>
    <row r="307" spans="1:22" x14ac:dyDescent="0.25">
      <c r="A307">
        <v>2376</v>
      </c>
      <c r="B307" t="s">
        <v>5408</v>
      </c>
      <c r="C307">
        <v>2014</v>
      </c>
      <c r="D307" s="24">
        <v>41664</v>
      </c>
      <c r="E307" s="24">
        <v>41670</v>
      </c>
      <c r="F307" t="s">
        <v>50</v>
      </c>
      <c r="G307" t="s">
        <v>1997</v>
      </c>
      <c r="H307" t="s">
        <v>1998</v>
      </c>
      <c r="I307" t="s">
        <v>26</v>
      </c>
      <c r="J307" t="s">
        <v>27</v>
      </c>
      <c r="K307" t="s">
        <v>3792</v>
      </c>
      <c r="L307" t="s">
        <v>1272</v>
      </c>
      <c r="M307">
        <v>30080</v>
      </c>
      <c r="N307" t="s">
        <v>30</v>
      </c>
      <c r="O307" t="s">
        <v>3795</v>
      </c>
      <c r="P307" t="s">
        <v>46</v>
      </c>
      <c r="Q307" t="s">
        <v>269</v>
      </c>
      <c r="R307" t="s">
        <v>3796</v>
      </c>
      <c r="S307">
        <v>5.67</v>
      </c>
      <c r="T307">
        <v>3</v>
      </c>
      <c r="U307">
        <v>0</v>
      </c>
      <c r="V307">
        <v>0.11340000000000017</v>
      </c>
    </row>
    <row r="308" spans="1:22" x14ac:dyDescent="0.25">
      <c r="A308">
        <v>2303</v>
      </c>
      <c r="B308" t="s">
        <v>5312</v>
      </c>
      <c r="C308">
        <v>2013</v>
      </c>
      <c r="D308" s="24">
        <v>41291</v>
      </c>
      <c r="E308" s="24">
        <v>41295</v>
      </c>
      <c r="F308" t="s">
        <v>50</v>
      </c>
      <c r="G308" t="s">
        <v>3256</v>
      </c>
      <c r="H308" t="s">
        <v>3257</v>
      </c>
      <c r="I308" t="s">
        <v>41</v>
      </c>
      <c r="J308" t="s">
        <v>27</v>
      </c>
      <c r="K308" t="s">
        <v>497</v>
      </c>
      <c r="L308" t="s">
        <v>1272</v>
      </c>
      <c r="M308">
        <v>31907</v>
      </c>
      <c r="N308" t="s">
        <v>30</v>
      </c>
      <c r="O308" t="s">
        <v>2143</v>
      </c>
      <c r="P308" t="s">
        <v>71</v>
      </c>
      <c r="Q308" t="s">
        <v>161</v>
      </c>
      <c r="R308" t="s">
        <v>2144</v>
      </c>
      <c r="S308">
        <v>316</v>
      </c>
      <c r="T308">
        <v>4</v>
      </c>
      <c r="U308">
        <v>0</v>
      </c>
      <c r="V308">
        <v>31.599999999999966</v>
      </c>
    </row>
    <row r="309" spans="1:22" x14ac:dyDescent="0.25">
      <c r="A309">
        <v>2290</v>
      </c>
      <c r="B309" t="s">
        <v>5299</v>
      </c>
      <c r="C309">
        <v>2014</v>
      </c>
      <c r="D309" s="24">
        <v>41648</v>
      </c>
      <c r="E309" s="24">
        <v>41651</v>
      </c>
      <c r="F309" t="s">
        <v>188</v>
      </c>
      <c r="G309" t="s">
        <v>5300</v>
      </c>
      <c r="H309" t="s">
        <v>5301</v>
      </c>
      <c r="I309" t="s">
        <v>41</v>
      </c>
      <c r="J309" t="s">
        <v>27</v>
      </c>
      <c r="K309" t="s">
        <v>95</v>
      </c>
      <c r="L309" t="s">
        <v>96</v>
      </c>
      <c r="M309">
        <v>98115</v>
      </c>
      <c r="N309" t="s">
        <v>44</v>
      </c>
      <c r="O309" t="s">
        <v>5302</v>
      </c>
      <c r="P309" t="s">
        <v>32</v>
      </c>
      <c r="Q309" t="s">
        <v>56</v>
      </c>
      <c r="R309" t="s">
        <v>5303</v>
      </c>
      <c r="S309">
        <v>892.98</v>
      </c>
      <c r="T309">
        <v>2</v>
      </c>
      <c r="U309">
        <v>0</v>
      </c>
      <c r="V309">
        <v>80.368200000000002</v>
      </c>
    </row>
    <row r="310" spans="1:22" x14ac:dyDescent="0.25">
      <c r="A310">
        <v>2171</v>
      </c>
      <c r="B310" t="s">
        <v>5104</v>
      </c>
      <c r="C310">
        <v>2014</v>
      </c>
      <c r="D310" s="24">
        <v>41667</v>
      </c>
      <c r="E310" s="24">
        <v>41670</v>
      </c>
      <c r="F310" t="s">
        <v>23</v>
      </c>
      <c r="G310" t="s">
        <v>5105</v>
      </c>
      <c r="H310" t="s">
        <v>5106</v>
      </c>
      <c r="I310" t="s">
        <v>26</v>
      </c>
      <c r="J310" t="s">
        <v>27</v>
      </c>
      <c r="K310" t="s">
        <v>4255</v>
      </c>
      <c r="L310" t="s">
        <v>498</v>
      </c>
      <c r="M310">
        <v>44240</v>
      </c>
      <c r="N310" t="s">
        <v>148</v>
      </c>
      <c r="O310" t="s">
        <v>692</v>
      </c>
      <c r="P310" t="s">
        <v>71</v>
      </c>
      <c r="Q310" t="s">
        <v>72</v>
      </c>
      <c r="R310" t="s">
        <v>693</v>
      </c>
      <c r="S310">
        <v>107.982</v>
      </c>
      <c r="T310">
        <v>3</v>
      </c>
      <c r="U310">
        <v>0.4</v>
      </c>
      <c r="V310">
        <v>-26.995499999999993</v>
      </c>
    </row>
    <row r="311" spans="1:22" x14ac:dyDescent="0.25">
      <c r="A311">
        <v>2170</v>
      </c>
      <c r="B311" t="s">
        <v>5104</v>
      </c>
      <c r="C311">
        <v>2014</v>
      </c>
      <c r="D311" s="24">
        <v>41667</v>
      </c>
      <c r="E311" s="24">
        <v>41670</v>
      </c>
      <c r="F311" t="s">
        <v>23</v>
      </c>
      <c r="G311" t="s">
        <v>5105</v>
      </c>
      <c r="H311" t="s">
        <v>5106</v>
      </c>
      <c r="I311" t="s">
        <v>26</v>
      </c>
      <c r="J311" t="s">
        <v>27</v>
      </c>
      <c r="K311" t="s">
        <v>4255</v>
      </c>
      <c r="L311" t="s">
        <v>498</v>
      </c>
      <c r="M311">
        <v>44240</v>
      </c>
      <c r="N311" t="s">
        <v>148</v>
      </c>
      <c r="O311" t="s">
        <v>2738</v>
      </c>
      <c r="P311" t="s">
        <v>71</v>
      </c>
      <c r="Q311" t="s">
        <v>161</v>
      </c>
      <c r="R311" t="s">
        <v>2739</v>
      </c>
      <c r="S311">
        <v>71.975999999999999</v>
      </c>
      <c r="T311">
        <v>3</v>
      </c>
      <c r="U311">
        <v>0.2</v>
      </c>
      <c r="V311">
        <v>-8.9970000000000034</v>
      </c>
    </row>
    <row r="312" spans="1:22" x14ac:dyDescent="0.25">
      <c r="A312">
        <v>2169</v>
      </c>
      <c r="B312" t="s">
        <v>5104</v>
      </c>
      <c r="C312">
        <v>2014</v>
      </c>
      <c r="D312" s="24">
        <v>41667</v>
      </c>
      <c r="E312" s="24">
        <v>41670</v>
      </c>
      <c r="F312" t="s">
        <v>23</v>
      </c>
      <c r="G312" t="s">
        <v>5105</v>
      </c>
      <c r="H312" t="s">
        <v>5106</v>
      </c>
      <c r="I312" t="s">
        <v>26</v>
      </c>
      <c r="J312" t="s">
        <v>27</v>
      </c>
      <c r="K312" t="s">
        <v>4255</v>
      </c>
      <c r="L312" t="s">
        <v>498</v>
      </c>
      <c r="M312">
        <v>44240</v>
      </c>
      <c r="N312" t="s">
        <v>148</v>
      </c>
      <c r="O312" t="s">
        <v>1987</v>
      </c>
      <c r="P312" t="s">
        <v>46</v>
      </c>
      <c r="Q312" t="s">
        <v>68</v>
      </c>
      <c r="R312" t="s">
        <v>1988</v>
      </c>
      <c r="S312">
        <v>14.015999999999998</v>
      </c>
      <c r="T312">
        <v>3</v>
      </c>
      <c r="U312">
        <v>0.2</v>
      </c>
      <c r="V312">
        <v>1.7519999999999998</v>
      </c>
    </row>
    <row r="313" spans="1:22" x14ac:dyDescent="0.25">
      <c r="A313">
        <v>2162</v>
      </c>
      <c r="B313" t="s">
        <v>5094</v>
      </c>
      <c r="C313">
        <v>2013</v>
      </c>
      <c r="D313" s="24">
        <v>41281</v>
      </c>
      <c r="E313" s="24">
        <v>41286</v>
      </c>
      <c r="F313" t="s">
        <v>50</v>
      </c>
      <c r="G313" t="s">
        <v>930</v>
      </c>
      <c r="H313" t="s">
        <v>931</v>
      </c>
      <c r="I313" t="s">
        <v>102</v>
      </c>
      <c r="J313" t="s">
        <v>27</v>
      </c>
      <c r="K313" t="s">
        <v>3199</v>
      </c>
      <c r="L313" t="s">
        <v>43</v>
      </c>
      <c r="M313">
        <v>94601</v>
      </c>
      <c r="N313" t="s">
        <v>44</v>
      </c>
      <c r="O313" t="s">
        <v>5095</v>
      </c>
      <c r="P313" t="s">
        <v>46</v>
      </c>
      <c r="Q313" t="s">
        <v>68</v>
      </c>
      <c r="R313" t="s">
        <v>5096</v>
      </c>
      <c r="S313">
        <v>34.58</v>
      </c>
      <c r="T313">
        <v>1</v>
      </c>
      <c r="U313">
        <v>0</v>
      </c>
      <c r="V313">
        <v>10.028199999999998</v>
      </c>
    </row>
    <row r="314" spans="1:22" x14ac:dyDescent="0.25">
      <c r="A314">
        <v>2121</v>
      </c>
      <c r="B314" t="s">
        <v>5027</v>
      </c>
      <c r="C314">
        <v>2014</v>
      </c>
      <c r="D314" s="24">
        <v>41647</v>
      </c>
      <c r="E314" s="24">
        <v>41653</v>
      </c>
      <c r="F314" t="s">
        <v>50</v>
      </c>
      <c r="G314" t="s">
        <v>3902</v>
      </c>
      <c r="H314" t="s">
        <v>3903</v>
      </c>
      <c r="I314" t="s">
        <v>26</v>
      </c>
      <c r="J314" t="s">
        <v>27</v>
      </c>
      <c r="K314" t="s">
        <v>5028</v>
      </c>
      <c r="L314" t="s">
        <v>54</v>
      </c>
      <c r="M314">
        <v>32174</v>
      </c>
      <c r="N314" t="s">
        <v>30</v>
      </c>
      <c r="O314" t="s">
        <v>2913</v>
      </c>
      <c r="P314" t="s">
        <v>46</v>
      </c>
      <c r="Q314" t="s">
        <v>75</v>
      </c>
      <c r="R314" t="s">
        <v>2914</v>
      </c>
      <c r="S314">
        <v>2.8080000000000007</v>
      </c>
      <c r="T314">
        <v>3</v>
      </c>
      <c r="U314">
        <v>0.7</v>
      </c>
      <c r="V314">
        <v>-1.9656000000000002</v>
      </c>
    </row>
    <row r="315" spans="1:22" x14ac:dyDescent="0.25">
      <c r="A315">
        <v>2038</v>
      </c>
      <c r="B315" t="s">
        <v>4913</v>
      </c>
      <c r="C315">
        <v>2012</v>
      </c>
      <c r="D315" s="24">
        <v>40931</v>
      </c>
      <c r="E315" s="24">
        <v>40935</v>
      </c>
      <c r="F315" t="s">
        <v>50</v>
      </c>
      <c r="G315" t="s">
        <v>1679</v>
      </c>
      <c r="H315" t="s">
        <v>1680</v>
      </c>
      <c r="I315" t="s">
        <v>102</v>
      </c>
      <c r="J315" t="s">
        <v>27</v>
      </c>
      <c r="K315" t="s">
        <v>4914</v>
      </c>
      <c r="L315" t="s">
        <v>1762</v>
      </c>
      <c r="M315">
        <v>59715</v>
      </c>
      <c r="N315" t="s">
        <v>44</v>
      </c>
      <c r="O315" t="s">
        <v>4399</v>
      </c>
      <c r="P315" t="s">
        <v>46</v>
      </c>
      <c r="Q315" t="s">
        <v>47</v>
      </c>
      <c r="R315" t="s">
        <v>4400</v>
      </c>
      <c r="S315">
        <v>14.62</v>
      </c>
      <c r="T315">
        <v>2</v>
      </c>
      <c r="U315">
        <v>0</v>
      </c>
      <c r="V315">
        <v>6.8713999999999995</v>
      </c>
    </row>
    <row r="316" spans="1:22" x14ac:dyDescent="0.25">
      <c r="A316">
        <v>2037</v>
      </c>
      <c r="B316" t="s">
        <v>4913</v>
      </c>
      <c r="C316">
        <v>2012</v>
      </c>
      <c r="D316" s="24">
        <v>40931</v>
      </c>
      <c r="E316" s="24">
        <v>40935</v>
      </c>
      <c r="F316" t="s">
        <v>50</v>
      </c>
      <c r="G316" t="s">
        <v>1679</v>
      </c>
      <c r="H316" t="s">
        <v>1680</v>
      </c>
      <c r="I316" t="s">
        <v>102</v>
      </c>
      <c r="J316" t="s">
        <v>27</v>
      </c>
      <c r="K316" t="s">
        <v>4914</v>
      </c>
      <c r="L316" t="s">
        <v>1762</v>
      </c>
      <c r="M316">
        <v>59715</v>
      </c>
      <c r="N316" t="s">
        <v>44</v>
      </c>
      <c r="O316" t="s">
        <v>1438</v>
      </c>
      <c r="P316" t="s">
        <v>46</v>
      </c>
      <c r="Q316" t="s">
        <v>90</v>
      </c>
      <c r="R316" t="s">
        <v>1439</v>
      </c>
      <c r="S316">
        <v>29.04</v>
      </c>
      <c r="T316">
        <v>3</v>
      </c>
      <c r="U316">
        <v>0</v>
      </c>
      <c r="V316">
        <v>13.9392</v>
      </c>
    </row>
    <row r="317" spans="1:22" x14ac:dyDescent="0.25">
      <c r="A317">
        <v>1914</v>
      </c>
      <c r="B317" t="s">
        <v>4753</v>
      </c>
      <c r="C317">
        <v>2011</v>
      </c>
      <c r="D317" s="24">
        <v>40559</v>
      </c>
      <c r="E317" s="24">
        <v>40561</v>
      </c>
      <c r="F317" t="s">
        <v>188</v>
      </c>
      <c r="G317" t="s">
        <v>4754</v>
      </c>
      <c r="H317" t="s">
        <v>4755</v>
      </c>
      <c r="I317" t="s">
        <v>26</v>
      </c>
      <c r="J317" t="s">
        <v>27</v>
      </c>
      <c r="K317" t="s">
        <v>3261</v>
      </c>
      <c r="L317" t="s">
        <v>1272</v>
      </c>
      <c r="M317">
        <v>30076</v>
      </c>
      <c r="N317" t="s">
        <v>30</v>
      </c>
      <c r="O317" t="s">
        <v>1018</v>
      </c>
      <c r="P317" t="s">
        <v>71</v>
      </c>
      <c r="Q317" t="s">
        <v>161</v>
      </c>
      <c r="R317" t="s">
        <v>1019</v>
      </c>
      <c r="S317">
        <v>149.94999999999999</v>
      </c>
      <c r="T317">
        <v>5</v>
      </c>
      <c r="U317">
        <v>0</v>
      </c>
      <c r="V317">
        <v>65.978000000000009</v>
      </c>
    </row>
    <row r="318" spans="1:22" x14ac:dyDescent="0.25">
      <c r="A318">
        <v>1885</v>
      </c>
      <c r="B318" t="s">
        <v>4689</v>
      </c>
      <c r="C318">
        <v>2014</v>
      </c>
      <c r="D318" s="24">
        <v>41659</v>
      </c>
      <c r="E318" s="24">
        <v>41663</v>
      </c>
      <c r="F318" t="s">
        <v>23</v>
      </c>
      <c r="G318" t="s">
        <v>2450</v>
      </c>
      <c r="H318" t="s">
        <v>2451</v>
      </c>
      <c r="I318" t="s">
        <v>26</v>
      </c>
      <c r="J318" t="s">
        <v>27</v>
      </c>
      <c r="K318" t="s">
        <v>4690</v>
      </c>
      <c r="L318" t="s">
        <v>104</v>
      </c>
      <c r="M318">
        <v>76248</v>
      </c>
      <c r="N318" t="s">
        <v>105</v>
      </c>
      <c r="O318" t="s">
        <v>4691</v>
      </c>
      <c r="P318" t="s">
        <v>46</v>
      </c>
      <c r="Q318" t="s">
        <v>47</v>
      </c>
      <c r="R318" t="s">
        <v>4692</v>
      </c>
      <c r="S318">
        <v>6</v>
      </c>
      <c r="T318">
        <v>2</v>
      </c>
      <c r="U318">
        <v>0.2</v>
      </c>
      <c r="V318">
        <v>2.0999999999999996</v>
      </c>
    </row>
    <row r="319" spans="1:22" x14ac:dyDescent="0.25">
      <c r="A319">
        <v>1847</v>
      </c>
      <c r="B319" t="s">
        <v>4627</v>
      </c>
      <c r="C319">
        <v>2014</v>
      </c>
      <c r="D319" s="24">
        <v>41652</v>
      </c>
      <c r="E319" s="24">
        <v>41657</v>
      </c>
      <c r="F319" t="s">
        <v>23</v>
      </c>
      <c r="G319" t="s">
        <v>4452</v>
      </c>
      <c r="H319" t="s">
        <v>4453</v>
      </c>
      <c r="I319" t="s">
        <v>102</v>
      </c>
      <c r="J319" t="s">
        <v>27</v>
      </c>
      <c r="K319" t="s">
        <v>96</v>
      </c>
      <c r="L319" t="s">
        <v>3034</v>
      </c>
      <c r="M319">
        <v>20016</v>
      </c>
      <c r="N319" t="s">
        <v>148</v>
      </c>
      <c r="O319" t="s">
        <v>4628</v>
      </c>
      <c r="P319" t="s">
        <v>32</v>
      </c>
      <c r="Q319" t="s">
        <v>65</v>
      </c>
      <c r="R319" t="s">
        <v>4629</v>
      </c>
      <c r="S319">
        <v>37.68</v>
      </c>
      <c r="T319">
        <v>2</v>
      </c>
      <c r="U319">
        <v>0</v>
      </c>
      <c r="V319">
        <v>15.825600000000001</v>
      </c>
    </row>
    <row r="320" spans="1:22" x14ac:dyDescent="0.25">
      <c r="A320">
        <v>1846</v>
      </c>
      <c r="B320" t="s">
        <v>4627</v>
      </c>
      <c r="C320">
        <v>2014</v>
      </c>
      <c r="D320" s="24">
        <v>41652</v>
      </c>
      <c r="E320" s="24">
        <v>41657</v>
      </c>
      <c r="F320" t="s">
        <v>23</v>
      </c>
      <c r="G320" t="s">
        <v>4452</v>
      </c>
      <c r="H320" t="s">
        <v>4453</v>
      </c>
      <c r="I320" t="s">
        <v>102</v>
      </c>
      <c r="J320" t="s">
        <v>27</v>
      </c>
      <c r="K320" t="s">
        <v>96</v>
      </c>
      <c r="L320" t="s">
        <v>3034</v>
      </c>
      <c r="M320">
        <v>20016</v>
      </c>
      <c r="N320" t="s">
        <v>148</v>
      </c>
      <c r="O320" t="s">
        <v>567</v>
      </c>
      <c r="P320" t="s">
        <v>46</v>
      </c>
      <c r="Q320" t="s">
        <v>90</v>
      </c>
      <c r="R320" t="s">
        <v>568</v>
      </c>
      <c r="S320">
        <v>40.08</v>
      </c>
      <c r="T320">
        <v>6</v>
      </c>
      <c r="U320">
        <v>0</v>
      </c>
      <c r="V320">
        <v>19.238399999999999</v>
      </c>
    </row>
    <row r="321" spans="1:22" x14ac:dyDescent="0.25">
      <c r="A321">
        <v>1760</v>
      </c>
      <c r="B321" t="s">
        <v>4470</v>
      </c>
      <c r="C321">
        <v>2011</v>
      </c>
      <c r="D321" s="24">
        <v>40549</v>
      </c>
      <c r="E321" s="24">
        <v>40556</v>
      </c>
      <c r="F321" t="s">
        <v>50</v>
      </c>
      <c r="G321" t="s">
        <v>3934</v>
      </c>
      <c r="H321" t="s">
        <v>3935</v>
      </c>
      <c r="I321" t="s">
        <v>26</v>
      </c>
      <c r="J321" t="s">
        <v>27</v>
      </c>
      <c r="K321" t="s">
        <v>146</v>
      </c>
      <c r="L321" t="s">
        <v>147</v>
      </c>
      <c r="M321">
        <v>19143</v>
      </c>
      <c r="N321" t="s">
        <v>148</v>
      </c>
      <c r="O321" t="s">
        <v>1423</v>
      </c>
      <c r="P321" t="s">
        <v>46</v>
      </c>
      <c r="Q321" t="s">
        <v>68</v>
      </c>
      <c r="R321" t="s">
        <v>1424</v>
      </c>
      <c r="S321">
        <v>19.536000000000001</v>
      </c>
      <c r="T321">
        <v>3</v>
      </c>
      <c r="U321">
        <v>0.2</v>
      </c>
      <c r="V321">
        <v>4.8840000000000003</v>
      </c>
    </row>
    <row r="322" spans="1:22" x14ac:dyDescent="0.25">
      <c r="A322">
        <v>1713</v>
      </c>
      <c r="B322" t="s">
        <v>4403</v>
      </c>
      <c r="C322">
        <v>2012</v>
      </c>
      <c r="D322" s="24">
        <v>40938</v>
      </c>
      <c r="E322" s="24">
        <v>40943</v>
      </c>
      <c r="F322" t="s">
        <v>50</v>
      </c>
      <c r="G322" t="s">
        <v>1627</v>
      </c>
      <c r="H322" t="s">
        <v>1628</v>
      </c>
      <c r="I322" t="s">
        <v>26</v>
      </c>
      <c r="J322" t="s">
        <v>27</v>
      </c>
      <c r="K322" t="s">
        <v>184</v>
      </c>
      <c r="L322" t="s">
        <v>104</v>
      </c>
      <c r="M322">
        <v>77070</v>
      </c>
      <c r="N322" t="s">
        <v>105</v>
      </c>
      <c r="O322" t="s">
        <v>4404</v>
      </c>
      <c r="P322" t="s">
        <v>46</v>
      </c>
      <c r="Q322" t="s">
        <v>90</v>
      </c>
      <c r="R322" t="s">
        <v>4405</v>
      </c>
      <c r="S322">
        <v>14.303999999999998</v>
      </c>
      <c r="T322">
        <v>6</v>
      </c>
      <c r="U322">
        <v>0.2</v>
      </c>
      <c r="V322">
        <v>5.0064000000000002</v>
      </c>
    </row>
    <row r="323" spans="1:22" x14ac:dyDescent="0.25">
      <c r="A323">
        <v>1670</v>
      </c>
      <c r="B323" t="s">
        <v>4338</v>
      </c>
      <c r="C323">
        <v>2012</v>
      </c>
      <c r="D323" s="24">
        <v>40918</v>
      </c>
      <c r="E323" s="24">
        <v>40923</v>
      </c>
      <c r="F323" t="s">
        <v>50</v>
      </c>
      <c r="G323" t="s">
        <v>3881</v>
      </c>
      <c r="H323" t="s">
        <v>3882</v>
      </c>
      <c r="I323" t="s">
        <v>26</v>
      </c>
      <c r="J323" t="s">
        <v>27</v>
      </c>
      <c r="K323" t="s">
        <v>266</v>
      </c>
      <c r="L323" t="s">
        <v>267</v>
      </c>
      <c r="M323">
        <v>10011</v>
      </c>
      <c r="N323" t="s">
        <v>148</v>
      </c>
      <c r="O323" t="s">
        <v>1601</v>
      </c>
      <c r="P323" t="s">
        <v>32</v>
      </c>
      <c r="Q323" t="s">
        <v>56</v>
      </c>
      <c r="R323" t="s">
        <v>1602</v>
      </c>
      <c r="S323">
        <v>1018.1039999999999</v>
      </c>
      <c r="T323">
        <v>4</v>
      </c>
      <c r="U323">
        <v>0.4</v>
      </c>
      <c r="V323">
        <v>-373.3048</v>
      </c>
    </row>
    <row r="324" spans="1:22" x14ac:dyDescent="0.25">
      <c r="A324">
        <v>1659</v>
      </c>
      <c r="B324" t="s">
        <v>4318</v>
      </c>
      <c r="C324">
        <v>2014</v>
      </c>
      <c r="D324" s="24">
        <v>41660</v>
      </c>
      <c r="E324" s="24">
        <v>41666</v>
      </c>
      <c r="F324" t="s">
        <v>50</v>
      </c>
      <c r="G324" t="s">
        <v>4319</v>
      </c>
      <c r="H324" t="s">
        <v>4320</v>
      </c>
      <c r="I324" t="s">
        <v>26</v>
      </c>
      <c r="J324" t="s">
        <v>27</v>
      </c>
      <c r="K324" t="s">
        <v>42</v>
      </c>
      <c r="L324" t="s">
        <v>43</v>
      </c>
      <c r="M324">
        <v>90045</v>
      </c>
      <c r="N324" t="s">
        <v>44</v>
      </c>
      <c r="O324" t="s">
        <v>4321</v>
      </c>
      <c r="P324" t="s">
        <v>71</v>
      </c>
      <c r="Q324" t="s">
        <v>72</v>
      </c>
      <c r="R324" t="s">
        <v>4322</v>
      </c>
      <c r="S324">
        <v>160.77600000000001</v>
      </c>
      <c r="T324">
        <v>3</v>
      </c>
      <c r="U324">
        <v>0.2</v>
      </c>
      <c r="V324">
        <v>10.048500000000004</v>
      </c>
    </row>
    <row r="325" spans="1:22" x14ac:dyDescent="0.25">
      <c r="A325">
        <v>1416</v>
      </c>
      <c r="B325" t="s">
        <v>3836</v>
      </c>
      <c r="C325">
        <v>2014</v>
      </c>
      <c r="D325" s="24">
        <v>41668</v>
      </c>
      <c r="E325" s="24">
        <v>41671</v>
      </c>
      <c r="F325" t="s">
        <v>23</v>
      </c>
      <c r="G325" t="s">
        <v>3837</v>
      </c>
      <c r="H325" t="s">
        <v>3838</v>
      </c>
      <c r="I325" t="s">
        <v>102</v>
      </c>
      <c r="J325" t="s">
        <v>27</v>
      </c>
      <c r="K325" t="s">
        <v>1711</v>
      </c>
      <c r="L325" t="s">
        <v>43</v>
      </c>
      <c r="M325">
        <v>92627</v>
      </c>
      <c r="N325" t="s">
        <v>44</v>
      </c>
      <c r="O325" t="s">
        <v>3839</v>
      </c>
      <c r="P325" t="s">
        <v>32</v>
      </c>
      <c r="Q325" t="s">
        <v>65</v>
      </c>
      <c r="R325" t="s">
        <v>3840</v>
      </c>
      <c r="S325">
        <v>37.74</v>
      </c>
      <c r="T325">
        <v>3</v>
      </c>
      <c r="U325">
        <v>0</v>
      </c>
      <c r="V325">
        <v>12.831599999999996</v>
      </c>
    </row>
    <row r="326" spans="1:22" x14ac:dyDescent="0.25">
      <c r="A326">
        <v>1415</v>
      </c>
      <c r="B326" t="s">
        <v>3836</v>
      </c>
      <c r="C326">
        <v>2014</v>
      </c>
      <c r="D326" s="24">
        <v>41668</v>
      </c>
      <c r="E326" s="24">
        <v>41671</v>
      </c>
      <c r="F326" t="s">
        <v>23</v>
      </c>
      <c r="G326" t="s">
        <v>3837</v>
      </c>
      <c r="H326" t="s">
        <v>3838</v>
      </c>
      <c r="I326" t="s">
        <v>102</v>
      </c>
      <c r="J326" t="s">
        <v>27</v>
      </c>
      <c r="K326" t="s">
        <v>1711</v>
      </c>
      <c r="L326" t="s">
        <v>43</v>
      </c>
      <c r="M326">
        <v>92627</v>
      </c>
      <c r="N326" t="s">
        <v>44</v>
      </c>
      <c r="O326" t="s">
        <v>3547</v>
      </c>
      <c r="P326" t="s">
        <v>71</v>
      </c>
      <c r="Q326" t="s">
        <v>161</v>
      </c>
      <c r="R326" t="s">
        <v>3548</v>
      </c>
      <c r="S326">
        <v>239.96999999999997</v>
      </c>
      <c r="T326">
        <v>3</v>
      </c>
      <c r="U326">
        <v>0</v>
      </c>
      <c r="V326">
        <v>26.39670000000001</v>
      </c>
    </row>
    <row r="327" spans="1:22" x14ac:dyDescent="0.25">
      <c r="A327">
        <v>1343</v>
      </c>
      <c r="B327" t="s">
        <v>3702</v>
      </c>
      <c r="C327">
        <v>2014</v>
      </c>
      <c r="D327" s="24">
        <v>41642</v>
      </c>
      <c r="E327" s="24">
        <v>41644</v>
      </c>
      <c r="F327" t="s">
        <v>188</v>
      </c>
      <c r="G327" t="s">
        <v>3703</v>
      </c>
      <c r="H327" t="s">
        <v>3704</v>
      </c>
      <c r="I327" t="s">
        <v>41</v>
      </c>
      <c r="J327" t="s">
        <v>27</v>
      </c>
      <c r="K327" t="s">
        <v>1521</v>
      </c>
      <c r="L327" t="s">
        <v>88</v>
      </c>
      <c r="M327">
        <v>28540</v>
      </c>
      <c r="N327" t="s">
        <v>30</v>
      </c>
      <c r="O327" t="s">
        <v>168</v>
      </c>
      <c r="P327" t="s">
        <v>46</v>
      </c>
      <c r="Q327" t="s">
        <v>75</v>
      </c>
      <c r="R327" t="s">
        <v>169</v>
      </c>
      <c r="S327">
        <v>28.854000000000006</v>
      </c>
      <c r="T327">
        <v>6</v>
      </c>
      <c r="U327">
        <v>0.7</v>
      </c>
      <c r="V327">
        <v>-21.159599999999998</v>
      </c>
    </row>
    <row r="328" spans="1:22" x14ac:dyDescent="0.25">
      <c r="A328">
        <v>1342</v>
      </c>
      <c r="B328" t="s">
        <v>3702</v>
      </c>
      <c r="C328">
        <v>2014</v>
      </c>
      <c r="D328" s="24">
        <v>41642</v>
      </c>
      <c r="E328" s="24">
        <v>41644</v>
      </c>
      <c r="F328" t="s">
        <v>188</v>
      </c>
      <c r="G328" t="s">
        <v>3703</v>
      </c>
      <c r="H328" t="s">
        <v>3704</v>
      </c>
      <c r="I328" t="s">
        <v>41</v>
      </c>
      <c r="J328" t="s">
        <v>27</v>
      </c>
      <c r="K328" t="s">
        <v>1521</v>
      </c>
      <c r="L328" t="s">
        <v>88</v>
      </c>
      <c r="M328">
        <v>28540</v>
      </c>
      <c r="N328" t="s">
        <v>30</v>
      </c>
      <c r="O328" t="s">
        <v>3366</v>
      </c>
      <c r="P328" t="s">
        <v>46</v>
      </c>
      <c r="Q328" t="s">
        <v>75</v>
      </c>
      <c r="R328" t="s">
        <v>3367</v>
      </c>
      <c r="S328">
        <v>15.66</v>
      </c>
      <c r="T328">
        <v>5</v>
      </c>
      <c r="U328">
        <v>0.7</v>
      </c>
      <c r="V328">
        <v>-12.527999999999995</v>
      </c>
    </row>
    <row r="329" spans="1:22" x14ac:dyDescent="0.25">
      <c r="A329">
        <v>1341</v>
      </c>
      <c r="B329" t="s">
        <v>3702</v>
      </c>
      <c r="C329">
        <v>2014</v>
      </c>
      <c r="D329" s="24">
        <v>41642</v>
      </c>
      <c r="E329" s="24">
        <v>41644</v>
      </c>
      <c r="F329" t="s">
        <v>188</v>
      </c>
      <c r="G329" t="s">
        <v>3703</v>
      </c>
      <c r="H329" t="s">
        <v>3704</v>
      </c>
      <c r="I329" t="s">
        <v>41</v>
      </c>
      <c r="J329" t="s">
        <v>27</v>
      </c>
      <c r="K329" t="s">
        <v>1521</v>
      </c>
      <c r="L329" t="s">
        <v>88</v>
      </c>
      <c r="M329">
        <v>28540</v>
      </c>
      <c r="N329" t="s">
        <v>30</v>
      </c>
      <c r="O329" t="s">
        <v>3705</v>
      </c>
      <c r="P329" t="s">
        <v>71</v>
      </c>
      <c r="Q329" t="s">
        <v>682</v>
      </c>
      <c r="R329" t="s">
        <v>3706</v>
      </c>
      <c r="S329">
        <v>695.7</v>
      </c>
      <c r="T329">
        <v>2</v>
      </c>
      <c r="U329">
        <v>0.5</v>
      </c>
      <c r="V329">
        <v>-27.827999999999975</v>
      </c>
    </row>
    <row r="330" spans="1:22" x14ac:dyDescent="0.25">
      <c r="A330">
        <v>1184</v>
      </c>
      <c r="B330" t="s">
        <v>3385</v>
      </c>
      <c r="C330">
        <v>2014</v>
      </c>
      <c r="D330" s="24">
        <v>41654</v>
      </c>
      <c r="E330" s="24">
        <v>41655</v>
      </c>
      <c r="F330" t="s">
        <v>188</v>
      </c>
      <c r="G330" t="s">
        <v>2193</v>
      </c>
      <c r="H330" t="s">
        <v>2194</v>
      </c>
      <c r="I330" t="s">
        <v>26</v>
      </c>
      <c r="J330" t="s">
        <v>27</v>
      </c>
      <c r="K330" t="s">
        <v>1521</v>
      </c>
      <c r="L330" t="s">
        <v>88</v>
      </c>
      <c r="M330">
        <v>28540</v>
      </c>
      <c r="N330" t="s">
        <v>30</v>
      </c>
      <c r="O330" t="s">
        <v>3386</v>
      </c>
      <c r="P330" t="s">
        <v>71</v>
      </c>
      <c r="Q330" t="s">
        <v>72</v>
      </c>
      <c r="R330" t="s">
        <v>3387</v>
      </c>
      <c r="S330">
        <v>7.92</v>
      </c>
      <c r="T330">
        <v>5</v>
      </c>
      <c r="U330">
        <v>0.2</v>
      </c>
      <c r="V330">
        <v>0.69300000000000006</v>
      </c>
    </row>
    <row r="331" spans="1:22" x14ac:dyDescent="0.25">
      <c r="A331">
        <v>1183</v>
      </c>
      <c r="B331" t="s">
        <v>3385</v>
      </c>
      <c r="C331">
        <v>2014</v>
      </c>
      <c r="D331" s="24">
        <v>41654</v>
      </c>
      <c r="E331" s="24">
        <v>41655</v>
      </c>
      <c r="F331" t="s">
        <v>188</v>
      </c>
      <c r="G331" t="s">
        <v>2193</v>
      </c>
      <c r="H331" t="s">
        <v>2194</v>
      </c>
      <c r="I331" t="s">
        <v>26</v>
      </c>
      <c r="J331" t="s">
        <v>27</v>
      </c>
      <c r="K331" t="s">
        <v>1521</v>
      </c>
      <c r="L331" t="s">
        <v>88</v>
      </c>
      <c r="M331">
        <v>28540</v>
      </c>
      <c r="N331" t="s">
        <v>30</v>
      </c>
      <c r="O331" t="s">
        <v>505</v>
      </c>
      <c r="P331" t="s">
        <v>46</v>
      </c>
      <c r="Q331" t="s">
        <v>173</v>
      </c>
      <c r="R331" t="s">
        <v>506</v>
      </c>
      <c r="S331">
        <v>21.744</v>
      </c>
      <c r="T331">
        <v>1</v>
      </c>
      <c r="U331">
        <v>0.2</v>
      </c>
      <c r="V331">
        <v>7.3385999999999996</v>
      </c>
    </row>
    <row r="332" spans="1:22" x14ac:dyDescent="0.25">
      <c r="A332">
        <v>1154</v>
      </c>
      <c r="B332" t="s">
        <v>3318</v>
      </c>
      <c r="C332">
        <v>2014</v>
      </c>
      <c r="D332" s="24">
        <v>41640</v>
      </c>
      <c r="E332" s="24">
        <v>41646</v>
      </c>
      <c r="F332" t="s">
        <v>50</v>
      </c>
      <c r="G332" t="s">
        <v>1079</v>
      </c>
      <c r="H332" t="s">
        <v>1080</v>
      </c>
      <c r="I332" t="s">
        <v>41</v>
      </c>
      <c r="J332" t="s">
        <v>27</v>
      </c>
      <c r="K332" t="s">
        <v>3319</v>
      </c>
      <c r="L332" t="s">
        <v>1392</v>
      </c>
      <c r="M332">
        <v>89502</v>
      </c>
      <c r="N332" t="s">
        <v>44</v>
      </c>
      <c r="O332" t="s">
        <v>2712</v>
      </c>
      <c r="P332" t="s">
        <v>46</v>
      </c>
      <c r="Q332" t="s">
        <v>75</v>
      </c>
      <c r="R332" t="s">
        <v>2713</v>
      </c>
      <c r="S332">
        <v>159.768</v>
      </c>
      <c r="T332">
        <v>7</v>
      </c>
      <c r="U332">
        <v>0.2</v>
      </c>
      <c r="V332">
        <v>53.921700000000008</v>
      </c>
    </row>
    <row r="333" spans="1:22" x14ac:dyDescent="0.25">
      <c r="A333">
        <v>1153</v>
      </c>
      <c r="B333" t="s">
        <v>3318</v>
      </c>
      <c r="C333">
        <v>2014</v>
      </c>
      <c r="D333" s="24">
        <v>41640</v>
      </c>
      <c r="E333" s="24">
        <v>41646</v>
      </c>
      <c r="F333" t="s">
        <v>50</v>
      </c>
      <c r="G333" t="s">
        <v>1079</v>
      </c>
      <c r="H333" t="s">
        <v>1080</v>
      </c>
      <c r="I333" t="s">
        <v>41</v>
      </c>
      <c r="J333" t="s">
        <v>27</v>
      </c>
      <c r="K333" t="s">
        <v>3319</v>
      </c>
      <c r="L333" t="s">
        <v>1392</v>
      </c>
      <c r="M333">
        <v>89502</v>
      </c>
      <c r="N333" t="s">
        <v>44</v>
      </c>
      <c r="O333" t="s">
        <v>3320</v>
      </c>
      <c r="P333" t="s">
        <v>46</v>
      </c>
      <c r="Q333" t="s">
        <v>68</v>
      </c>
      <c r="R333" t="s">
        <v>3321</v>
      </c>
      <c r="S333">
        <v>3.64</v>
      </c>
      <c r="T333">
        <v>2</v>
      </c>
      <c r="U333">
        <v>0</v>
      </c>
      <c r="V333">
        <v>1.6379999999999999</v>
      </c>
    </row>
    <row r="334" spans="1:22" x14ac:dyDescent="0.25">
      <c r="A334">
        <v>1127</v>
      </c>
      <c r="B334" t="s">
        <v>3264</v>
      </c>
      <c r="C334">
        <v>2011</v>
      </c>
      <c r="D334" s="24">
        <v>40564</v>
      </c>
      <c r="E334" s="24">
        <v>40570</v>
      </c>
      <c r="F334" t="s">
        <v>50</v>
      </c>
      <c r="G334" t="s">
        <v>2753</v>
      </c>
      <c r="H334" t="s">
        <v>2754</v>
      </c>
      <c r="I334" t="s">
        <v>26</v>
      </c>
      <c r="J334" t="s">
        <v>27</v>
      </c>
      <c r="K334" t="s">
        <v>3265</v>
      </c>
      <c r="L334" t="s">
        <v>1707</v>
      </c>
      <c r="M334">
        <v>72401</v>
      </c>
      <c r="N334" t="s">
        <v>30</v>
      </c>
      <c r="O334" t="s">
        <v>1588</v>
      </c>
      <c r="P334" t="s">
        <v>32</v>
      </c>
      <c r="Q334" t="s">
        <v>36</v>
      </c>
      <c r="R334" t="s">
        <v>1589</v>
      </c>
      <c r="S334">
        <v>1067.94</v>
      </c>
      <c r="T334">
        <v>3</v>
      </c>
      <c r="U334">
        <v>0</v>
      </c>
      <c r="V334">
        <v>224.2673999999999</v>
      </c>
    </row>
    <row r="335" spans="1:22" x14ac:dyDescent="0.25">
      <c r="A335">
        <v>1126</v>
      </c>
      <c r="B335" t="s">
        <v>3264</v>
      </c>
      <c r="C335">
        <v>2011</v>
      </c>
      <c r="D335" s="24">
        <v>40564</v>
      </c>
      <c r="E335" s="24">
        <v>40570</v>
      </c>
      <c r="F335" t="s">
        <v>50</v>
      </c>
      <c r="G335" t="s">
        <v>2753</v>
      </c>
      <c r="H335" t="s">
        <v>2754</v>
      </c>
      <c r="I335" t="s">
        <v>26</v>
      </c>
      <c r="J335" t="s">
        <v>27</v>
      </c>
      <c r="K335" t="s">
        <v>3265</v>
      </c>
      <c r="L335" t="s">
        <v>1707</v>
      </c>
      <c r="M335">
        <v>72401</v>
      </c>
      <c r="N335" t="s">
        <v>30</v>
      </c>
      <c r="O335" t="s">
        <v>3270</v>
      </c>
      <c r="P335" t="s">
        <v>46</v>
      </c>
      <c r="Q335" t="s">
        <v>173</v>
      </c>
      <c r="R335" t="s">
        <v>186</v>
      </c>
      <c r="S335">
        <v>23.34</v>
      </c>
      <c r="T335">
        <v>3</v>
      </c>
      <c r="U335">
        <v>0</v>
      </c>
      <c r="V335">
        <v>10.969799999999999</v>
      </c>
    </row>
    <row r="336" spans="1:22" x14ac:dyDescent="0.25">
      <c r="A336">
        <v>1125</v>
      </c>
      <c r="B336" t="s">
        <v>3264</v>
      </c>
      <c r="C336">
        <v>2011</v>
      </c>
      <c r="D336" s="24">
        <v>40564</v>
      </c>
      <c r="E336" s="24">
        <v>40570</v>
      </c>
      <c r="F336" t="s">
        <v>50</v>
      </c>
      <c r="G336" t="s">
        <v>2753</v>
      </c>
      <c r="H336" t="s">
        <v>2754</v>
      </c>
      <c r="I336" t="s">
        <v>26</v>
      </c>
      <c r="J336" t="s">
        <v>27</v>
      </c>
      <c r="K336" t="s">
        <v>3265</v>
      </c>
      <c r="L336" t="s">
        <v>1707</v>
      </c>
      <c r="M336">
        <v>72401</v>
      </c>
      <c r="N336" t="s">
        <v>30</v>
      </c>
      <c r="O336" t="s">
        <v>1756</v>
      </c>
      <c r="P336" t="s">
        <v>46</v>
      </c>
      <c r="Q336" t="s">
        <v>68</v>
      </c>
      <c r="R336" t="s">
        <v>1757</v>
      </c>
      <c r="S336">
        <v>6.63</v>
      </c>
      <c r="T336">
        <v>3</v>
      </c>
      <c r="U336">
        <v>0</v>
      </c>
      <c r="V336">
        <v>1.7901</v>
      </c>
    </row>
    <row r="337" spans="1:22" x14ac:dyDescent="0.25">
      <c r="A337">
        <v>1124</v>
      </c>
      <c r="B337" t="s">
        <v>3264</v>
      </c>
      <c r="C337">
        <v>2011</v>
      </c>
      <c r="D337" s="24">
        <v>40564</v>
      </c>
      <c r="E337" s="24">
        <v>40570</v>
      </c>
      <c r="F337" t="s">
        <v>50</v>
      </c>
      <c r="G337" t="s">
        <v>2753</v>
      </c>
      <c r="H337" t="s">
        <v>2754</v>
      </c>
      <c r="I337" t="s">
        <v>26</v>
      </c>
      <c r="J337" t="s">
        <v>27</v>
      </c>
      <c r="K337" t="s">
        <v>3265</v>
      </c>
      <c r="L337" t="s">
        <v>1707</v>
      </c>
      <c r="M337">
        <v>72401</v>
      </c>
      <c r="N337" t="s">
        <v>30</v>
      </c>
      <c r="O337" t="s">
        <v>352</v>
      </c>
      <c r="P337" t="s">
        <v>32</v>
      </c>
      <c r="Q337" t="s">
        <v>65</v>
      </c>
      <c r="R337" t="s">
        <v>353</v>
      </c>
      <c r="S337">
        <v>38.6</v>
      </c>
      <c r="T337">
        <v>4</v>
      </c>
      <c r="U337">
        <v>0</v>
      </c>
      <c r="V337">
        <v>11.579999999999998</v>
      </c>
    </row>
    <row r="338" spans="1:22" x14ac:dyDescent="0.25">
      <c r="A338">
        <v>1123</v>
      </c>
      <c r="B338" t="s">
        <v>3264</v>
      </c>
      <c r="C338">
        <v>2011</v>
      </c>
      <c r="D338" s="24">
        <v>40564</v>
      </c>
      <c r="E338" s="24">
        <v>40570</v>
      </c>
      <c r="F338" t="s">
        <v>50</v>
      </c>
      <c r="G338" t="s">
        <v>2753</v>
      </c>
      <c r="H338" t="s">
        <v>2754</v>
      </c>
      <c r="I338" t="s">
        <v>26</v>
      </c>
      <c r="J338" t="s">
        <v>27</v>
      </c>
      <c r="K338" t="s">
        <v>3265</v>
      </c>
      <c r="L338" t="s">
        <v>1707</v>
      </c>
      <c r="M338">
        <v>72401</v>
      </c>
      <c r="N338" t="s">
        <v>30</v>
      </c>
      <c r="O338" t="s">
        <v>3268</v>
      </c>
      <c r="P338" t="s">
        <v>46</v>
      </c>
      <c r="Q338" t="s">
        <v>68</v>
      </c>
      <c r="R338" t="s">
        <v>3269</v>
      </c>
      <c r="S338">
        <v>22.959999999999997</v>
      </c>
      <c r="T338">
        <v>7</v>
      </c>
      <c r="U338">
        <v>0</v>
      </c>
      <c r="V338">
        <v>6.6583999999999968</v>
      </c>
    </row>
    <row r="339" spans="1:22" x14ac:dyDescent="0.25">
      <c r="A339">
        <v>1122</v>
      </c>
      <c r="B339" t="s">
        <v>3264</v>
      </c>
      <c r="C339">
        <v>2011</v>
      </c>
      <c r="D339" s="24">
        <v>40564</v>
      </c>
      <c r="E339" s="24">
        <v>40570</v>
      </c>
      <c r="F339" t="s">
        <v>50</v>
      </c>
      <c r="G339" t="s">
        <v>2753</v>
      </c>
      <c r="H339" t="s">
        <v>2754</v>
      </c>
      <c r="I339" t="s">
        <v>26</v>
      </c>
      <c r="J339" t="s">
        <v>27</v>
      </c>
      <c r="K339" t="s">
        <v>3265</v>
      </c>
      <c r="L339" t="s">
        <v>1707</v>
      </c>
      <c r="M339">
        <v>72401</v>
      </c>
      <c r="N339" t="s">
        <v>30</v>
      </c>
      <c r="O339" t="s">
        <v>3266</v>
      </c>
      <c r="P339" t="s">
        <v>71</v>
      </c>
      <c r="Q339" t="s">
        <v>72</v>
      </c>
      <c r="R339" t="s">
        <v>3267</v>
      </c>
      <c r="S339">
        <v>699.93</v>
      </c>
      <c r="T339">
        <v>7</v>
      </c>
      <c r="U339">
        <v>0</v>
      </c>
      <c r="V339">
        <v>181.98179999999999</v>
      </c>
    </row>
    <row r="340" spans="1:22" x14ac:dyDescent="0.25">
      <c r="A340">
        <v>1097</v>
      </c>
      <c r="B340" t="s">
        <v>3216</v>
      </c>
      <c r="C340">
        <v>2014</v>
      </c>
      <c r="D340" s="24">
        <v>41661</v>
      </c>
      <c r="E340" s="24">
        <v>41666</v>
      </c>
      <c r="F340" t="s">
        <v>50</v>
      </c>
      <c r="G340" t="s">
        <v>3217</v>
      </c>
      <c r="H340" t="s">
        <v>3218</v>
      </c>
      <c r="I340" t="s">
        <v>102</v>
      </c>
      <c r="J340" t="s">
        <v>27</v>
      </c>
      <c r="K340" t="s">
        <v>467</v>
      </c>
      <c r="L340" t="s">
        <v>88</v>
      </c>
      <c r="M340">
        <v>28205</v>
      </c>
      <c r="N340" t="s">
        <v>30</v>
      </c>
      <c r="O340" t="s">
        <v>3221</v>
      </c>
      <c r="P340" t="s">
        <v>46</v>
      </c>
      <c r="Q340" t="s">
        <v>75</v>
      </c>
      <c r="R340" t="s">
        <v>3222</v>
      </c>
      <c r="S340">
        <v>35.783999999999999</v>
      </c>
      <c r="T340">
        <v>7</v>
      </c>
      <c r="U340">
        <v>0.7</v>
      </c>
      <c r="V340">
        <v>-28.627200000000009</v>
      </c>
    </row>
    <row r="341" spans="1:22" x14ac:dyDescent="0.25">
      <c r="A341">
        <v>1096</v>
      </c>
      <c r="B341" t="s">
        <v>3216</v>
      </c>
      <c r="C341">
        <v>2014</v>
      </c>
      <c r="D341" s="24">
        <v>41661</v>
      </c>
      <c r="E341" s="24">
        <v>41666</v>
      </c>
      <c r="F341" t="s">
        <v>50</v>
      </c>
      <c r="G341" t="s">
        <v>3217</v>
      </c>
      <c r="H341" t="s">
        <v>3218</v>
      </c>
      <c r="I341" t="s">
        <v>102</v>
      </c>
      <c r="J341" t="s">
        <v>27</v>
      </c>
      <c r="K341" t="s">
        <v>467</v>
      </c>
      <c r="L341" t="s">
        <v>88</v>
      </c>
      <c r="M341">
        <v>28205</v>
      </c>
      <c r="N341" t="s">
        <v>30</v>
      </c>
      <c r="O341" t="s">
        <v>3219</v>
      </c>
      <c r="P341" t="s">
        <v>46</v>
      </c>
      <c r="Q341" t="s">
        <v>59</v>
      </c>
      <c r="R341" t="s">
        <v>3220</v>
      </c>
      <c r="S341">
        <v>348.20799999999997</v>
      </c>
      <c r="T341">
        <v>7</v>
      </c>
      <c r="U341">
        <v>0.2</v>
      </c>
      <c r="V341">
        <v>30.468200000000024</v>
      </c>
    </row>
    <row r="342" spans="1:22" x14ac:dyDescent="0.25">
      <c r="A342">
        <v>1028</v>
      </c>
      <c r="B342" t="s">
        <v>3048</v>
      </c>
      <c r="C342">
        <v>2013</v>
      </c>
      <c r="D342" s="24">
        <v>41285</v>
      </c>
      <c r="E342" s="24">
        <v>41287</v>
      </c>
      <c r="F342" t="s">
        <v>23</v>
      </c>
      <c r="G342" t="s">
        <v>3049</v>
      </c>
      <c r="H342" t="s">
        <v>3050</v>
      </c>
      <c r="I342" t="s">
        <v>102</v>
      </c>
      <c r="J342" t="s">
        <v>27</v>
      </c>
      <c r="K342" t="s">
        <v>318</v>
      </c>
      <c r="L342" t="s">
        <v>498</v>
      </c>
      <c r="M342">
        <v>45503</v>
      </c>
      <c r="N342" t="s">
        <v>148</v>
      </c>
      <c r="O342" t="s">
        <v>3055</v>
      </c>
      <c r="P342" t="s">
        <v>71</v>
      </c>
      <c r="Q342" t="s">
        <v>72</v>
      </c>
      <c r="R342" t="s">
        <v>3056</v>
      </c>
      <c r="S342">
        <v>15.587999999999999</v>
      </c>
      <c r="T342">
        <v>2</v>
      </c>
      <c r="U342">
        <v>0.4</v>
      </c>
      <c r="V342">
        <v>-9.8724000000000007</v>
      </c>
    </row>
    <row r="343" spans="1:22" x14ac:dyDescent="0.25">
      <c r="A343">
        <v>1027</v>
      </c>
      <c r="B343" t="s">
        <v>3048</v>
      </c>
      <c r="C343">
        <v>2013</v>
      </c>
      <c r="D343" s="24">
        <v>41285</v>
      </c>
      <c r="E343" s="24">
        <v>41287</v>
      </c>
      <c r="F343" t="s">
        <v>23</v>
      </c>
      <c r="G343" t="s">
        <v>3049</v>
      </c>
      <c r="H343" t="s">
        <v>3050</v>
      </c>
      <c r="I343" t="s">
        <v>102</v>
      </c>
      <c r="J343" t="s">
        <v>27</v>
      </c>
      <c r="K343" t="s">
        <v>318</v>
      </c>
      <c r="L343" t="s">
        <v>498</v>
      </c>
      <c r="M343">
        <v>45503</v>
      </c>
      <c r="N343" t="s">
        <v>148</v>
      </c>
      <c r="O343" t="s">
        <v>3053</v>
      </c>
      <c r="P343" t="s">
        <v>46</v>
      </c>
      <c r="Q343" t="s">
        <v>90</v>
      </c>
      <c r="R343" t="s">
        <v>3054</v>
      </c>
      <c r="S343">
        <v>63.311999999999998</v>
      </c>
      <c r="T343">
        <v>3</v>
      </c>
      <c r="U343">
        <v>0.2</v>
      </c>
      <c r="V343">
        <v>20.576399999999996</v>
      </c>
    </row>
    <row r="344" spans="1:22" x14ac:dyDescent="0.25">
      <c r="A344">
        <v>1026</v>
      </c>
      <c r="B344" t="s">
        <v>3048</v>
      </c>
      <c r="C344">
        <v>2013</v>
      </c>
      <c r="D344" s="24">
        <v>41285</v>
      </c>
      <c r="E344" s="24">
        <v>41287</v>
      </c>
      <c r="F344" t="s">
        <v>23</v>
      </c>
      <c r="G344" t="s">
        <v>3049</v>
      </c>
      <c r="H344" t="s">
        <v>3050</v>
      </c>
      <c r="I344" t="s">
        <v>102</v>
      </c>
      <c r="J344" t="s">
        <v>27</v>
      </c>
      <c r="K344" t="s">
        <v>318</v>
      </c>
      <c r="L344" t="s">
        <v>498</v>
      </c>
      <c r="M344">
        <v>45503</v>
      </c>
      <c r="N344" t="s">
        <v>148</v>
      </c>
      <c r="O344" t="s">
        <v>3051</v>
      </c>
      <c r="P344" t="s">
        <v>46</v>
      </c>
      <c r="Q344" t="s">
        <v>90</v>
      </c>
      <c r="R344" t="s">
        <v>3052</v>
      </c>
      <c r="S344">
        <v>15.552000000000003</v>
      </c>
      <c r="T344">
        <v>3</v>
      </c>
      <c r="U344">
        <v>0.2</v>
      </c>
      <c r="V344">
        <v>5.4432</v>
      </c>
    </row>
    <row r="345" spans="1:22" x14ac:dyDescent="0.25">
      <c r="A345">
        <v>978</v>
      </c>
      <c r="B345" t="s">
        <v>2938</v>
      </c>
      <c r="C345">
        <v>2014</v>
      </c>
      <c r="D345" s="24">
        <v>41647</v>
      </c>
      <c r="E345" s="24">
        <v>41650</v>
      </c>
      <c r="F345" t="s">
        <v>188</v>
      </c>
      <c r="G345" t="s">
        <v>2546</v>
      </c>
      <c r="H345" t="s">
        <v>2547</v>
      </c>
      <c r="I345" t="s">
        <v>41</v>
      </c>
      <c r="J345" t="s">
        <v>27</v>
      </c>
      <c r="K345" t="s">
        <v>880</v>
      </c>
      <c r="L345" t="s">
        <v>238</v>
      </c>
      <c r="M345">
        <v>48205</v>
      </c>
      <c r="N345" t="s">
        <v>105</v>
      </c>
      <c r="O345" t="s">
        <v>681</v>
      </c>
      <c r="P345" t="s">
        <v>71</v>
      </c>
      <c r="Q345" t="s">
        <v>682</v>
      </c>
      <c r="R345" t="s">
        <v>683</v>
      </c>
      <c r="S345">
        <v>3059.982</v>
      </c>
      <c r="T345">
        <v>2</v>
      </c>
      <c r="U345">
        <v>0.1</v>
      </c>
      <c r="V345">
        <v>679.99599999999964</v>
      </c>
    </row>
    <row r="346" spans="1:22" x14ac:dyDescent="0.25">
      <c r="A346">
        <v>974</v>
      </c>
      <c r="B346" t="s">
        <v>2931</v>
      </c>
      <c r="C346">
        <v>2011</v>
      </c>
      <c r="D346" s="24">
        <v>40560</v>
      </c>
      <c r="E346" s="24">
        <v>40562</v>
      </c>
      <c r="F346" t="s">
        <v>23</v>
      </c>
      <c r="G346" t="s">
        <v>951</v>
      </c>
      <c r="H346" t="s">
        <v>952</v>
      </c>
      <c r="I346" t="s">
        <v>26</v>
      </c>
      <c r="J346" t="s">
        <v>27</v>
      </c>
      <c r="K346" t="s">
        <v>146</v>
      </c>
      <c r="L346" t="s">
        <v>147</v>
      </c>
      <c r="M346">
        <v>19134</v>
      </c>
      <c r="N346" t="s">
        <v>148</v>
      </c>
      <c r="O346" t="s">
        <v>1197</v>
      </c>
      <c r="P346" t="s">
        <v>46</v>
      </c>
      <c r="Q346" t="s">
        <v>47</v>
      </c>
      <c r="R346" t="s">
        <v>1198</v>
      </c>
      <c r="S346">
        <v>30.072000000000003</v>
      </c>
      <c r="T346">
        <v>3</v>
      </c>
      <c r="U346">
        <v>0.2</v>
      </c>
      <c r="V346">
        <v>10.149299999999997</v>
      </c>
    </row>
    <row r="347" spans="1:22" x14ac:dyDescent="0.25">
      <c r="A347">
        <v>973</v>
      </c>
      <c r="B347" t="s">
        <v>2931</v>
      </c>
      <c r="C347">
        <v>2011</v>
      </c>
      <c r="D347" s="24">
        <v>40560</v>
      </c>
      <c r="E347" s="24">
        <v>40562</v>
      </c>
      <c r="F347" t="s">
        <v>23</v>
      </c>
      <c r="G347" t="s">
        <v>951</v>
      </c>
      <c r="H347" t="s">
        <v>952</v>
      </c>
      <c r="I347" t="s">
        <v>26</v>
      </c>
      <c r="J347" t="s">
        <v>27</v>
      </c>
      <c r="K347" t="s">
        <v>146</v>
      </c>
      <c r="L347" t="s">
        <v>147</v>
      </c>
      <c r="M347">
        <v>19134</v>
      </c>
      <c r="N347" t="s">
        <v>148</v>
      </c>
      <c r="O347" t="s">
        <v>2259</v>
      </c>
      <c r="P347" t="s">
        <v>46</v>
      </c>
      <c r="Q347" t="s">
        <v>75</v>
      </c>
      <c r="R347" t="s">
        <v>2260</v>
      </c>
      <c r="S347">
        <v>18.588000000000005</v>
      </c>
      <c r="T347">
        <v>2</v>
      </c>
      <c r="U347">
        <v>0.7</v>
      </c>
      <c r="V347">
        <v>-13.6312</v>
      </c>
    </row>
    <row r="348" spans="1:22" x14ac:dyDescent="0.25">
      <c r="A348">
        <v>972</v>
      </c>
      <c r="B348" t="s">
        <v>2931</v>
      </c>
      <c r="C348">
        <v>2011</v>
      </c>
      <c r="D348" s="24">
        <v>40560</v>
      </c>
      <c r="E348" s="24">
        <v>40562</v>
      </c>
      <c r="F348" t="s">
        <v>23</v>
      </c>
      <c r="G348" t="s">
        <v>951</v>
      </c>
      <c r="H348" t="s">
        <v>952</v>
      </c>
      <c r="I348" t="s">
        <v>26</v>
      </c>
      <c r="J348" t="s">
        <v>27</v>
      </c>
      <c r="K348" t="s">
        <v>146</v>
      </c>
      <c r="L348" t="s">
        <v>147</v>
      </c>
      <c r="M348">
        <v>19134</v>
      </c>
      <c r="N348" t="s">
        <v>148</v>
      </c>
      <c r="O348" t="s">
        <v>1204</v>
      </c>
      <c r="P348" t="s">
        <v>71</v>
      </c>
      <c r="Q348" t="s">
        <v>72</v>
      </c>
      <c r="R348" t="s">
        <v>1205</v>
      </c>
      <c r="S348">
        <v>124.19999999999999</v>
      </c>
      <c r="T348">
        <v>3</v>
      </c>
      <c r="U348">
        <v>0.4</v>
      </c>
      <c r="V348">
        <v>-31.050000000000011</v>
      </c>
    </row>
    <row r="349" spans="1:22" x14ac:dyDescent="0.25">
      <c r="A349">
        <v>971</v>
      </c>
      <c r="B349" t="s">
        <v>2931</v>
      </c>
      <c r="C349">
        <v>2011</v>
      </c>
      <c r="D349" s="24">
        <v>40560</v>
      </c>
      <c r="E349" s="24">
        <v>40562</v>
      </c>
      <c r="F349" t="s">
        <v>23</v>
      </c>
      <c r="G349" t="s">
        <v>951</v>
      </c>
      <c r="H349" t="s">
        <v>952</v>
      </c>
      <c r="I349" t="s">
        <v>26</v>
      </c>
      <c r="J349" t="s">
        <v>27</v>
      </c>
      <c r="K349" t="s">
        <v>146</v>
      </c>
      <c r="L349" t="s">
        <v>147</v>
      </c>
      <c r="M349">
        <v>19134</v>
      </c>
      <c r="N349" t="s">
        <v>148</v>
      </c>
      <c r="O349" t="s">
        <v>2932</v>
      </c>
      <c r="P349" t="s">
        <v>32</v>
      </c>
      <c r="Q349" t="s">
        <v>65</v>
      </c>
      <c r="R349" t="s">
        <v>2933</v>
      </c>
      <c r="S349">
        <v>127.10400000000001</v>
      </c>
      <c r="T349">
        <v>6</v>
      </c>
      <c r="U349">
        <v>0.2</v>
      </c>
      <c r="V349">
        <v>28.598399999999998</v>
      </c>
    </row>
    <row r="350" spans="1:22" x14ac:dyDescent="0.25">
      <c r="A350">
        <v>878</v>
      </c>
      <c r="B350" t="s">
        <v>2703</v>
      </c>
      <c r="C350">
        <v>2013</v>
      </c>
      <c r="D350" s="24">
        <v>41291</v>
      </c>
      <c r="E350" s="24">
        <v>41295</v>
      </c>
      <c r="F350" t="s">
        <v>50</v>
      </c>
      <c r="G350" t="s">
        <v>2130</v>
      </c>
      <c r="H350" t="s">
        <v>2131</v>
      </c>
      <c r="I350" t="s">
        <v>102</v>
      </c>
      <c r="J350" t="s">
        <v>27</v>
      </c>
      <c r="K350" t="s">
        <v>87</v>
      </c>
      <c r="L350" t="s">
        <v>2694</v>
      </c>
      <c r="M350">
        <v>3301</v>
      </c>
      <c r="N350" t="s">
        <v>148</v>
      </c>
      <c r="O350" t="s">
        <v>2704</v>
      </c>
      <c r="P350" t="s">
        <v>71</v>
      </c>
      <c r="Q350" t="s">
        <v>161</v>
      </c>
      <c r="R350" t="s">
        <v>2705</v>
      </c>
      <c r="S350">
        <v>371.96999999999997</v>
      </c>
      <c r="T350">
        <v>3</v>
      </c>
      <c r="U350">
        <v>0</v>
      </c>
      <c r="V350">
        <v>66.954599999999971</v>
      </c>
    </row>
    <row r="351" spans="1:22" x14ac:dyDescent="0.25">
      <c r="A351">
        <v>877</v>
      </c>
      <c r="B351" t="s">
        <v>2703</v>
      </c>
      <c r="C351">
        <v>2013</v>
      </c>
      <c r="D351" s="24">
        <v>41291</v>
      </c>
      <c r="E351" s="24">
        <v>41295</v>
      </c>
      <c r="F351" t="s">
        <v>50</v>
      </c>
      <c r="G351" t="s">
        <v>2130</v>
      </c>
      <c r="H351" t="s">
        <v>2131</v>
      </c>
      <c r="I351" t="s">
        <v>102</v>
      </c>
      <c r="J351" t="s">
        <v>27</v>
      </c>
      <c r="K351" t="s">
        <v>87</v>
      </c>
      <c r="L351" t="s">
        <v>2694</v>
      </c>
      <c r="M351">
        <v>3301</v>
      </c>
      <c r="N351" t="s">
        <v>148</v>
      </c>
      <c r="O351" t="s">
        <v>1018</v>
      </c>
      <c r="P351" t="s">
        <v>71</v>
      </c>
      <c r="Q351" t="s">
        <v>161</v>
      </c>
      <c r="R351" t="s">
        <v>1019</v>
      </c>
      <c r="S351">
        <v>29.99</v>
      </c>
      <c r="T351">
        <v>1</v>
      </c>
      <c r="U351">
        <v>0</v>
      </c>
      <c r="V351">
        <v>13.195600000000002</v>
      </c>
    </row>
    <row r="352" spans="1:22" x14ac:dyDescent="0.25">
      <c r="A352">
        <v>876</v>
      </c>
      <c r="B352" t="s">
        <v>2703</v>
      </c>
      <c r="C352">
        <v>2013</v>
      </c>
      <c r="D352" s="24">
        <v>41291</v>
      </c>
      <c r="E352" s="24">
        <v>41295</v>
      </c>
      <c r="F352" t="s">
        <v>50</v>
      </c>
      <c r="G352" t="s">
        <v>2130</v>
      </c>
      <c r="H352" t="s">
        <v>2131</v>
      </c>
      <c r="I352" t="s">
        <v>102</v>
      </c>
      <c r="J352" t="s">
        <v>27</v>
      </c>
      <c r="K352" t="s">
        <v>87</v>
      </c>
      <c r="L352" t="s">
        <v>2694</v>
      </c>
      <c r="M352">
        <v>3301</v>
      </c>
      <c r="N352" t="s">
        <v>148</v>
      </c>
      <c r="O352" t="s">
        <v>905</v>
      </c>
      <c r="P352" t="s">
        <v>32</v>
      </c>
      <c r="Q352" t="s">
        <v>65</v>
      </c>
      <c r="R352" t="s">
        <v>906</v>
      </c>
      <c r="S352">
        <v>322.59000000000003</v>
      </c>
      <c r="T352">
        <v>3</v>
      </c>
      <c r="U352">
        <v>0</v>
      </c>
      <c r="V352">
        <v>64.518000000000001</v>
      </c>
    </row>
    <row r="353" spans="1:22" x14ac:dyDescent="0.25">
      <c r="A353">
        <v>867</v>
      </c>
      <c r="B353" t="s">
        <v>2671</v>
      </c>
      <c r="C353">
        <v>2011</v>
      </c>
      <c r="D353" s="24">
        <v>40554</v>
      </c>
      <c r="E353" s="24">
        <v>40559</v>
      </c>
      <c r="F353" t="s">
        <v>50</v>
      </c>
      <c r="G353" t="s">
        <v>2672</v>
      </c>
      <c r="H353" t="s">
        <v>2673</v>
      </c>
      <c r="I353" t="s">
        <v>41</v>
      </c>
      <c r="J353" t="s">
        <v>27</v>
      </c>
      <c r="K353" t="s">
        <v>318</v>
      </c>
      <c r="L353" t="s">
        <v>319</v>
      </c>
      <c r="M353">
        <v>22153</v>
      </c>
      <c r="N353" t="s">
        <v>30</v>
      </c>
      <c r="O353" t="s">
        <v>2676</v>
      </c>
      <c r="P353" t="s">
        <v>32</v>
      </c>
      <c r="Q353" t="s">
        <v>65</v>
      </c>
      <c r="R353" t="s">
        <v>2677</v>
      </c>
      <c r="S353">
        <v>51.94</v>
      </c>
      <c r="T353">
        <v>1</v>
      </c>
      <c r="U353">
        <v>0</v>
      </c>
      <c r="V353">
        <v>21.295400000000001</v>
      </c>
    </row>
    <row r="354" spans="1:22" x14ac:dyDescent="0.25">
      <c r="A354">
        <v>866</v>
      </c>
      <c r="B354" t="s">
        <v>2671</v>
      </c>
      <c r="C354">
        <v>2011</v>
      </c>
      <c r="D354" s="24">
        <v>40554</v>
      </c>
      <c r="E354" s="24">
        <v>40559</v>
      </c>
      <c r="F354" t="s">
        <v>50</v>
      </c>
      <c r="G354" t="s">
        <v>2672</v>
      </c>
      <c r="H354" t="s">
        <v>2673</v>
      </c>
      <c r="I354" t="s">
        <v>41</v>
      </c>
      <c r="J354" t="s">
        <v>27</v>
      </c>
      <c r="K354" t="s">
        <v>318</v>
      </c>
      <c r="L354" t="s">
        <v>319</v>
      </c>
      <c r="M354">
        <v>22153</v>
      </c>
      <c r="N354" t="s">
        <v>30</v>
      </c>
      <c r="O354" t="s">
        <v>2674</v>
      </c>
      <c r="P354" t="s">
        <v>46</v>
      </c>
      <c r="Q354" t="s">
        <v>47</v>
      </c>
      <c r="R354" t="s">
        <v>2675</v>
      </c>
      <c r="S354">
        <v>2.89</v>
      </c>
      <c r="T354">
        <v>1</v>
      </c>
      <c r="U354">
        <v>0</v>
      </c>
      <c r="V354">
        <v>1.3583000000000001</v>
      </c>
    </row>
    <row r="355" spans="1:22" x14ac:dyDescent="0.25">
      <c r="A355">
        <v>865</v>
      </c>
      <c r="B355" t="s">
        <v>2664</v>
      </c>
      <c r="C355">
        <v>2013</v>
      </c>
      <c r="D355" s="24">
        <v>41279</v>
      </c>
      <c r="E355" s="24">
        <v>41281</v>
      </c>
      <c r="F355" t="s">
        <v>23</v>
      </c>
      <c r="G355" t="s">
        <v>2431</v>
      </c>
      <c r="H355" t="s">
        <v>2432</v>
      </c>
      <c r="I355" t="s">
        <v>41</v>
      </c>
      <c r="J355" t="s">
        <v>27</v>
      </c>
      <c r="K355" t="s">
        <v>1521</v>
      </c>
      <c r="L355" t="s">
        <v>54</v>
      </c>
      <c r="M355">
        <v>32216</v>
      </c>
      <c r="N355" t="s">
        <v>30</v>
      </c>
      <c r="O355" t="s">
        <v>2669</v>
      </c>
      <c r="P355" t="s">
        <v>71</v>
      </c>
      <c r="Q355" t="s">
        <v>72</v>
      </c>
      <c r="R355" t="s">
        <v>2670</v>
      </c>
      <c r="S355">
        <v>59.184000000000005</v>
      </c>
      <c r="T355">
        <v>2</v>
      </c>
      <c r="U355">
        <v>0.2</v>
      </c>
      <c r="V355">
        <v>5.1786000000000012</v>
      </c>
    </row>
    <row r="356" spans="1:22" x14ac:dyDescent="0.25">
      <c r="A356">
        <v>864</v>
      </c>
      <c r="B356" t="s">
        <v>2664</v>
      </c>
      <c r="C356">
        <v>2013</v>
      </c>
      <c r="D356" s="24">
        <v>41279</v>
      </c>
      <c r="E356" s="24">
        <v>41281</v>
      </c>
      <c r="F356" t="s">
        <v>23</v>
      </c>
      <c r="G356" t="s">
        <v>2431</v>
      </c>
      <c r="H356" t="s">
        <v>2432</v>
      </c>
      <c r="I356" t="s">
        <v>41</v>
      </c>
      <c r="J356" t="s">
        <v>27</v>
      </c>
      <c r="K356" t="s">
        <v>1521</v>
      </c>
      <c r="L356" t="s">
        <v>54</v>
      </c>
      <c r="M356">
        <v>32216</v>
      </c>
      <c r="N356" t="s">
        <v>30</v>
      </c>
      <c r="O356" t="s">
        <v>2667</v>
      </c>
      <c r="P356" t="s">
        <v>46</v>
      </c>
      <c r="Q356" t="s">
        <v>68</v>
      </c>
      <c r="R356" t="s">
        <v>2668</v>
      </c>
      <c r="S356">
        <v>5.2480000000000002</v>
      </c>
      <c r="T356">
        <v>2</v>
      </c>
      <c r="U356">
        <v>0.2</v>
      </c>
      <c r="V356">
        <v>0.59039999999999915</v>
      </c>
    </row>
    <row r="357" spans="1:22" x14ac:dyDescent="0.25">
      <c r="A357">
        <v>863</v>
      </c>
      <c r="B357" t="s">
        <v>2664</v>
      </c>
      <c r="C357">
        <v>2013</v>
      </c>
      <c r="D357" s="24">
        <v>41279</v>
      </c>
      <c r="E357" s="24">
        <v>41281</v>
      </c>
      <c r="F357" t="s">
        <v>23</v>
      </c>
      <c r="G357" t="s">
        <v>2431</v>
      </c>
      <c r="H357" t="s">
        <v>2432</v>
      </c>
      <c r="I357" t="s">
        <v>41</v>
      </c>
      <c r="J357" t="s">
        <v>27</v>
      </c>
      <c r="K357" t="s">
        <v>1521</v>
      </c>
      <c r="L357" t="s">
        <v>54</v>
      </c>
      <c r="M357">
        <v>32216</v>
      </c>
      <c r="N357" t="s">
        <v>30</v>
      </c>
      <c r="O357" t="s">
        <v>2665</v>
      </c>
      <c r="P357" t="s">
        <v>71</v>
      </c>
      <c r="Q357" t="s">
        <v>161</v>
      </c>
      <c r="R357" t="s">
        <v>2666</v>
      </c>
      <c r="S357">
        <v>191.47200000000001</v>
      </c>
      <c r="T357">
        <v>6</v>
      </c>
      <c r="U357">
        <v>0.2</v>
      </c>
      <c r="V357">
        <v>40.687800000000003</v>
      </c>
    </row>
    <row r="358" spans="1:22" x14ac:dyDescent="0.25">
      <c r="A358">
        <v>849</v>
      </c>
      <c r="B358" t="s">
        <v>2625</v>
      </c>
      <c r="C358">
        <v>2014</v>
      </c>
      <c r="D358" s="24">
        <v>41641</v>
      </c>
      <c r="E358" s="24">
        <v>41646</v>
      </c>
      <c r="F358" t="s">
        <v>50</v>
      </c>
      <c r="G358" t="s">
        <v>2626</v>
      </c>
      <c r="H358" t="s">
        <v>2627</v>
      </c>
      <c r="I358" t="s">
        <v>26</v>
      </c>
      <c r="J358" t="s">
        <v>27</v>
      </c>
      <c r="K358" t="s">
        <v>2628</v>
      </c>
      <c r="L358" t="s">
        <v>498</v>
      </c>
      <c r="M358">
        <v>44052</v>
      </c>
      <c r="N358" t="s">
        <v>148</v>
      </c>
      <c r="O358" t="s">
        <v>2629</v>
      </c>
      <c r="P358" t="s">
        <v>32</v>
      </c>
      <c r="Q358" t="s">
        <v>65</v>
      </c>
      <c r="R358" t="s">
        <v>2630</v>
      </c>
      <c r="S358">
        <v>48.896000000000001</v>
      </c>
      <c r="T358">
        <v>4</v>
      </c>
      <c r="U358">
        <v>0.2</v>
      </c>
      <c r="V358">
        <v>8.5567999999999991</v>
      </c>
    </row>
    <row r="359" spans="1:22" x14ac:dyDescent="0.25">
      <c r="A359">
        <v>776</v>
      </c>
      <c r="B359" t="s">
        <v>2438</v>
      </c>
      <c r="C359">
        <v>2014</v>
      </c>
      <c r="D359" s="24">
        <v>41670</v>
      </c>
      <c r="E359" s="24">
        <v>41676</v>
      </c>
      <c r="F359" t="s">
        <v>50</v>
      </c>
      <c r="G359" t="s">
        <v>2439</v>
      </c>
      <c r="H359" t="s">
        <v>2440</v>
      </c>
      <c r="I359" t="s">
        <v>41</v>
      </c>
      <c r="J359" t="s">
        <v>27</v>
      </c>
      <c r="K359" t="s">
        <v>1377</v>
      </c>
      <c r="L359" t="s">
        <v>489</v>
      </c>
      <c r="M359">
        <v>50315</v>
      </c>
      <c r="N359" t="s">
        <v>105</v>
      </c>
      <c r="O359" t="s">
        <v>2447</v>
      </c>
      <c r="P359" t="s">
        <v>32</v>
      </c>
      <c r="Q359" t="s">
        <v>65</v>
      </c>
      <c r="R359" t="s">
        <v>2448</v>
      </c>
      <c r="S359">
        <v>34.580000000000005</v>
      </c>
      <c r="T359">
        <v>7</v>
      </c>
      <c r="U359">
        <v>0</v>
      </c>
      <c r="V359">
        <v>14.523600000000002</v>
      </c>
    </row>
    <row r="360" spans="1:22" x14ac:dyDescent="0.25">
      <c r="A360">
        <v>775</v>
      </c>
      <c r="B360" t="s">
        <v>2438</v>
      </c>
      <c r="C360">
        <v>2014</v>
      </c>
      <c r="D360" s="24">
        <v>41670</v>
      </c>
      <c r="E360" s="24">
        <v>41676</v>
      </c>
      <c r="F360" t="s">
        <v>50</v>
      </c>
      <c r="G360" t="s">
        <v>2439</v>
      </c>
      <c r="H360" t="s">
        <v>2440</v>
      </c>
      <c r="I360" t="s">
        <v>41</v>
      </c>
      <c r="J360" t="s">
        <v>27</v>
      </c>
      <c r="K360" t="s">
        <v>1377</v>
      </c>
      <c r="L360" t="s">
        <v>489</v>
      </c>
      <c r="M360">
        <v>50315</v>
      </c>
      <c r="N360" t="s">
        <v>105</v>
      </c>
      <c r="O360" t="s">
        <v>2445</v>
      </c>
      <c r="P360" t="s">
        <v>46</v>
      </c>
      <c r="Q360" t="s">
        <v>68</v>
      </c>
      <c r="R360" t="s">
        <v>2446</v>
      </c>
      <c r="S360">
        <v>40.299999999999997</v>
      </c>
      <c r="T360">
        <v>2</v>
      </c>
      <c r="U360">
        <v>0</v>
      </c>
      <c r="V360">
        <v>10.881</v>
      </c>
    </row>
    <row r="361" spans="1:22" x14ac:dyDescent="0.25">
      <c r="A361">
        <v>774</v>
      </c>
      <c r="B361" t="s">
        <v>2438</v>
      </c>
      <c r="C361">
        <v>2014</v>
      </c>
      <c r="D361" s="24">
        <v>41670</v>
      </c>
      <c r="E361" s="24">
        <v>41676</v>
      </c>
      <c r="F361" t="s">
        <v>50</v>
      </c>
      <c r="G361" t="s">
        <v>2439</v>
      </c>
      <c r="H361" t="s">
        <v>2440</v>
      </c>
      <c r="I361" t="s">
        <v>41</v>
      </c>
      <c r="J361" t="s">
        <v>27</v>
      </c>
      <c r="K361" t="s">
        <v>1377</v>
      </c>
      <c r="L361" t="s">
        <v>489</v>
      </c>
      <c r="M361">
        <v>50315</v>
      </c>
      <c r="N361" t="s">
        <v>105</v>
      </c>
      <c r="O361" t="s">
        <v>74</v>
      </c>
      <c r="P361" t="s">
        <v>46</v>
      </c>
      <c r="Q361" t="s">
        <v>75</v>
      </c>
      <c r="R361" t="s">
        <v>76</v>
      </c>
      <c r="S361">
        <v>7.71</v>
      </c>
      <c r="T361">
        <v>1</v>
      </c>
      <c r="U361">
        <v>0</v>
      </c>
      <c r="V361">
        <v>3.4695</v>
      </c>
    </row>
    <row r="362" spans="1:22" x14ac:dyDescent="0.25">
      <c r="A362">
        <v>773</v>
      </c>
      <c r="B362" t="s">
        <v>2438</v>
      </c>
      <c r="C362">
        <v>2014</v>
      </c>
      <c r="D362" s="24">
        <v>41670</v>
      </c>
      <c r="E362" s="24">
        <v>41676</v>
      </c>
      <c r="F362" t="s">
        <v>50</v>
      </c>
      <c r="G362" t="s">
        <v>2439</v>
      </c>
      <c r="H362" t="s">
        <v>2440</v>
      </c>
      <c r="I362" t="s">
        <v>41</v>
      </c>
      <c r="J362" t="s">
        <v>27</v>
      </c>
      <c r="K362" t="s">
        <v>1377</v>
      </c>
      <c r="L362" t="s">
        <v>489</v>
      </c>
      <c r="M362">
        <v>50315</v>
      </c>
      <c r="N362" t="s">
        <v>105</v>
      </c>
      <c r="O362" t="s">
        <v>2443</v>
      </c>
      <c r="P362" t="s">
        <v>46</v>
      </c>
      <c r="Q362" t="s">
        <v>75</v>
      </c>
      <c r="R362" t="s">
        <v>2444</v>
      </c>
      <c r="S362">
        <v>32.35</v>
      </c>
      <c r="T362">
        <v>5</v>
      </c>
      <c r="U362">
        <v>0</v>
      </c>
      <c r="V362">
        <v>16.175000000000001</v>
      </c>
    </row>
    <row r="363" spans="1:22" x14ac:dyDescent="0.25">
      <c r="A363">
        <v>772</v>
      </c>
      <c r="B363" t="s">
        <v>2438</v>
      </c>
      <c r="C363">
        <v>2014</v>
      </c>
      <c r="D363" s="24">
        <v>41670</v>
      </c>
      <c r="E363" s="24">
        <v>41676</v>
      </c>
      <c r="F363" t="s">
        <v>50</v>
      </c>
      <c r="G363" t="s">
        <v>2439</v>
      </c>
      <c r="H363" t="s">
        <v>2440</v>
      </c>
      <c r="I363" t="s">
        <v>41</v>
      </c>
      <c r="J363" t="s">
        <v>27</v>
      </c>
      <c r="K363" t="s">
        <v>1377</v>
      </c>
      <c r="L363" t="s">
        <v>489</v>
      </c>
      <c r="M363">
        <v>50315</v>
      </c>
      <c r="N363" t="s">
        <v>105</v>
      </c>
      <c r="O363" t="s">
        <v>1204</v>
      </c>
      <c r="P363" t="s">
        <v>71</v>
      </c>
      <c r="Q363" t="s">
        <v>72</v>
      </c>
      <c r="R363" t="s">
        <v>1205</v>
      </c>
      <c r="S363">
        <v>207</v>
      </c>
      <c r="T363">
        <v>3</v>
      </c>
      <c r="U363">
        <v>0</v>
      </c>
      <c r="V363">
        <v>51.75</v>
      </c>
    </row>
    <row r="364" spans="1:22" x14ac:dyDescent="0.25">
      <c r="A364">
        <v>771</v>
      </c>
      <c r="B364" t="s">
        <v>2438</v>
      </c>
      <c r="C364">
        <v>2014</v>
      </c>
      <c r="D364" s="24">
        <v>41670</v>
      </c>
      <c r="E364" s="24">
        <v>41676</v>
      </c>
      <c r="F364" t="s">
        <v>50</v>
      </c>
      <c r="G364" t="s">
        <v>2439</v>
      </c>
      <c r="H364" t="s">
        <v>2440</v>
      </c>
      <c r="I364" t="s">
        <v>41</v>
      </c>
      <c r="J364" t="s">
        <v>27</v>
      </c>
      <c r="K364" t="s">
        <v>1377</v>
      </c>
      <c r="L364" t="s">
        <v>489</v>
      </c>
      <c r="M364">
        <v>50315</v>
      </c>
      <c r="N364" t="s">
        <v>105</v>
      </c>
      <c r="O364" t="s">
        <v>2441</v>
      </c>
      <c r="P364" t="s">
        <v>46</v>
      </c>
      <c r="Q364" t="s">
        <v>75</v>
      </c>
      <c r="R364" t="s">
        <v>2442</v>
      </c>
      <c r="S364">
        <v>18.28</v>
      </c>
      <c r="T364">
        <v>2</v>
      </c>
      <c r="U364">
        <v>0</v>
      </c>
      <c r="V364">
        <v>9.14</v>
      </c>
    </row>
    <row r="365" spans="1:22" x14ac:dyDescent="0.25">
      <c r="A365">
        <v>768</v>
      </c>
      <c r="B365" t="s">
        <v>2419</v>
      </c>
      <c r="C365">
        <v>2011</v>
      </c>
      <c r="D365" s="24">
        <v>40557</v>
      </c>
      <c r="E365" s="24">
        <v>40559</v>
      </c>
      <c r="F365" t="s">
        <v>23</v>
      </c>
      <c r="G365" t="s">
        <v>2420</v>
      </c>
      <c r="H365" t="s">
        <v>2421</v>
      </c>
      <c r="I365" t="s">
        <v>41</v>
      </c>
      <c r="J365" t="s">
        <v>27</v>
      </c>
      <c r="K365" t="s">
        <v>2422</v>
      </c>
      <c r="L365" t="s">
        <v>736</v>
      </c>
      <c r="M365">
        <v>71111</v>
      </c>
      <c r="N365" t="s">
        <v>30</v>
      </c>
      <c r="O365" t="s">
        <v>2428</v>
      </c>
      <c r="P365" t="s">
        <v>46</v>
      </c>
      <c r="Q365" t="s">
        <v>59</v>
      </c>
      <c r="R365" t="s">
        <v>2429</v>
      </c>
      <c r="S365">
        <v>572.58000000000004</v>
      </c>
      <c r="T365">
        <v>6</v>
      </c>
      <c r="U365">
        <v>0</v>
      </c>
      <c r="V365">
        <v>34.354799999999955</v>
      </c>
    </row>
    <row r="366" spans="1:22" x14ac:dyDescent="0.25">
      <c r="A366">
        <v>767</v>
      </c>
      <c r="B366" t="s">
        <v>2419</v>
      </c>
      <c r="C366">
        <v>2011</v>
      </c>
      <c r="D366" s="24">
        <v>40557</v>
      </c>
      <c r="E366" s="24">
        <v>40559</v>
      </c>
      <c r="F366" t="s">
        <v>23</v>
      </c>
      <c r="G366" t="s">
        <v>2420</v>
      </c>
      <c r="H366" t="s">
        <v>2421</v>
      </c>
      <c r="I366" t="s">
        <v>41</v>
      </c>
      <c r="J366" t="s">
        <v>27</v>
      </c>
      <c r="K366" t="s">
        <v>2422</v>
      </c>
      <c r="L366" t="s">
        <v>736</v>
      </c>
      <c r="M366">
        <v>71111</v>
      </c>
      <c r="N366" t="s">
        <v>30</v>
      </c>
      <c r="O366" t="s">
        <v>2427</v>
      </c>
      <c r="P366" t="s">
        <v>46</v>
      </c>
      <c r="Q366" t="s">
        <v>75</v>
      </c>
      <c r="R366" t="s">
        <v>186</v>
      </c>
      <c r="S366">
        <v>5.64</v>
      </c>
      <c r="T366">
        <v>3</v>
      </c>
      <c r="U366">
        <v>0</v>
      </c>
      <c r="V366">
        <v>2.7071999999999994</v>
      </c>
    </row>
    <row r="367" spans="1:22" x14ac:dyDescent="0.25">
      <c r="A367">
        <v>766</v>
      </c>
      <c r="B367" t="s">
        <v>2419</v>
      </c>
      <c r="C367">
        <v>2011</v>
      </c>
      <c r="D367" s="24">
        <v>40557</v>
      </c>
      <c r="E367" s="24">
        <v>40559</v>
      </c>
      <c r="F367" t="s">
        <v>23</v>
      </c>
      <c r="G367" t="s">
        <v>2420</v>
      </c>
      <c r="H367" t="s">
        <v>2421</v>
      </c>
      <c r="I367" t="s">
        <v>41</v>
      </c>
      <c r="J367" t="s">
        <v>27</v>
      </c>
      <c r="K367" t="s">
        <v>2422</v>
      </c>
      <c r="L367" t="s">
        <v>736</v>
      </c>
      <c r="M367">
        <v>71111</v>
      </c>
      <c r="N367" t="s">
        <v>30</v>
      </c>
      <c r="O367" t="s">
        <v>2425</v>
      </c>
      <c r="P367" t="s">
        <v>71</v>
      </c>
      <c r="Q367" t="s">
        <v>161</v>
      </c>
      <c r="R367" t="s">
        <v>2426</v>
      </c>
      <c r="S367">
        <v>646.74</v>
      </c>
      <c r="T367">
        <v>6</v>
      </c>
      <c r="U367">
        <v>0</v>
      </c>
      <c r="V367">
        <v>258.69600000000003</v>
      </c>
    </row>
    <row r="368" spans="1:22" x14ac:dyDescent="0.25">
      <c r="A368">
        <v>765</v>
      </c>
      <c r="B368" t="s">
        <v>2419</v>
      </c>
      <c r="C368">
        <v>2011</v>
      </c>
      <c r="D368" s="24">
        <v>40557</v>
      </c>
      <c r="E368" s="24">
        <v>40559</v>
      </c>
      <c r="F368" t="s">
        <v>23</v>
      </c>
      <c r="G368" t="s">
        <v>2420</v>
      </c>
      <c r="H368" t="s">
        <v>2421</v>
      </c>
      <c r="I368" t="s">
        <v>41</v>
      </c>
      <c r="J368" t="s">
        <v>27</v>
      </c>
      <c r="K368" t="s">
        <v>2422</v>
      </c>
      <c r="L368" t="s">
        <v>736</v>
      </c>
      <c r="M368">
        <v>71111</v>
      </c>
      <c r="N368" t="s">
        <v>30</v>
      </c>
      <c r="O368" t="s">
        <v>2423</v>
      </c>
      <c r="P368" t="s">
        <v>46</v>
      </c>
      <c r="Q368" t="s">
        <v>173</v>
      </c>
      <c r="R368" t="s">
        <v>2424</v>
      </c>
      <c r="S368">
        <v>50.94</v>
      </c>
      <c r="T368">
        <v>3</v>
      </c>
      <c r="U368">
        <v>0</v>
      </c>
      <c r="V368">
        <v>25.47</v>
      </c>
    </row>
    <row r="369" spans="1:22" x14ac:dyDescent="0.25">
      <c r="A369">
        <v>764</v>
      </c>
      <c r="B369" t="s">
        <v>2419</v>
      </c>
      <c r="C369">
        <v>2011</v>
      </c>
      <c r="D369" s="24">
        <v>40557</v>
      </c>
      <c r="E369" s="24">
        <v>40559</v>
      </c>
      <c r="F369" t="s">
        <v>23</v>
      </c>
      <c r="G369" t="s">
        <v>2420</v>
      </c>
      <c r="H369" t="s">
        <v>2421</v>
      </c>
      <c r="I369" t="s">
        <v>41</v>
      </c>
      <c r="J369" t="s">
        <v>27</v>
      </c>
      <c r="K369" t="s">
        <v>2422</v>
      </c>
      <c r="L369" t="s">
        <v>736</v>
      </c>
      <c r="M369">
        <v>71111</v>
      </c>
      <c r="N369" t="s">
        <v>30</v>
      </c>
      <c r="O369" t="s">
        <v>669</v>
      </c>
      <c r="P369" t="s">
        <v>46</v>
      </c>
      <c r="Q369" t="s">
        <v>173</v>
      </c>
      <c r="R369" t="s">
        <v>186</v>
      </c>
      <c r="S369">
        <v>11.36</v>
      </c>
      <c r="T369">
        <v>2</v>
      </c>
      <c r="U369">
        <v>0</v>
      </c>
      <c r="V369">
        <v>5.3391999999999991</v>
      </c>
    </row>
    <row r="370" spans="1:22" x14ac:dyDescent="0.25">
      <c r="A370">
        <v>742</v>
      </c>
      <c r="B370" t="s">
        <v>2362</v>
      </c>
      <c r="C370">
        <v>2011</v>
      </c>
      <c r="D370" s="24">
        <v>40548</v>
      </c>
      <c r="E370" s="24">
        <v>40552</v>
      </c>
      <c r="F370" t="s">
        <v>50</v>
      </c>
      <c r="G370" t="s">
        <v>2363</v>
      </c>
      <c r="H370" t="s">
        <v>2364</v>
      </c>
      <c r="I370" t="s">
        <v>102</v>
      </c>
      <c r="J370" t="s">
        <v>27</v>
      </c>
      <c r="K370" t="s">
        <v>210</v>
      </c>
      <c r="L370" t="s">
        <v>211</v>
      </c>
      <c r="M370">
        <v>60540</v>
      </c>
      <c r="N370" t="s">
        <v>105</v>
      </c>
      <c r="O370" t="s">
        <v>2367</v>
      </c>
      <c r="P370" t="s">
        <v>46</v>
      </c>
      <c r="Q370" t="s">
        <v>75</v>
      </c>
      <c r="R370" t="s">
        <v>2368</v>
      </c>
      <c r="S370">
        <v>3.5399999999999991</v>
      </c>
      <c r="T370">
        <v>2</v>
      </c>
      <c r="U370">
        <v>0.8</v>
      </c>
      <c r="V370">
        <v>-5.4870000000000001</v>
      </c>
    </row>
    <row r="371" spans="1:22" x14ac:dyDescent="0.25">
      <c r="A371">
        <v>741</v>
      </c>
      <c r="B371" t="s">
        <v>2362</v>
      </c>
      <c r="C371">
        <v>2011</v>
      </c>
      <c r="D371" s="24">
        <v>40548</v>
      </c>
      <c r="E371" s="24">
        <v>40552</v>
      </c>
      <c r="F371" t="s">
        <v>50</v>
      </c>
      <c r="G371" t="s">
        <v>2363</v>
      </c>
      <c r="H371" t="s">
        <v>2364</v>
      </c>
      <c r="I371" t="s">
        <v>102</v>
      </c>
      <c r="J371" t="s">
        <v>27</v>
      </c>
      <c r="K371" t="s">
        <v>210</v>
      </c>
      <c r="L371" t="s">
        <v>211</v>
      </c>
      <c r="M371">
        <v>60540</v>
      </c>
      <c r="N371" t="s">
        <v>105</v>
      </c>
      <c r="O371" t="s">
        <v>1629</v>
      </c>
      <c r="P371" t="s">
        <v>46</v>
      </c>
      <c r="Q371" t="s">
        <v>59</v>
      </c>
      <c r="R371" t="s">
        <v>1630</v>
      </c>
      <c r="S371">
        <v>272.73599999999999</v>
      </c>
      <c r="T371">
        <v>3</v>
      </c>
      <c r="U371">
        <v>0.2</v>
      </c>
      <c r="V371">
        <v>-64.774800000000013</v>
      </c>
    </row>
    <row r="372" spans="1:22" x14ac:dyDescent="0.25">
      <c r="A372">
        <v>740</v>
      </c>
      <c r="B372" t="s">
        <v>2362</v>
      </c>
      <c r="C372">
        <v>2011</v>
      </c>
      <c r="D372" s="24">
        <v>40548</v>
      </c>
      <c r="E372" s="24">
        <v>40552</v>
      </c>
      <c r="F372" t="s">
        <v>50</v>
      </c>
      <c r="G372" t="s">
        <v>2363</v>
      </c>
      <c r="H372" t="s">
        <v>2364</v>
      </c>
      <c r="I372" t="s">
        <v>102</v>
      </c>
      <c r="J372" t="s">
        <v>27</v>
      </c>
      <c r="K372" t="s">
        <v>210</v>
      </c>
      <c r="L372" t="s">
        <v>211</v>
      </c>
      <c r="M372">
        <v>60540</v>
      </c>
      <c r="N372" t="s">
        <v>105</v>
      </c>
      <c r="O372" t="s">
        <v>2365</v>
      </c>
      <c r="P372" t="s">
        <v>46</v>
      </c>
      <c r="Q372" t="s">
        <v>47</v>
      </c>
      <c r="R372" t="s">
        <v>2366</v>
      </c>
      <c r="S372">
        <v>11.784000000000001</v>
      </c>
      <c r="T372">
        <v>3</v>
      </c>
      <c r="U372">
        <v>0.2</v>
      </c>
      <c r="V372">
        <v>4.2716999999999992</v>
      </c>
    </row>
    <row r="373" spans="1:22" x14ac:dyDescent="0.25">
      <c r="A373">
        <v>738</v>
      </c>
      <c r="B373" t="s">
        <v>2350</v>
      </c>
      <c r="C373">
        <v>2014</v>
      </c>
      <c r="D373" s="24">
        <v>41661</v>
      </c>
      <c r="E373" s="24">
        <v>41665</v>
      </c>
      <c r="F373" t="s">
        <v>50</v>
      </c>
      <c r="G373" t="s">
        <v>2351</v>
      </c>
      <c r="H373" t="s">
        <v>2352</v>
      </c>
      <c r="I373" t="s">
        <v>102</v>
      </c>
      <c r="J373" t="s">
        <v>27</v>
      </c>
      <c r="K373" t="s">
        <v>95</v>
      </c>
      <c r="L373" t="s">
        <v>96</v>
      </c>
      <c r="M373">
        <v>98115</v>
      </c>
      <c r="N373" t="s">
        <v>44</v>
      </c>
      <c r="O373" t="s">
        <v>2357</v>
      </c>
      <c r="P373" t="s">
        <v>46</v>
      </c>
      <c r="Q373" t="s">
        <v>75</v>
      </c>
      <c r="R373" t="s">
        <v>2358</v>
      </c>
      <c r="S373">
        <v>18.72</v>
      </c>
      <c r="T373">
        <v>5</v>
      </c>
      <c r="U373">
        <v>0.2</v>
      </c>
      <c r="V373">
        <v>6.5519999999999996</v>
      </c>
    </row>
    <row r="374" spans="1:22" x14ac:dyDescent="0.25">
      <c r="A374">
        <v>737</v>
      </c>
      <c r="B374" t="s">
        <v>2350</v>
      </c>
      <c r="C374">
        <v>2014</v>
      </c>
      <c r="D374" s="24">
        <v>41661</v>
      </c>
      <c r="E374" s="24">
        <v>41665</v>
      </c>
      <c r="F374" t="s">
        <v>50</v>
      </c>
      <c r="G374" t="s">
        <v>2351</v>
      </c>
      <c r="H374" t="s">
        <v>2352</v>
      </c>
      <c r="I374" t="s">
        <v>102</v>
      </c>
      <c r="J374" t="s">
        <v>27</v>
      </c>
      <c r="K374" t="s">
        <v>95</v>
      </c>
      <c r="L374" t="s">
        <v>96</v>
      </c>
      <c r="M374">
        <v>98115</v>
      </c>
      <c r="N374" t="s">
        <v>44</v>
      </c>
      <c r="O374" t="s">
        <v>2355</v>
      </c>
      <c r="P374" t="s">
        <v>32</v>
      </c>
      <c r="Q374" t="s">
        <v>33</v>
      </c>
      <c r="R374" t="s">
        <v>2356</v>
      </c>
      <c r="S374">
        <v>84.98</v>
      </c>
      <c r="T374">
        <v>1</v>
      </c>
      <c r="U374">
        <v>0</v>
      </c>
      <c r="V374">
        <v>18.695599999999999</v>
      </c>
    </row>
    <row r="375" spans="1:22" x14ac:dyDescent="0.25">
      <c r="A375">
        <v>736</v>
      </c>
      <c r="B375" t="s">
        <v>2350</v>
      </c>
      <c r="C375">
        <v>2014</v>
      </c>
      <c r="D375" s="24">
        <v>41661</v>
      </c>
      <c r="E375" s="24">
        <v>41665</v>
      </c>
      <c r="F375" t="s">
        <v>50</v>
      </c>
      <c r="G375" t="s">
        <v>2351</v>
      </c>
      <c r="H375" t="s">
        <v>2352</v>
      </c>
      <c r="I375" t="s">
        <v>102</v>
      </c>
      <c r="J375" t="s">
        <v>27</v>
      </c>
      <c r="K375" t="s">
        <v>95</v>
      </c>
      <c r="L375" t="s">
        <v>96</v>
      </c>
      <c r="M375">
        <v>98115</v>
      </c>
      <c r="N375" t="s">
        <v>44</v>
      </c>
      <c r="O375" t="s">
        <v>232</v>
      </c>
      <c r="P375" t="s">
        <v>46</v>
      </c>
      <c r="Q375" t="s">
        <v>75</v>
      </c>
      <c r="R375" t="s">
        <v>233</v>
      </c>
      <c r="S375">
        <v>27.936000000000003</v>
      </c>
      <c r="T375">
        <v>4</v>
      </c>
      <c r="U375">
        <v>0.2</v>
      </c>
      <c r="V375">
        <v>9.4283999999999963</v>
      </c>
    </row>
    <row r="376" spans="1:22" x14ac:dyDescent="0.25">
      <c r="A376">
        <v>735</v>
      </c>
      <c r="B376" t="s">
        <v>2350</v>
      </c>
      <c r="C376">
        <v>2014</v>
      </c>
      <c r="D376" s="24">
        <v>41661</v>
      </c>
      <c r="E376" s="24">
        <v>41665</v>
      </c>
      <c r="F376" t="s">
        <v>50</v>
      </c>
      <c r="G376" t="s">
        <v>2351</v>
      </c>
      <c r="H376" t="s">
        <v>2352</v>
      </c>
      <c r="I376" t="s">
        <v>102</v>
      </c>
      <c r="J376" t="s">
        <v>27</v>
      </c>
      <c r="K376" t="s">
        <v>95</v>
      </c>
      <c r="L376" t="s">
        <v>96</v>
      </c>
      <c r="M376">
        <v>98115</v>
      </c>
      <c r="N376" t="s">
        <v>44</v>
      </c>
      <c r="O376" t="s">
        <v>1386</v>
      </c>
      <c r="P376" t="s">
        <v>46</v>
      </c>
      <c r="Q376" t="s">
        <v>75</v>
      </c>
      <c r="R376" t="s">
        <v>1387</v>
      </c>
      <c r="S376">
        <v>99.695999999999998</v>
      </c>
      <c r="T376">
        <v>6</v>
      </c>
      <c r="U376">
        <v>0.2</v>
      </c>
      <c r="V376">
        <v>33.647399999999998</v>
      </c>
    </row>
    <row r="377" spans="1:22" x14ac:dyDescent="0.25">
      <c r="A377">
        <v>734</v>
      </c>
      <c r="B377" t="s">
        <v>2350</v>
      </c>
      <c r="C377">
        <v>2014</v>
      </c>
      <c r="D377" s="24">
        <v>41661</v>
      </c>
      <c r="E377" s="24">
        <v>41665</v>
      </c>
      <c r="F377" t="s">
        <v>50</v>
      </c>
      <c r="G377" t="s">
        <v>2351</v>
      </c>
      <c r="H377" t="s">
        <v>2352</v>
      </c>
      <c r="I377" t="s">
        <v>102</v>
      </c>
      <c r="J377" t="s">
        <v>27</v>
      </c>
      <c r="K377" t="s">
        <v>95</v>
      </c>
      <c r="L377" t="s">
        <v>96</v>
      </c>
      <c r="M377">
        <v>98115</v>
      </c>
      <c r="N377" t="s">
        <v>44</v>
      </c>
      <c r="O377" t="s">
        <v>2353</v>
      </c>
      <c r="P377" t="s">
        <v>71</v>
      </c>
      <c r="Q377" t="s">
        <v>161</v>
      </c>
      <c r="R377" t="s">
        <v>2354</v>
      </c>
      <c r="S377">
        <v>179.97</v>
      </c>
      <c r="T377">
        <v>3</v>
      </c>
      <c r="U377">
        <v>0</v>
      </c>
      <c r="V377">
        <v>86.385600000000011</v>
      </c>
    </row>
    <row r="378" spans="1:22" x14ac:dyDescent="0.25">
      <c r="A378">
        <v>733</v>
      </c>
      <c r="B378" t="s">
        <v>2350</v>
      </c>
      <c r="C378">
        <v>2014</v>
      </c>
      <c r="D378" s="24">
        <v>41661</v>
      </c>
      <c r="E378" s="24">
        <v>41665</v>
      </c>
      <c r="F378" t="s">
        <v>50</v>
      </c>
      <c r="G378" t="s">
        <v>2351</v>
      </c>
      <c r="H378" t="s">
        <v>2352</v>
      </c>
      <c r="I378" t="s">
        <v>102</v>
      </c>
      <c r="J378" t="s">
        <v>27</v>
      </c>
      <c r="K378" t="s">
        <v>95</v>
      </c>
      <c r="L378" t="s">
        <v>96</v>
      </c>
      <c r="M378">
        <v>98115</v>
      </c>
      <c r="N378" t="s">
        <v>44</v>
      </c>
      <c r="O378" t="s">
        <v>1774</v>
      </c>
      <c r="P378" t="s">
        <v>46</v>
      </c>
      <c r="Q378" t="s">
        <v>59</v>
      </c>
      <c r="R378" t="s">
        <v>1775</v>
      </c>
      <c r="S378">
        <v>242.94</v>
      </c>
      <c r="T378">
        <v>3</v>
      </c>
      <c r="U378">
        <v>0</v>
      </c>
      <c r="V378">
        <v>9.7175999999999902</v>
      </c>
    </row>
    <row r="379" spans="1:22" x14ac:dyDescent="0.25">
      <c r="A379">
        <v>717</v>
      </c>
      <c r="B379" t="s">
        <v>2303</v>
      </c>
      <c r="C379">
        <v>2011</v>
      </c>
      <c r="D379" s="24">
        <v>40555</v>
      </c>
      <c r="E379" s="24">
        <v>40558</v>
      </c>
      <c r="F379" t="s">
        <v>188</v>
      </c>
      <c r="G379" t="s">
        <v>2304</v>
      </c>
      <c r="H379" t="s">
        <v>2305</v>
      </c>
      <c r="I379" t="s">
        <v>26</v>
      </c>
      <c r="J379" t="s">
        <v>27</v>
      </c>
      <c r="K379" t="s">
        <v>244</v>
      </c>
      <c r="L379" t="s">
        <v>245</v>
      </c>
      <c r="M379">
        <v>19901</v>
      </c>
      <c r="N379" t="s">
        <v>148</v>
      </c>
      <c r="O379" t="s">
        <v>2045</v>
      </c>
      <c r="P379" t="s">
        <v>32</v>
      </c>
      <c r="Q379" t="s">
        <v>65</v>
      </c>
      <c r="R379" t="s">
        <v>2046</v>
      </c>
      <c r="S379">
        <v>9.94</v>
      </c>
      <c r="T379">
        <v>2</v>
      </c>
      <c r="U379">
        <v>0</v>
      </c>
      <c r="V379">
        <v>3.0813999999999995</v>
      </c>
    </row>
    <row r="380" spans="1:22" x14ac:dyDescent="0.25">
      <c r="A380">
        <v>594</v>
      </c>
      <c r="B380" t="s">
        <v>1983</v>
      </c>
      <c r="C380">
        <v>2011</v>
      </c>
      <c r="D380" s="24">
        <v>40553</v>
      </c>
      <c r="E380" s="24">
        <v>40557</v>
      </c>
      <c r="F380" t="s">
        <v>50</v>
      </c>
      <c r="G380" t="s">
        <v>1984</v>
      </c>
      <c r="H380" t="s">
        <v>1985</v>
      </c>
      <c r="I380" t="s">
        <v>26</v>
      </c>
      <c r="J380" t="s">
        <v>27</v>
      </c>
      <c r="K380" t="s">
        <v>1986</v>
      </c>
      <c r="L380" t="s">
        <v>104</v>
      </c>
      <c r="M380">
        <v>78041</v>
      </c>
      <c r="N380" t="s">
        <v>105</v>
      </c>
      <c r="O380" t="s">
        <v>844</v>
      </c>
      <c r="P380" t="s">
        <v>71</v>
      </c>
      <c r="Q380" t="s">
        <v>161</v>
      </c>
      <c r="R380" t="s">
        <v>845</v>
      </c>
      <c r="S380">
        <v>31.200000000000003</v>
      </c>
      <c r="T380">
        <v>3</v>
      </c>
      <c r="U380">
        <v>0.2</v>
      </c>
      <c r="V380">
        <v>9.7499999999999964</v>
      </c>
    </row>
    <row r="381" spans="1:22" x14ac:dyDescent="0.25">
      <c r="A381">
        <v>593</v>
      </c>
      <c r="B381" t="s">
        <v>1983</v>
      </c>
      <c r="C381">
        <v>2011</v>
      </c>
      <c r="D381" s="24">
        <v>40553</v>
      </c>
      <c r="E381" s="24">
        <v>40557</v>
      </c>
      <c r="F381" t="s">
        <v>50</v>
      </c>
      <c r="G381" t="s">
        <v>1984</v>
      </c>
      <c r="H381" t="s">
        <v>1985</v>
      </c>
      <c r="I381" t="s">
        <v>26</v>
      </c>
      <c r="J381" t="s">
        <v>27</v>
      </c>
      <c r="K381" t="s">
        <v>1986</v>
      </c>
      <c r="L381" t="s">
        <v>104</v>
      </c>
      <c r="M381">
        <v>78041</v>
      </c>
      <c r="N381" t="s">
        <v>105</v>
      </c>
      <c r="O381" t="s">
        <v>1987</v>
      </c>
      <c r="P381" t="s">
        <v>46</v>
      </c>
      <c r="Q381" t="s">
        <v>68</v>
      </c>
      <c r="R381" t="s">
        <v>1988</v>
      </c>
      <c r="S381">
        <v>9.3439999999999994</v>
      </c>
      <c r="T381">
        <v>2</v>
      </c>
      <c r="U381">
        <v>0.2</v>
      </c>
      <c r="V381">
        <v>1.1679999999999997</v>
      </c>
    </row>
    <row r="382" spans="1:22" x14ac:dyDescent="0.25">
      <c r="A382">
        <v>523</v>
      </c>
      <c r="B382" t="s">
        <v>1778</v>
      </c>
      <c r="C382">
        <v>2014</v>
      </c>
      <c r="D382" s="24">
        <v>41663</v>
      </c>
      <c r="E382" s="24">
        <v>41665</v>
      </c>
      <c r="F382" t="s">
        <v>188</v>
      </c>
      <c r="G382" t="s">
        <v>1779</v>
      </c>
      <c r="H382" t="s">
        <v>1780</v>
      </c>
      <c r="I382" t="s">
        <v>41</v>
      </c>
      <c r="J382" t="s">
        <v>27</v>
      </c>
      <c r="K382" t="s">
        <v>880</v>
      </c>
      <c r="L382" t="s">
        <v>238</v>
      </c>
      <c r="M382">
        <v>48234</v>
      </c>
      <c r="N382" t="s">
        <v>105</v>
      </c>
      <c r="O382" t="s">
        <v>1701</v>
      </c>
      <c r="P382" t="s">
        <v>32</v>
      </c>
      <c r="Q382" t="s">
        <v>56</v>
      </c>
      <c r="R382" t="s">
        <v>1702</v>
      </c>
      <c r="S382">
        <v>210.98</v>
      </c>
      <c r="T382">
        <v>2</v>
      </c>
      <c r="U382">
        <v>0</v>
      </c>
      <c r="V382">
        <v>21.097999999999985</v>
      </c>
    </row>
    <row r="383" spans="1:22" x14ac:dyDescent="0.25">
      <c r="A383">
        <v>519</v>
      </c>
      <c r="B383" t="s">
        <v>1760</v>
      </c>
      <c r="C383">
        <v>2014</v>
      </c>
      <c r="D383" s="24">
        <v>41662</v>
      </c>
      <c r="E383" s="24">
        <v>41667</v>
      </c>
      <c r="F383" t="s">
        <v>50</v>
      </c>
      <c r="G383" t="s">
        <v>531</v>
      </c>
      <c r="H383" t="s">
        <v>532</v>
      </c>
      <c r="I383" t="s">
        <v>102</v>
      </c>
      <c r="J383" t="s">
        <v>27</v>
      </c>
      <c r="K383" t="s">
        <v>1761</v>
      </c>
      <c r="L383" t="s">
        <v>1762</v>
      </c>
      <c r="M383">
        <v>59405</v>
      </c>
      <c r="N383" t="s">
        <v>44</v>
      </c>
      <c r="O383" t="s">
        <v>1769</v>
      </c>
      <c r="P383" t="s">
        <v>46</v>
      </c>
      <c r="Q383" t="s">
        <v>59</v>
      </c>
      <c r="R383" t="s">
        <v>1770</v>
      </c>
      <c r="S383">
        <v>1126.02</v>
      </c>
      <c r="T383">
        <v>3</v>
      </c>
      <c r="U383">
        <v>0</v>
      </c>
      <c r="V383">
        <v>56.300999999999988</v>
      </c>
    </row>
    <row r="384" spans="1:22" x14ac:dyDescent="0.25">
      <c r="A384">
        <v>518</v>
      </c>
      <c r="B384" t="s">
        <v>1760</v>
      </c>
      <c r="C384">
        <v>2014</v>
      </c>
      <c r="D384" s="24">
        <v>41662</v>
      </c>
      <c r="E384" s="24">
        <v>41667</v>
      </c>
      <c r="F384" t="s">
        <v>50</v>
      </c>
      <c r="G384" t="s">
        <v>531</v>
      </c>
      <c r="H384" t="s">
        <v>532</v>
      </c>
      <c r="I384" t="s">
        <v>102</v>
      </c>
      <c r="J384" t="s">
        <v>27</v>
      </c>
      <c r="K384" t="s">
        <v>1761</v>
      </c>
      <c r="L384" t="s">
        <v>1762</v>
      </c>
      <c r="M384">
        <v>59405</v>
      </c>
      <c r="N384" t="s">
        <v>44</v>
      </c>
      <c r="O384" t="s">
        <v>1767</v>
      </c>
      <c r="P384" t="s">
        <v>46</v>
      </c>
      <c r="Q384" t="s">
        <v>90</v>
      </c>
      <c r="R384" t="s">
        <v>1768</v>
      </c>
      <c r="S384">
        <v>11.96</v>
      </c>
      <c r="T384">
        <v>2</v>
      </c>
      <c r="U384">
        <v>0</v>
      </c>
      <c r="V384">
        <v>5.3819999999999997</v>
      </c>
    </row>
    <row r="385" spans="1:22" x14ac:dyDescent="0.25">
      <c r="A385">
        <v>517</v>
      </c>
      <c r="B385" t="s">
        <v>1760</v>
      </c>
      <c r="C385">
        <v>2014</v>
      </c>
      <c r="D385" s="24">
        <v>41662</v>
      </c>
      <c r="E385" s="24">
        <v>41667</v>
      </c>
      <c r="F385" t="s">
        <v>50</v>
      </c>
      <c r="G385" t="s">
        <v>531</v>
      </c>
      <c r="H385" t="s">
        <v>532</v>
      </c>
      <c r="I385" t="s">
        <v>102</v>
      </c>
      <c r="J385" t="s">
        <v>27</v>
      </c>
      <c r="K385" t="s">
        <v>1761</v>
      </c>
      <c r="L385" t="s">
        <v>1762</v>
      </c>
      <c r="M385">
        <v>59405</v>
      </c>
      <c r="N385" t="s">
        <v>44</v>
      </c>
      <c r="O385" t="s">
        <v>1765</v>
      </c>
      <c r="P385" t="s">
        <v>46</v>
      </c>
      <c r="Q385" t="s">
        <v>59</v>
      </c>
      <c r="R385" t="s">
        <v>1766</v>
      </c>
      <c r="S385">
        <v>51.449999999999996</v>
      </c>
      <c r="T385">
        <v>3</v>
      </c>
      <c r="U385">
        <v>0</v>
      </c>
      <c r="V385">
        <v>13.891499999999999</v>
      </c>
    </row>
    <row r="386" spans="1:22" x14ac:dyDescent="0.25">
      <c r="A386">
        <v>516</v>
      </c>
      <c r="B386" t="s">
        <v>1760</v>
      </c>
      <c r="C386">
        <v>2014</v>
      </c>
      <c r="D386" s="24">
        <v>41662</v>
      </c>
      <c r="E386" s="24">
        <v>41667</v>
      </c>
      <c r="F386" t="s">
        <v>50</v>
      </c>
      <c r="G386" t="s">
        <v>531</v>
      </c>
      <c r="H386" t="s">
        <v>532</v>
      </c>
      <c r="I386" t="s">
        <v>102</v>
      </c>
      <c r="J386" t="s">
        <v>27</v>
      </c>
      <c r="K386" t="s">
        <v>1761</v>
      </c>
      <c r="L386" t="s">
        <v>1762</v>
      </c>
      <c r="M386">
        <v>59405</v>
      </c>
      <c r="N386" t="s">
        <v>44</v>
      </c>
      <c r="O386" t="s">
        <v>1763</v>
      </c>
      <c r="P386" t="s">
        <v>71</v>
      </c>
      <c r="Q386" t="s">
        <v>1216</v>
      </c>
      <c r="R386" t="s">
        <v>1764</v>
      </c>
      <c r="S386">
        <v>2999.95</v>
      </c>
      <c r="T386">
        <v>5</v>
      </c>
      <c r="U386">
        <v>0</v>
      </c>
      <c r="V386">
        <v>1379.9769999999999</v>
      </c>
    </row>
    <row r="387" spans="1:22" x14ac:dyDescent="0.25">
      <c r="A387">
        <v>468</v>
      </c>
      <c r="B387" t="s">
        <v>1609</v>
      </c>
      <c r="C387">
        <v>2012</v>
      </c>
      <c r="D387" s="24">
        <v>40925</v>
      </c>
      <c r="E387" s="24">
        <v>40932</v>
      </c>
      <c r="F387" t="s">
        <v>50</v>
      </c>
      <c r="G387" t="s">
        <v>1610</v>
      </c>
      <c r="H387" t="s">
        <v>1611</v>
      </c>
      <c r="I387" t="s">
        <v>102</v>
      </c>
      <c r="J387" t="s">
        <v>27</v>
      </c>
      <c r="K387" t="s">
        <v>1612</v>
      </c>
      <c r="L387" t="s">
        <v>211</v>
      </c>
      <c r="M387">
        <v>60068</v>
      </c>
      <c r="N387" t="s">
        <v>105</v>
      </c>
      <c r="O387" t="s">
        <v>1086</v>
      </c>
      <c r="P387" t="s">
        <v>32</v>
      </c>
      <c r="Q387" t="s">
        <v>65</v>
      </c>
      <c r="R387" t="s">
        <v>1087</v>
      </c>
      <c r="S387">
        <v>254.74400000000003</v>
      </c>
      <c r="T387">
        <v>7</v>
      </c>
      <c r="U387">
        <v>0.6</v>
      </c>
      <c r="V387">
        <v>-312.06139999999994</v>
      </c>
    </row>
    <row r="388" spans="1:22" x14ac:dyDescent="0.25">
      <c r="A388">
        <v>440</v>
      </c>
      <c r="B388" t="s">
        <v>1536</v>
      </c>
      <c r="C388">
        <v>2014</v>
      </c>
      <c r="D388" s="24">
        <v>41660</v>
      </c>
      <c r="E388" s="24">
        <v>41663</v>
      </c>
      <c r="F388" t="s">
        <v>23</v>
      </c>
      <c r="G388" t="s">
        <v>481</v>
      </c>
      <c r="H388" t="s">
        <v>482</v>
      </c>
      <c r="I388" t="s">
        <v>41</v>
      </c>
      <c r="J388" t="s">
        <v>27</v>
      </c>
      <c r="K388" t="s">
        <v>266</v>
      </c>
      <c r="L388" t="s">
        <v>267</v>
      </c>
      <c r="M388">
        <v>10024</v>
      </c>
      <c r="N388" t="s">
        <v>148</v>
      </c>
      <c r="O388" t="s">
        <v>1537</v>
      </c>
      <c r="P388" t="s">
        <v>32</v>
      </c>
      <c r="Q388" t="s">
        <v>36</v>
      </c>
      <c r="R388" t="s">
        <v>1538</v>
      </c>
      <c r="S388">
        <v>207.84600000000003</v>
      </c>
      <c r="T388">
        <v>3</v>
      </c>
      <c r="U388">
        <v>0.1</v>
      </c>
      <c r="V388">
        <v>2.3093999999999895</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E01511-2A99-4339-947C-5374E48CD5E2}">
  <sheetPr published="0" codeName="Sheet8"/>
  <dimension ref="A3:P17"/>
  <sheetViews>
    <sheetView topLeftCell="G7" workbookViewId="0">
      <selection activeCell="P17" sqref="P17"/>
    </sheetView>
  </sheetViews>
  <sheetFormatPr defaultRowHeight="15" x14ac:dyDescent="0.25"/>
  <cols>
    <col min="1" max="1" width="13.140625" bestFit="1" customWidth="1"/>
    <col min="2" max="2" width="12.140625" bestFit="1" customWidth="1"/>
    <col min="5" max="5" width="13.140625" bestFit="1" customWidth="1"/>
    <col min="6" max="6" width="12.5703125" bestFit="1" customWidth="1"/>
    <col min="9" max="9" width="13.140625" bestFit="1" customWidth="1"/>
    <col min="10" max="10" width="15.42578125" bestFit="1" customWidth="1"/>
    <col min="12" max="12" width="13.140625" bestFit="1" customWidth="1"/>
    <col min="13" max="13" width="16.5703125" bestFit="1" customWidth="1"/>
    <col min="15" max="15" width="13.140625" bestFit="1" customWidth="1"/>
    <col min="16" max="16" width="19.42578125" bestFit="1" customWidth="1"/>
  </cols>
  <sheetData>
    <row r="3" spans="1:16" x14ac:dyDescent="0.25">
      <c r="A3" s="6" t="s">
        <v>10933</v>
      </c>
      <c r="B3" s="7" t="s">
        <v>10951</v>
      </c>
      <c r="E3" s="6" t="s">
        <v>10933</v>
      </c>
      <c r="F3" s="7" t="s">
        <v>10952</v>
      </c>
      <c r="I3" s="6" t="s">
        <v>10933</v>
      </c>
      <c r="J3" s="7" t="s">
        <v>10957</v>
      </c>
      <c r="L3" s="6" t="s">
        <v>10933</v>
      </c>
      <c r="M3" s="7" t="s">
        <v>10958</v>
      </c>
      <c r="O3" s="6" t="s">
        <v>10933</v>
      </c>
      <c r="P3" s="7" t="s">
        <v>10959</v>
      </c>
    </row>
    <row r="4" spans="1:16" x14ac:dyDescent="0.25">
      <c r="A4" s="8" t="s">
        <v>10936</v>
      </c>
      <c r="B4" s="7">
        <v>95365.937600000019</v>
      </c>
      <c r="E4" s="8" t="s">
        <v>10936</v>
      </c>
      <c r="F4" s="7">
        <v>9199.2699999999986</v>
      </c>
      <c r="I4" s="8" t="s">
        <v>10936</v>
      </c>
      <c r="J4" s="7">
        <v>1500</v>
      </c>
      <c r="L4" s="8" t="s">
        <v>10936</v>
      </c>
      <c r="M4" s="7">
        <v>387</v>
      </c>
      <c r="O4" s="8" t="s">
        <v>10936</v>
      </c>
      <c r="P4" s="7">
        <v>9.6462848596792869E-2</v>
      </c>
    </row>
    <row r="5" spans="1:16" x14ac:dyDescent="0.25">
      <c r="A5" s="9" t="s">
        <v>10937</v>
      </c>
      <c r="B5" s="36">
        <v>60172.649400000024</v>
      </c>
      <c r="E5" s="9" t="s">
        <v>10937</v>
      </c>
      <c r="F5" s="36">
        <v>10288.898699999991</v>
      </c>
      <c r="I5" s="9" t="s">
        <v>10937</v>
      </c>
      <c r="J5" s="36">
        <v>1068</v>
      </c>
      <c r="L5" s="9" t="s">
        <v>10937</v>
      </c>
      <c r="M5" s="36">
        <v>301</v>
      </c>
      <c r="O5" s="9" t="s">
        <v>10937</v>
      </c>
      <c r="P5" s="36">
        <v>0.17098962406664425</v>
      </c>
    </row>
    <row r="6" spans="1:16" x14ac:dyDescent="0.25">
      <c r="A6" s="9" t="s">
        <v>10938</v>
      </c>
      <c r="B6" s="36">
        <v>199252.98399999991</v>
      </c>
      <c r="E6" s="9" t="s">
        <v>10938</v>
      </c>
      <c r="F6" s="36">
        <v>26806.573700000015</v>
      </c>
      <c r="I6" s="9" t="s">
        <v>10938</v>
      </c>
      <c r="J6" s="36">
        <v>2491</v>
      </c>
      <c r="L6" s="9" t="s">
        <v>10938</v>
      </c>
      <c r="M6" s="36">
        <v>680</v>
      </c>
      <c r="O6" s="9" t="s">
        <v>10938</v>
      </c>
      <c r="P6" s="36">
        <v>0.13453536886554246</v>
      </c>
    </row>
    <row r="7" spans="1:16" x14ac:dyDescent="0.25">
      <c r="A7" s="9" t="s">
        <v>10939</v>
      </c>
      <c r="B7" s="36">
        <v>141851.5674</v>
      </c>
      <c r="E7" s="9" t="s">
        <v>10939</v>
      </c>
      <c r="F7" s="36">
        <v>13437.806799999998</v>
      </c>
      <c r="I7" s="9" t="s">
        <v>10939</v>
      </c>
      <c r="J7" s="36">
        <v>2441</v>
      </c>
      <c r="L7" s="9" t="s">
        <v>10939</v>
      </c>
      <c r="M7" s="36">
        <v>663</v>
      </c>
      <c r="O7" s="9" t="s">
        <v>10939</v>
      </c>
      <c r="P7" s="36">
        <v>9.4731465053942004E-2</v>
      </c>
    </row>
    <row r="8" spans="1:16" x14ac:dyDescent="0.25">
      <c r="A8" s="9" t="s">
        <v>10940</v>
      </c>
      <c r="B8" s="36">
        <v>156122.28669999994</v>
      </c>
      <c r="E8" s="9" t="s">
        <v>10940</v>
      </c>
      <c r="F8" s="36">
        <v>22308.51279999999</v>
      </c>
      <c r="I8" s="9" t="s">
        <v>10940</v>
      </c>
      <c r="J8" s="36">
        <v>2850</v>
      </c>
      <c r="L8" s="9" t="s">
        <v>10940</v>
      </c>
      <c r="M8" s="36">
        <v>750</v>
      </c>
      <c r="O8" s="9" t="s">
        <v>10940</v>
      </c>
      <c r="P8" s="36">
        <v>0.14289127626517142</v>
      </c>
    </row>
    <row r="9" spans="1:16" x14ac:dyDescent="0.25">
      <c r="A9" s="9" t="s">
        <v>10941</v>
      </c>
      <c r="B9" s="36">
        <v>147082.61130000011</v>
      </c>
      <c r="E9" s="9" t="s">
        <v>10941</v>
      </c>
      <c r="F9" s="36">
        <v>20899.334500000012</v>
      </c>
      <c r="I9" s="9" t="s">
        <v>10941</v>
      </c>
      <c r="J9" s="36">
        <v>2644</v>
      </c>
      <c r="L9" s="9" t="s">
        <v>10941</v>
      </c>
      <c r="M9" s="36">
        <v>709</v>
      </c>
      <c r="O9" s="9" t="s">
        <v>10941</v>
      </c>
      <c r="P9" s="36">
        <v>0.1420924901678027</v>
      </c>
    </row>
    <row r="10" spans="1:16" x14ac:dyDescent="0.25">
      <c r="A10" s="9" t="s">
        <v>10942</v>
      </c>
      <c r="B10" s="36">
        <v>149580.83800000031</v>
      </c>
      <c r="E10" s="9" t="s">
        <v>10942</v>
      </c>
      <c r="F10" s="36">
        <v>13535.38299999998</v>
      </c>
      <c r="I10" s="9" t="s">
        <v>10942</v>
      </c>
      <c r="J10" s="36">
        <v>2705</v>
      </c>
      <c r="L10" s="9" t="s">
        <v>10942</v>
      </c>
      <c r="M10" s="36">
        <v>708</v>
      </c>
      <c r="O10" s="9" t="s">
        <v>10942</v>
      </c>
      <c r="P10" s="36">
        <v>9.0488749635163512E-2</v>
      </c>
    </row>
    <row r="11" spans="1:16" x14ac:dyDescent="0.25">
      <c r="A11" s="9" t="s">
        <v>10943</v>
      </c>
      <c r="B11" s="36">
        <v>159589.45099999988</v>
      </c>
      <c r="E11" s="9" t="s">
        <v>10943</v>
      </c>
      <c r="F11" s="36">
        <v>21896.715399999972</v>
      </c>
      <c r="I11" s="9" t="s">
        <v>10943</v>
      </c>
      <c r="J11" s="36">
        <v>2796</v>
      </c>
      <c r="L11" s="9" t="s">
        <v>10943</v>
      </c>
      <c r="M11" s="36">
        <v>710</v>
      </c>
      <c r="O11" s="9" t="s">
        <v>10943</v>
      </c>
      <c r="P11" s="36">
        <v>0.13720653378273723</v>
      </c>
    </row>
    <row r="12" spans="1:16" x14ac:dyDescent="0.25">
      <c r="A12" s="9" t="s">
        <v>10944</v>
      </c>
      <c r="B12" s="36">
        <v>309770.09970000025</v>
      </c>
      <c r="E12" s="9" t="s">
        <v>10944</v>
      </c>
      <c r="F12" s="36">
        <v>37293.192500000034</v>
      </c>
      <c r="I12" s="9" t="s">
        <v>10944</v>
      </c>
      <c r="J12" s="36">
        <v>5073</v>
      </c>
      <c r="L12" s="9" t="s">
        <v>10944</v>
      </c>
      <c r="M12" s="36">
        <v>1386</v>
      </c>
      <c r="O12" s="9" t="s">
        <v>10944</v>
      </c>
      <c r="P12" s="36">
        <v>0.12038990379031732</v>
      </c>
    </row>
    <row r="13" spans="1:16" x14ac:dyDescent="0.25">
      <c r="A13" s="9" t="s">
        <v>10945</v>
      </c>
      <c r="B13" s="36">
        <v>197115.20170000009</v>
      </c>
      <c r="E13" s="9" t="s">
        <v>10945</v>
      </c>
      <c r="F13" s="36">
        <v>31469.663800000035</v>
      </c>
      <c r="I13" s="9" t="s">
        <v>10945</v>
      </c>
      <c r="J13" s="36">
        <v>3095</v>
      </c>
      <c r="L13" s="9" t="s">
        <v>10945</v>
      </c>
      <c r="M13" s="36">
        <v>817</v>
      </c>
      <c r="O13" s="9" t="s">
        <v>10945</v>
      </c>
      <c r="P13" s="36">
        <v>0.15965112547684351</v>
      </c>
    </row>
    <row r="14" spans="1:16" x14ac:dyDescent="0.25">
      <c r="A14" s="9" t="s">
        <v>10946</v>
      </c>
      <c r="B14" s="36">
        <v>349120.07400000008</v>
      </c>
      <c r="E14" s="9" t="s">
        <v>10946</v>
      </c>
      <c r="F14" s="36">
        <v>35825.536599999927</v>
      </c>
      <c r="I14" s="9" t="s">
        <v>10946</v>
      </c>
      <c r="J14" s="36">
        <v>5741</v>
      </c>
      <c r="L14" s="9" t="s">
        <v>10946</v>
      </c>
      <c r="M14" s="36">
        <v>1462</v>
      </c>
      <c r="O14" s="9" t="s">
        <v>10946</v>
      </c>
      <c r="P14" s="36">
        <v>0.10261666191099604</v>
      </c>
    </row>
    <row r="15" spans="1:16" x14ac:dyDescent="0.25">
      <c r="A15" s="9" t="s">
        <v>10947</v>
      </c>
      <c r="B15" s="36">
        <v>332177.15950000001</v>
      </c>
      <c r="E15" s="9" t="s">
        <v>10947</v>
      </c>
      <c r="F15" s="36">
        <v>43436.13390000003</v>
      </c>
      <c r="I15" s="9" t="s">
        <v>10947</v>
      </c>
      <c r="J15" s="36">
        <v>5469</v>
      </c>
      <c r="L15" s="9" t="s">
        <v>10947</v>
      </c>
      <c r="M15" s="36">
        <v>1421</v>
      </c>
      <c r="O15" s="9" t="s">
        <v>10947</v>
      </c>
      <c r="P15" s="36">
        <v>0.13076195234308405</v>
      </c>
    </row>
    <row r="16" spans="1:16" x14ac:dyDescent="0.25">
      <c r="A16" s="10" t="s">
        <v>10934</v>
      </c>
      <c r="B16" s="37">
        <v>2297200.8603000008</v>
      </c>
      <c r="E16" s="10" t="s">
        <v>10934</v>
      </c>
      <c r="F16" s="37">
        <v>286397.02169999998</v>
      </c>
      <c r="I16" s="10" t="s">
        <v>10934</v>
      </c>
      <c r="J16" s="37">
        <v>37873</v>
      </c>
      <c r="L16" s="10" t="s">
        <v>10934</v>
      </c>
      <c r="M16" s="37">
        <v>9994</v>
      </c>
      <c r="O16" s="10" t="s">
        <v>10934</v>
      </c>
      <c r="P16" s="37">
        <v>0.12467217240315856</v>
      </c>
    </row>
    <row r="17" spans="2:16" x14ac:dyDescent="0.25">
      <c r="B17" s="25">
        <f>GETPIVOTDATA("Sales",$A$3)</f>
        <v>2297200.8603000008</v>
      </c>
      <c r="F17" s="25">
        <f>GETPIVOTDATA("Profit",$E$3)</f>
        <v>286397.02169999998</v>
      </c>
      <c r="J17" s="26">
        <f>GETPIVOTDATA("Quantity",$I$3)</f>
        <v>37873</v>
      </c>
      <c r="M17" s="26">
        <f>GETPIVOTDATA("Order ID",$L$3)</f>
        <v>9994</v>
      </c>
      <c r="P17" s="27">
        <f>GETPIVOTDATA("profit margin",$O$3)</f>
        <v>0.12467217240315856</v>
      </c>
    </row>
  </sheetData>
  <pageMargins left="0.7" right="0.7" top="0.75" bottom="0.75" header="0.3" footer="0.3"/>
  <pageSetup orientation="portrait" r:id="rId6"/>
  <drawing r:id="rId7"/>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2A1717-D1E2-462C-A6C1-D13E570719C1}">
  <sheetPr published="0" codeName="Sheet9"/>
  <dimension ref="A3:L12"/>
  <sheetViews>
    <sheetView topLeftCell="B1" workbookViewId="0">
      <selection activeCell="L9" sqref="L9"/>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42578125" bestFit="1" customWidth="1"/>
    <col min="8" max="11" width="11.140625" bestFit="1" customWidth="1"/>
    <col min="12" max="12" width="13" customWidth="1"/>
  </cols>
  <sheetData>
    <row r="3" spans="1:12" x14ac:dyDescent="0.25">
      <c r="A3" s="6" t="s">
        <v>10933</v>
      </c>
      <c r="B3" s="5" t="s">
        <v>10951</v>
      </c>
      <c r="C3" s="28" t="s">
        <v>10952</v>
      </c>
      <c r="D3" s="28" t="s">
        <v>10957</v>
      </c>
      <c r="E3" s="28" t="s">
        <v>10958</v>
      </c>
      <c r="F3" s="11" t="s">
        <v>10959</v>
      </c>
    </row>
    <row r="4" spans="1:12" x14ac:dyDescent="0.25">
      <c r="A4" s="16" t="s">
        <v>10935</v>
      </c>
      <c r="B4" s="5">
        <v>484247.49810000096</v>
      </c>
      <c r="C4" s="28">
        <v>49543.974100000007</v>
      </c>
      <c r="D4" s="28">
        <v>7581</v>
      </c>
      <c r="E4" s="28">
        <v>1993</v>
      </c>
      <c r="F4" s="11">
        <v>0.10231126499236715</v>
      </c>
    </row>
    <row r="5" spans="1:12" x14ac:dyDescent="0.25">
      <c r="A5" s="17" t="s">
        <v>10948</v>
      </c>
      <c r="B5" s="38">
        <v>470532.50899999985</v>
      </c>
      <c r="C5" s="42">
        <v>61618.603700000051</v>
      </c>
      <c r="D5" s="42">
        <v>7979</v>
      </c>
      <c r="E5" s="42">
        <v>2102</v>
      </c>
      <c r="F5" s="39">
        <v>0.13095504034557592</v>
      </c>
    </row>
    <row r="6" spans="1:12" x14ac:dyDescent="0.25">
      <c r="A6" s="17" t="s">
        <v>10949</v>
      </c>
      <c r="B6" s="38">
        <v>608473.83000000066</v>
      </c>
      <c r="C6" s="42">
        <v>81726.930800000177</v>
      </c>
      <c r="D6" s="42">
        <v>9810</v>
      </c>
      <c r="E6" s="42">
        <v>2580</v>
      </c>
      <c r="F6" s="39">
        <v>0.13431461924993568</v>
      </c>
    </row>
    <row r="7" spans="1:12" x14ac:dyDescent="0.25">
      <c r="A7" s="29" t="s">
        <v>10950</v>
      </c>
      <c r="B7" s="43">
        <v>733947.0231999997</v>
      </c>
      <c r="C7" s="44">
        <v>93507.513099999967</v>
      </c>
      <c r="D7" s="44">
        <v>12503</v>
      </c>
      <c r="E7" s="44">
        <v>3319</v>
      </c>
      <c r="F7" s="45">
        <v>0.12740362743390987</v>
      </c>
    </row>
    <row r="9" spans="1:12" ht="15.75" x14ac:dyDescent="0.25">
      <c r="H9" s="32">
        <f>(GETPIVOTDATA("Sum of Sales",$A$3,"Years",2014)/GETPIVOTDATA("Sum of Sales",$A$3,"Years",2013))-1</f>
        <v>0.20620967905883303</v>
      </c>
      <c r="I9" s="33">
        <f>(GETPIVOTDATA("Sum of Profit",$A$3,"Years",2014)/GETPIVOTDATA("Sum of Profit",$A$3,"Years",2013))-1</f>
        <v>0.14414565902185772</v>
      </c>
      <c r="J9" s="33">
        <f>(GETPIVOTDATA("Sum of Quantity",$A$3,"Years",2014)/GETPIVOTDATA("Sum of Quantity",$A$3,"Years",2013))-1</f>
        <v>0.27451580020387367</v>
      </c>
      <c r="K9" s="33">
        <f>(GETPIVOTDATA("Count of Order ID",$A$3,"Years",2014)/GETPIVOTDATA("Count of Order ID",$A$3,"Years",2013))-1</f>
        <v>0.2864341085271318</v>
      </c>
      <c r="L9" s="33">
        <f>(GETPIVOTDATA("Sum of profit margin",$A$3,"Years",2014)/GETPIVOTDATA("Sum of profit margin",$A$3,"Years",2013))-1</f>
        <v>-5.1453757264990463E-2</v>
      </c>
    </row>
    <row r="12" spans="1:12" x14ac:dyDescent="0.25">
      <c r="H12" s="31"/>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ublished="0" codeName="Sheet10"/>
  <dimension ref="A1:V9995"/>
  <sheetViews>
    <sheetView topLeftCell="A2" workbookViewId="0"/>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ublished="0" codeName="Sheet11"/>
  <dimension ref="A1:Q1000"/>
  <sheetViews>
    <sheetView showGridLines="0" view="pageBreakPreview" zoomScale="60" zoomScaleNormal="100" workbookViewId="0"/>
  </sheetViews>
  <sheetFormatPr defaultColWidth="14.42578125" defaultRowHeight="15" customHeight="1" x14ac:dyDescent="0.25"/>
  <cols>
    <col min="1" max="26" width="8.7109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25">
      <c r="A11" s="4" t="s">
        <v>10932</v>
      </c>
      <c r="B11" s="2" t="e">
        <f>#REF!</f>
        <v>#REF!</v>
      </c>
      <c r="Q11" s="4"/>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2</vt:i4>
      </vt:variant>
    </vt:vector>
  </HeadingPairs>
  <TitlesOfParts>
    <vt:vector size="13" baseType="lpstr">
      <vt:lpstr>DASHBOARD</vt:lpstr>
      <vt:lpstr>combo chart </vt:lpstr>
      <vt:lpstr>waterfall chart</vt:lpstr>
      <vt:lpstr>pie chart</vt:lpstr>
      <vt:lpstr>map chart</vt:lpstr>
      <vt:lpstr>top 5</vt:lpstr>
      <vt:lpstr>Sheet7</vt:lpstr>
      <vt:lpstr>kpi</vt:lpstr>
      <vt:lpstr>kpi yoy</vt:lpstr>
      <vt:lpstr>Data</vt:lpstr>
      <vt:lpstr>layout</vt:lpstr>
      <vt:lpstr>DASHBOARD!Print_Area</vt:lpstr>
      <vt:lpstr>layout!Print_Area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hp</cp:lastModifiedBy>
  <dcterms:created xsi:type="dcterms:W3CDTF">2015-06-05T18:17:20Z</dcterms:created>
  <dcterms:modified xsi:type="dcterms:W3CDTF">2023-03-04T10:05:29Z</dcterms:modified>
</cp:coreProperties>
</file>