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.upadhyay\Downloads\"/>
    </mc:Choice>
  </mc:AlternateContent>
  <xr:revisionPtr revIDLastSave="0" documentId="13_ncr:1_{F29D14E1-A671-49D3-AC5A-B86E9842B1C7}" xr6:coauthVersionLast="47" xr6:coauthVersionMax="47" xr10:uidLastSave="{00000000-0000-0000-0000-000000000000}"/>
  <bookViews>
    <workbookView xWindow="-120" yWindow="-120" windowWidth="20730" windowHeight="11040" xr2:uid="{76A25482-FC00-4BDB-BF4E-3514B81D7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D29" i="1"/>
  <c r="B28" i="1"/>
  <c r="D27" i="1"/>
  <c r="D26" i="1"/>
  <c r="D25" i="1"/>
  <c r="D24" i="1"/>
  <c r="B23" i="1"/>
  <c r="D22" i="1"/>
  <c r="D21" i="1"/>
  <c r="D20" i="1"/>
  <c r="D18" i="1"/>
  <c r="D17" i="1"/>
  <c r="D16" i="1"/>
  <c r="D15" i="1"/>
  <c r="B14" i="1"/>
  <c r="D13" i="1"/>
  <c r="D12" i="1"/>
  <c r="D11" i="1"/>
  <c r="D10" i="1"/>
  <c r="B9" i="1"/>
  <c r="B5" i="1" s="1"/>
  <c r="D8" i="1"/>
  <c r="D7" i="1"/>
  <c r="D6" i="1"/>
  <c r="D28" i="1" l="1"/>
  <c r="D23" i="1"/>
  <c r="B19" i="1"/>
  <c r="B4" i="1" s="1"/>
  <c r="D9" i="1"/>
  <c r="C28" i="1"/>
  <c r="C23" i="1"/>
  <c r="D14" i="1"/>
  <c r="C14" i="1" s="1"/>
  <c r="D19" i="1"/>
  <c r="D5" i="1" l="1"/>
  <c r="D4" i="1" s="1"/>
  <c r="C4" i="1" s="1"/>
  <c r="C9" i="1"/>
  <c r="C19" i="1"/>
  <c r="C5" i="1"/>
</calcChain>
</file>

<file path=xl/sharedStrings.xml><?xml version="1.0" encoding="utf-8"?>
<sst xmlns="http://schemas.openxmlformats.org/spreadsheetml/2006/main" count="56" uniqueCount="34">
  <si>
    <t>Scenario 1</t>
  </si>
  <si>
    <t>Budget Distribution Recommendation</t>
  </si>
  <si>
    <t>Previous Period Spend</t>
  </si>
  <si>
    <t>Change in Budget by %</t>
  </si>
  <si>
    <t>Brand : Magic</t>
  </si>
  <si>
    <t>Retailer : Amazon</t>
  </si>
  <si>
    <t>Sponsored Brand - Branded</t>
  </si>
  <si>
    <t>Sponsored Brand - Non Branded</t>
  </si>
  <si>
    <t>Sponsored Brand Video</t>
  </si>
  <si>
    <t>SKU1 : knfy46sb2l</t>
  </si>
  <si>
    <t>Sponsored Product - Branded</t>
  </si>
  <si>
    <t>Sponsored Product - Non Branded</t>
  </si>
  <si>
    <t>Promotions</t>
  </si>
  <si>
    <t>Display Ads</t>
  </si>
  <si>
    <t>SKU2 : ehgnm105ld</t>
  </si>
  <si>
    <t>Retailer : Walmart</t>
  </si>
  <si>
    <t>SKU1 : bxrs12kl3x</t>
  </si>
  <si>
    <t>SKU2 : opnz12ef</t>
  </si>
  <si>
    <t>Facebook</t>
  </si>
  <si>
    <t>YouTube</t>
  </si>
  <si>
    <t>Volume Change</t>
  </si>
  <si>
    <t>Scenario 2</t>
  </si>
  <si>
    <t>Scenario 3</t>
  </si>
  <si>
    <t>Scenario 4</t>
  </si>
  <si>
    <t>Scenario 5</t>
  </si>
  <si>
    <t>1.3M vs PP (6%)</t>
  </si>
  <si>
    <t>1.1M vs PP (5%)</t>
  </si>
  <si>
    <t>102K vs PP (1%)</t>
  </si>
  <si>
    <t>Data For Chart</t>
  </si>
  <si>
    <t>Values in USD for Chart</t>
  </si>
  <si>
    <t>Previous Period Sales</t>
  </si>
  <si>
    <t>Simulated Sales</t>
  </si>
  <si>
    <t>412K vs PP (-2%)</t>
  </si>
  <si>
    <t>890K vs PP (-4%)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</si>
</sst>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5" xfId="0" applyFont="1" applyBorder="1"/>
    <xf numFmtId="0" fontId="2" fillId="2" borderId="4" xfId="0" applyFont="1" applyFill="1" applyBorder="1"/>
    <xf numFmtId="164" fontId="0" fillId="2" borderId="0" xfId="0" applyNumberFormat="1" applyFill="1"/>
    <xf numFmtId="9" fontId="0" fillId="2" borderId="0" xfId="0" applyNumberFormat="1" applyFill="1" applyAlignment="1">
      <alignment horizontal="center"/>
    </xf>
    <xf numFmtId="164" fontId="0" fillId="2" borderId="5" xfId="0" applyNumberFormat="1" applyFill="1" applyBorder="1"/>
    <xf numFmtId="0" fontId="2" fillId="3" borderId="4" xfId="0" applyFont="1" applyFill="1" applyBorder="1" applyAlignment="1">
      <alignment horizontal="left" indent="1"/>
    </xf>
    <xf numFmtId="164" fontId="0" fillId="3" borderId="0" xfId="0" applyNumberFormat="1" applyFill="1"/>
    <xf numFmtId="9" fontId="0" fillId="3" borderId="0" xfId="0" applyNumberFormat="1" applyFill="1" applyAlignment="1">
      <alignment horizontal="center"/>
    </xf>
    <xf numFmtId="164" fontId="0" fillId="3" borderId="5" xfId="0" applyNumberFormat="1" applyFill="1" applyBorder="1"/>
    <xf numFmtId="0" fontId="0" fillId="4" borderId="4" xfId="0" applyFill="1" applyBorder="1" applyAlignment="1">
      <alignment horizontal="left" indent="1"/>
    </xf>
    <xf numFmtId="164" fontId="0" fillId="4" borderId="0" xfId="1" applyNumberFormat="1" applyFont="1" applyFill="1" applyBorder="1"/>
    <xf numFmtId="9" fontId="0" fillId="4" borderId="0" xfId="0" applyNumberFormat="1" applyFill="1" applyAlignment="1">
      <alignment horizontal="center"/>
    </xf>
    <xf numFmtId="164" fontId="0" fillId="4" borderId="5" xfId="0" applyNumberFormat="1" applyFill="1" applyBorder="1"/>
    <xf numFmtId="164" fontId="0" fillId="4" borderId="0" xfId="0" applyNumberFormat="1" applyFill="1"/>
    <xf numFmtId="0" fontId="2" fillId="5" borderId="4" xfId="0" applyFont="1" applyFill="1" applyBorder="1" applyAlignment="1">
      <alignment horizontal="left" indent="2"/>
    </xf>
    <xf numFmtId="164" fontId="0" fillId="5" borderId="0" xfId="0" applyNumberFormat="1" applyFill="1"/>
    <xf numFmtId="9" fontId="0" fillId="5" borderId="0" xfId="0" applyNumberFormat="1" applyFill="1" applyAlignment="1">
      <alignment horizontal="center"/>
    </xf>
    <xf numFmtId="164" fontId="0" fillId="5" borderId="5" xfId="0" applyNumberFormat="1" applyFill="1" applyBorder="1"/>
    <xf numFmtId="0" fontId="0" fillId="0" borderId="4" xfId="0" applyBorder="1" applyAlignment="1">
      <alignment horizontal="left" indent="2"/>
    </xf>
    <xf numFmtId="164" fontId="0" fillId="0" borderId="0" xfId="1" applyNumberFormat="1" applyFont="1" applyBorder="1"/>
    <xf numFmtId="9" fontId="0" fillId="0" borderId="0" xfId="0" applyNumberFormat="1" applyAlignment="1">
      <alignment horizontal="center"/>
    </xf>
    <xf numFmtId="164" fontId="0" fillId="0" borderId="5" xfId="0" applyNumberFormat="1" applyBorder="1"/>
    <xf numFmtId="164" fontId="0" fillId="0" borderId="0" xfId="0" applyNumberFormat="1"/>
    <xf numFmtId="0" fontId="0" fillId="4" borderId="4" xfId="0" applyFill="1" applyBorder="1" applyAlignment="1">
      <alignment horizontal="left" indent="2"/>
    </xf>
    <xf numFmtId="0" fontId="0" fillId="4" borderId="6" xfId="0" applyFill="1" applyBorder="1" applyAlignment="1">
      <alignment horizontal="left" indent="1"/>
    </xf>
    <xf numFmtId="164" fontId="0" fillId="4" borderId="7" xfId="1" applyNumberFormat="1" applyFont="1" applyFill="1" applyBorder="1"/>
    <xf numFmtId="9" fontId="0" fillId="4" borderId="7" xfId="0" applyNumberFormat="1" applyFill="1" applyBorder="1" applyAlignment="1">
      <alignment horizontal="center"/>
    </xf>
    <xf numFmtId="164" fontId="0" fillId="4" borderId="8" xfId="0" applyNumberFormat="1" applyFill="1" applyBorder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A7B-5A2F-4D59-8A4C-BACC49663821}">
  <dimension ref="A1:F47"/>
  <sheetViews>
    <sheetView tabSelected="1" topLeftCell="A18" workbookViewId="0">
      <selection activeCell="C44" sqref="C44"/>
    </sheetView>
  </sheetViews>
  <sheetFormatPr defaultColWidth="35.140625" defaultRowHeight="15" x14ac:dyDescent="0.25"/>
  <cols>
    <col min="1" max="1" width="35.28515625" bestFit="1" customWidth="1"/>
    <col min="2" max="4" width="21.42578125" bestFit="1" customWidth="1"/>
    <col min="5" max="5" width="14.7109375" bestFit="1" customWidth="1"/>
    <col min="6" max="6" width="12.140625" bestFit="1" customWidth="1"/>
  </cols>
  <sheetData>
    <row r="1" spans="1:4" ht="15.75" thickBot="1" x14ac:dyDescent="0.3"/>
    <row r="2" spans="1:4" x14ac:dyDescent="0.25">
      <c r="A2" s="1" t="s">
        <v>0</v>
      </c>
      <c r="B2" s="2"/>
      <c r="C2" s="2"/>
      <c r="D2" s="3"/>
    </row>
    <row r="3" spans="1:4" x14ac:dyDescent="0.25">
      <c r="A3" s="4" t="s">
        <v>1</v>
      </c>
      <c r="B3" s="5" t="s">
        <v>2</v>
      </c>
      <c r="C3" s="6" t="s">
        <v>3</v>
      </c>
      <c r="D3" s="7" t="s">
        <v>3</v>
      </c>
    </row>
    <row r="4" spans="1:4" x14ac:dyDescent="0.25">
      <c r="A4" s="8" t="s">
        <v>4</v>
      </c>
      <c r="B4" s="9">
        <f>SUM(B33,B34,B5,B19)</f>
        <v>37956439.267296299</v>
      </c>
      <c r="C4" s="10">
        <f>D4/B4-1</f>
        <v>0.10000000000000009</v>
      </c>
      <c r="D4" s="11">
        <f>SUM(D33,D34,D5,D19)</f>
        <v>41752083.194025934</v>
      </c>
    </row>
    <row r="5" spans="1:4" x14ac:dyDescent="0.25">
      <c r="A5" s="12" t="s">
        <v>5</v>
      </c>
      <c r="B5" s="13">
        <f>SUM(B6:B8,B9,B13,B14,B18)</f>
        <v>18238194.254888888</v>
      </c>
      <c r="C5" s="14">
        <f>D5/B5-1</f>
        <v>0.10000000000000009</v>
      </c>
      <c r="D5" s="15">
        <f>SUM(D6:D8,D9,D13,D14,D18)</f>
        <v>20062013.680377778</v>
      </c>
    </row>
    <row r="6" spans="1:4" x14ac:dyDescent="0.25">
      <c r="A6" s="16" t="s">
        <v>6</v>
      </c>
      <c r="B6" s="17">
        <v>1102378</v>
      </c>
      <c r="C6" s="18">
        <v>0.1</v>
      </c>
      <c r="D6" s="19">
        <f>B6+(B6*C6)</f>
        <v>1212615.8</v>
      </c>
    </row>
    <row r="7" spans="1:4" x14ac:dyDescent="0.25">
      <c r="A7" s="16" t="s">
        <v>7</v>
      </c>
      <c r="B7" s="20">
        <v>1867734.7</v>
      </c>
      <c r="C7" s="18">
        <v>0.1</v>
      </c>
      <c r="D7" s="19">
        <f>B7+(B7*C7)</f>
        <v>2054508.17</v>
      </c>
    </row>
    <row r="8" spans="1:4" x14ac:dyDescent="0.25">
      <c r="A8" s="16" t="s">
        <v>8</v>
      </c>
      <c r="B8" s="20">
        <v>1037630.3888888889</v>
      </c>
      <c r="C8" s="18">
        <v>0.1</v>
      </c>
      <c r="D8" s="19">
        <f>B8+(B8*C8)</f>
        <v>1141393.4277777779</v>
      </c>
    </row>
    <row r="9" spans="1:4" x14ac:dyDescent="0.25">
      <c r="A9" s="21" t="s">
        <v>9</v>
      </c>
      <c r="B9" s="22">
        <f>SUM(B10:B12)</f>
        <v>5768217.96</v>
      </c>
      <c r="C9" s="23">
        <f>D9/B9-1</f>
        <v>0.10000000000000009</v>
      </c>
      <c r="D9" s="24">
        <f>SUM(D10:D12)</f>
        <v>6345039.756000001</v>
      </c>
    </row>
    <row r="10" spans="1:4" x14ac:dyDescent="0.25">
      <c r="A10" s="25" t="s">
        <v>10</v>
      </c>
      <c r="B10" s="26">
        <v>1925231.6</v>
      </c>
      <c r="C10" s="27">
        <v>0.1</v>
      </c>
      <c r="D10" s="28">
        <f>B10+(B10*C10)</f>
        <v>2117754.7600000002</v>
      </c>
    </row>
    <row r="11" spans="1:4" x14ac:dyDescent="0.25">
      <c r="A11" s="25" t="s">
        <v>11</v>
      </c>
      <c r="B11" s="26">
        <v>2695324.2399999998</v>
      </c>
      <c r="C11" s="27">
        <v>0.1</v>
      </c>
      <c r="D11" s="28">
        <f>B11+(B11*C11)</f>
        <v>2964856.6639999999</v>
      </c>
    </row>
    <row r="12" spans="1:4" x14ac:dyDescent="0.25">
      <c r="A12" s="25" t="s">
        <v>12</v>
      </c>
      <c r="B12" s="29">
        <v>1147662.1200000001</v>
      </c>
      <c r="C12" s="27">
        <v>0.1</v>
      </c>
      <c r="D12" s="28">
        <f>B12+(B12*C12)</f>
        <v>1262428.3320000002</v>
      </c>
    </row>
    <row r="13" spans="1:4" x14ac:dyDescent="0.25">
      <c r="A13" s="30" t="s">
        <v>13</v>
      </c>
      <c r="B13" s="20">
        <v>1721493.1800000002</v>
      </c>
      <c r="C13" s="18">
        <v>0.1</v>
      </c>
      <c r="D13" s="19">
        <f>B13+(B13*C13)</f>
        <v>1893642.4980000001</v>
      </c>
    </row>
    <row r="14" spans="1:4" x14ac:dyDescent="0.25">
      <c r="A14" s="21" t="s">
        <v>14</v>
      </c>
      <c r="B14" s="22">
        <f>SUM(B15:B17)</f>
        <v>5191396.1639999999</v>
      </c>
      <c r="C14" s="23">
        <f>D14/B14-1</f>
        <v>9.9999999999999867E-2</v>
      </c>
      <c r="D14" s="24">
        <f>SUM(D15:D17)</f>
        <v>5710535.7803999996</v>
      </c>
    </row>
    <row r="15" spans="1:4" x14ac:dyDescent="0.25">
      <c r="A15" s="25" t="s">
        <v>10</v>
      </c>
      <c r="B15" s="26">
        <v>1732708.4400000002</v>
      </c>
      <c r="C15" s="27">
        <v>0.1</v>
      </c>
      <c r="D15" s="28">
        <f>B15+(B15*C15)</f>
        <v>1905979.2840000002</v>
      </c>
    </row>
    <row r="16" spans="1:4" x14ac:dyDescent="0.25">
      <c r="A16" s="25" t="s">
        <v>11</v>
      </c>
      <c r="B16" s="26">
        <v>2425791.8159999996</v>
      </c>
      <c r="C16" s="27">
        <v>0.1</v>
      </c>
      <c r="D16" s="28">
        <f>B16+(B16*C16)</f>
        <v>2668370.9975999994</v>
      </c>
    </row>
    <row r="17" spans="1:4" x14ac:dyDescent="0.25">
      <c r="A17" s="25" t="s">
        <v>12</v>
      </c>
      <c r="B17" s="29">
        <v>1032895.9080000002</v>
      </c>
      <c r="C17" s="27">
        <v>0.1</v>
      </c>
      <c r="D17" s="28">
        <f>B17+(B17*C17)</f>
        <v>1136185.4988000002</v>
      </c>
    </row>
    <row r="18" spans="1:4" x14ac:dyDescent="0.25">
      <c r="A18" s="30" t="s">
        <v>13</v>
      </c>
      <c r="B18" s="20">
        <v>1549343.8620000002</v>
      </c>
      <c r="C18" s="18">
        <v>0.1</v>
      </c>
      <c r="D18" s="19">
        <f>B18+(B18*C18)</f>
        <v>1704278.2482000003</v>
      </c>
    </row>
    <row r="19" spans="1:4" x14ac:dyDescent="0.25">
      <c r="A19" s="12" t="s">
        <v>15</v>
      </c>
      <c r="B19" s="13">
        <f>SUM(B20:B22,B23,B27,B28,B32)</f>
        <v>15198495.212407408</v>
      </c>
      <c r="C19" s="14">
        <f>D19/B19-1</f>
        <v>0.10000000000000009</v>
      </c>
      <c r="D19" s="15">
        <f>SUM(D20:D22,D23,D27,D28,D32)</f>
        <v>16718344.733648151</v>
      </c>
    </row>
    <row r="20" spans="1:4" x14ac:dyDescent="0.25">
      <c r="A20" s="16" t="s">
        <v>6</v>
      </c>
      <c r="B20" s="17">
        <v>918648.33333333337</v>
      </c>
      <c r="C20" s="18">
        <v>0.1</v>
      </c>
      <c r="D20" s="19">
        <f>B20+(B20*C20)</f>
        <v>1010513.1666666667</v>
      </c>
    </row>
    <row r="21" spans="1:4" x14ac:dyDescent="0.25">
      <c r="A21" s="16" t="s">
        <v>7</v>
      </c>
      <c r="B21" s="20">
        <v>1556445.5833333333</v>
      </c>
      <c r="C21" s="18">
        <v>0.1</v>
      </c>
      <c r="D21" s="19">
        <f>B21+(B21*C21)</f>
        <v>1712090.1416666666</v>
      </c>
    </row>
    <row r="22" spans="1:4" x14ac:dyDescent="0.25">
      <c r="A22" s="16" t="s">
        <v>8</v>
      </c>
      <c r="B22" s="20">
        <v>864691.99074074079</v>
      </c>
      <c r="C22" s="18">
        <v>0.1</v>
      </c>
      <c r="D22" s="19">
        <f>B22+(B22*C22)</f>
        <v>951161.18981481483</v>
      </c>
    </row>
    <row r="23" spans="1:4" x14ac:dyDescent="0.25">
      <c r="A23" s="21" t="s">
        <v>16</v>
      </c>
      <c r="B23" s="22">
        <f>(SUM(B24:B26))</f>
        <v>4806848.3000000007</v>
      </c>
      <c r="C23" s="23">
        <f>D23/B23-1</f>
        <v>9.9999999999999867E-2</v>
      </c>
      <c r="D23" s="24">
        <f>(SUM(D24:D26))</f>
        <v>5287533.13</v>
      </c>
    </row>
    <row r="24" spans="1:4" x14ac:dyDescent="0.25">
      <c r="A24" s="25" t="s">
        <v>10</v>
      </c>
      <c r="B24" s="26">
        <v>1604359.6666666667</v>
      </c>
      <c r="C24" s="27">
        <v>0.1</v>
      </c>
      <c r="D24" s="28">
        <f>B24+(B24*C24)</f>
        <v>1764795.6333333333</v>
      </c>
    </row>
    <row r="25" spans="1:4" x14ac:dyDescent="0.25">
      <c r="A25" s="25" t="s">
        <v>11</v>
      </c>
      <c r="B25" s="26">
        <v>2246103.5333333332</v>
      </c>
      <c r="C25" s="27">
        <v>0.1</v>
      </c>
      <c r="D25" s="28">
        <f>B25+(B25*C25)</f>
        <v>2470713.8866666667</v>
      </c>
    </row>
    <row r="26" spans="1:4" x14ac:dyDescent="0.25">
      <c r="A26" s="25" t="s">
        <v>12</v>
      </c>
      <c r="B26" s="29">
        <v>956385.10000000009</v>
      </c>
      <c r="C26" s="27">
        <v>0.1</v>
      </c>
      <c r="D26" s="28">
        <f>B26+(B26*C26)</f>
        <v>1052023.6100000001</v>
      </c>
    </row>
    <row r="27" spans="1:4" x14ac:dyDescent="0.25">
      <c r="A27" s="30" t="s">
        <v>13</v>
      </c>
      <c r="B27" s="20">
        <v>1434577.6500000001</v>
      </c>
      <c r="C27" s="18">
        <v>0.1</v>
      </c>
      <c r="D27" s="19">
        <f>B27+(B27*C27)</f>
        <v>1578035.415</v>
      </c>
    </row>
    <row r="28" spans="1:4" x14ac:dyDescent="0.25">
      <c r="A28" s="21" t="s">
        <v>17</v>
      </c>
      <c r="B28" s="22">
        <f>(SUM(B29:B31))</f>
        <v>4326163.47</v>
      </c>
      <c r="C28" s="23">
        <f>D28/B28-1</f>
        <v>0.10000000000000031</v>
      </c>
      <c r="D28" s="24">
        <f>(SUM(D29:D31))</f>
        <v>4758779.8170000007</v>
      </c>
    </row>
    <row r="29" spans="1:4" x14ac:dyDescent="0.25">
      <c r="A29" s="25" t="s">
        <v>10</v>
      </c>
      <c r="B29" s="26">
        <v>1443923.7000000002</v>
      </c>
      <c r="C29" s="27">
        <v>0.1</v>
      </c>
      <c r="D29" s="28">
        <f t="shared" ref="D29:D34" si="0">B29+(B29*C29)</f>
        <v>1588316.0700000003</v>
      </c>
    </row>
    <row r="30" spans="1:4" x14ac:dyDescent="0.25">
      <c r="A30" s="25" t="s">
        <v>11</v>
      </c>
      <c r="B30" s="26">
        <v>2021493.18</v>
      </c>
      <c r="C30" s="27">
        <v>0.1</v>
      </c>
      <c r="D30" s="28">
        <f t="shared" si="0"/>
        <v>2223642.4980000001</v>
      </c>
    </row>
    <row r="31" spans="1:4" x14ac:dyDescent="0.25">
      <c r="A31" s="25" t="s">
        <v>12</v>
      </c>
      <c r="B31" s="29">
        <v>860746.59000000008</v>
      </c>
      <c r="C31" s="27">
        <v>0.1</v>
      </c>
      <c r="D31" s="28">
        <f t="shared" si="0"/>
        <v>946821.24900000007</v>
      </c>
    </row>
    <row r="32" spans="1:4" x14ac:dyDescent="0.25">
      <c r="A32" s="30" t="s">
        <v>13</v>
      </c>
      <c r="B32" s="20">
        <v>1291119.8850000002</v>
      </c>
      <c r="C32" s="18">
        <v>0.1</v>
      </c>
      <c r="D32" s="19">
        <f t="shared" si="0"/>
        <v>1420231.8735000002</v>
      </c>
    </row>
    <row r="33" spans="1:6" x14ac:dyDescent="0.25">
      <c r="A33" s="16" t="s">
        <v>18</v>
      </c>
      <c r="B33" s="17">
        <v>2094518.2</v>
      </c>
      <c r="C33" s="18">
        <v>0.1</v>
      </c>
      <c r="D33" s="19">
        <f t="shared" si="0"/>
        <v>2303970.02</v>
      </c>
    </row>
    <row r="34" spans="1:6" ht="15.75" thickBot="1" x14ac:dyDescent="0.3">
      <c r="A34" s="31" t="s">
        <v>19</v>
      </c>
      <c r="B34" s="32">
        <v>2425231.6</v>
      </c>
      <c r="C34" s="33">
        <v>0.1</v>
      </c>
      <c r="D34" s="34">
        <f t="shared" si="0"/>
        <v>2667754.7600000002</v>
      </c>
    </row>
    <row r="38" spans="1:6" x14ac:dyDescent="0.25">
      <c r="A38" s="6" t="s">
        <v>20</v>
      </c>
    </row>
    <row r="39" spans="1:6" x14ac:dyDescent="0.25">
      <c r="A39" s="5" t="s">
        <v>0</v>
      </c>
      <c r="B39" s="5" t="s">
        <v>21</v>
      </c>
      <c r="C39" s="5" t="s">
        <v>22</v>
      </c>
      <c r="D39" s="5" t="s">
        <v>23</v>
      </c>
      <c r="E39" s="5" t="s">
        <v>24</v>
      </c>
    </row>
    <row r="40" spans="1:6" x14ac:dyDescent="0.25">
      <c r="A40" s="35" t="s">
        <v>25</v>
      </c>
      <c r="B40" s="35" t="s">
        <v>26</v>
      </c>
      <c r="C40" s="35" t="s">
        <v>33</v>
      </c>
      <c r="D40" s="35" t="s">
        <v>32</v>
      </c>
      <c r="E40" s="35" t="s">
        <v>27</v>
      </c>
    </row>
    <row r="44" spans="1:6" x14ac:dyDescent="0.25">
      <c r="A44" s="5" t="s">
        <v>28</v>
      </c>
      <c r="B44" s="35"/>
      <c r="C44" s="35"/>
      <c r="D44" s="35"/>
      <c r="E44" s="35"/>
    </row>
    <row r="45" spans="1:6" x14ac:dyDescent="0.25">
      <c r="A45" s="5" t="s">
        <v>29</v>
      </c>
      <c r="B45" s="5" t="s">
        <v>0</v>
      </c>
      <c r="C45" s="5" t="s">
        <v>21</v>
      </c>
      <c r="D45" s="5" t="s">
        <v>22</v>
      </c>
      <c r="E45" s="5" t="s">
        <v>23</v>
      </c>
      <c r="F45" s="5" t="s">
        <v>24</v>
      </c>
    </row>
    <row r="46" spans="1:6" x14ac:dyDescent="0.25">
      <c r="A46" s="35" t="s">
        <v>30</v>
      </c>
      <c r="B46" s="36">
        <v>29909449.477493301</v>
      </c>
      <c r="C46" s="36">
        <v>29909449.477493331</v>
      </c>
      <c r="D46" s="36">
        <v>29909449.477493331</v>
      </c>
      <c r="E46" s="36">
        <v>29909449.477493331</v>
      </c>
      <c r="F46" s="36">
        <v>29909449.477493331</v>
      </c>
    </row>
    <row r="47" spans="1:6" x14ac:dyDescent="0.25">
      <c r="A47" s="35" t="s">
        <v>31</v>
      </c>
      <c r="B47" s="37">
        <v>32900394.425242633</v>
      </c>
      <c r="C47" s="37">
        <v>31003110.940917902</v>
      </c>
      <c r="D47" s="37">
        <v>30105827.4565931</v>
      </c>
      <c r="E47" s="37">
        <v>29107638.467043199</v>
      </c>
      <c r="F47" s="37">
        <v>27208543.972268298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Upadhyay</dc:creator>
  <cp:lastModifiedBy>Bhargav Upadhyay</cp:lastModifiedBy>
  <dcterms:created xsi:type="dcterms:W3CDTF">2023-12-29T06:28:09Z</dcterms:created>
  <dcterms:modified xsi:type="dcterms:W3CDTF">2023-12-29T06:31:28Z</dcterms:modified>
</cp:coreProperties>
</file>