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tables/table2.xml" ContentType="application/vnd.openxmlformats-officedocument.spreadsheetml.table+xml"/>
  <Override PartName="/xl/slicers/slicer2.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mc:AlternateContent xmlns:mc="http://schemas.openxmlformats.org/markup-compatibility/2006">
    <mc:Choice Requires="x15">
      <x15ac:absPath xmlns:x15ac="http://schemas.microsoft.com/office/spreadsheetml/2010/11/ac" url="C:\Users\Shubham\Documents\"/>
    </mc:Choice>
  </mc:AlternateContent>
  <xr:revisionPtr revIDLastSave="0" documentId="13_ncr:1_{82484F44-0B67-4F80-B187-04BC39CB5A87}" xr6:coauthVersionLast="47" xr6:coauthVersionMax="47" xr10:uidLastSave="{00000000-0000-0000-0000-000000000000}"/>
  <bookViews>
    <workbookView xWindow="-108" yWindow="-108" windowWidth="23256" windowHeight="12576" xr2:uid="{00000000-000D-0000-FFFF-FFFF00000000}"/>
  </bookViews>
  <sheets>
    <sheet name="Sheet2" sheetId="2" r:id="rId1"/>
    <sheet name="Sheet3" sheetId="3" state="hidden" r:id="rId2"/>
    <sheet name="Sheet1" sheetId="1" state="hidden" r:id="rId3"/>
  </sheets>
  <definedNames>
    <definedName name="ExternalData_1" localSheetId="2">Sheet1!$B$4:$F$60</definedName>
    <definedName name="Slicer_deaths">#N/A</definedName>
    <definedName name="Slicer_pos">#N/A</definedName>
    <definedName name="Slicer_Total">#N/A</definedName>
    <definedName name="state_names">#REF!</definedName>
  </definedNames>
  <calcPr calcId="18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4"/>
        <x14:slicerCache r:id="rId5"/>
        <x14:slicerCache r:id="rId6"/>
      </x15:slicerCaches>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T7" i="2" l="1"/>
  <c r="T9" i="2"/>
  <c r="T11" i="2"/>
  <c r="T12" i="2"/>
  <c r="T13" i="2"/>
  <c r="G60" i="1"/>
  <c r="G59" i="1"/>
  <c r="G58" i="1"/>
  <c r="G57" i="1"/>
  <c r="G56" i="1"/>
  <c r="G55" i="1"/>
  <c r="G54" i="1"/>
  <c r="G53" i="1"/>
  <c r="G52" i="1"/>
  <c r="G51" i="1"/>
  <c r="G50" i="1"/>
  <c r="G49" i="1"/>
  <c r="G48" i="1"/>
  <c r="G47" i="1"/>
  <c r="G46" i="1"/>
  <c r="G45" i="1"/>
  <c r="G44" i="1"/>
  <c r="G43" i="1"/>
  <c r="G42" i="1"/>
  <c r="G41" i="1"/>
  <c r="G40" i="1"/>
  <c r="G39" i="1"/>
  <c r="G38" i="1"/>
  <c r="G37" i="1"/>
  <c r="G36" i="1"/>
  <c r="G35" i="1"/>
  <c r="G34" i="1"/>
  <c r="G33" i="1"/>
  <c r="G32" i="1"/>
  <c r="G31" i="1"/>
  <c r="G30" i="1"/>
  <c r="G29" i="1"/>
  <c r="G28" i="1"/>
  <c r="G27" i="1"/>
  <c r="G26" i="1"/>
  <c r="G25" i="1"/>
  <c r="G24" i="1"/>
  <c r="G23" i="1"/>
  <c r="G22" i="1"/>
  <c r="G21" i="1"/>
  <c r="G20" i="1"/>
  <c r="G19" i="1"/>
  <c r="G18" i="1"/>
  <c r="G17" i="1"/>
  <c r="G16" i="1"/>
  <c r="G15" i="1"/>
  <c r="G14" i="1"/>
  <c r="G13" i="1"/>
  <c r="G12" i="1"/>
  <c r="J11" i="1"/>
  <c r="G11" i="1"/>
  <c r="J10" i="1"/>
  <c r="G10" i="1"/>
  <c r="J9" i="1"/>
  <c r="G9" i="1"/>
  <c r="G8" i="1"/>
  <c r="J7" i="1"/>
  <c r="G7" i="1"/>
  <c r="G6" i="1"/>
  <c r="J5" i="1"/>
  <c r="G5" i="1"/>
  <c r="J4" i="1"/>
  <c r="J6" i="1" l="1"/>
</calcChain>
</file>

<file path=xl/sharedStrings.xml><?xml version="1.0" encoding="utf-8"?>
<sst xmlns="http://schemas.openxmlformats.org/spreadsheetml/2006/main" count="82" uniqueCount="74">
  <si>
    <t>COVID-19 US by State - current</t>
  </si>
  <si>
    <t>state</t>
  </si>
  <si>
    <t>positive</t>
  </si>
  <si>
    <t>deaths</t>
  </si>
  <si>
    <t>modified</t>
  </si>
  <si>
    <t>total</t>
  </si>
  <si>
    <t>pos %</t>
  </si>
  <si>
    <t>Total</t>
  </si>
  <si>
    <t>NY</t>
  </si>
  <si>
    <t>Positive</t>
  </si>
  <si>
    <t>NJ</t>
  </si>
  <si>
    <t>Pos %</t>
  </si>
  <si>
    <t>MI</t>
  </si>
  <si>
    <t>Deaths</t>
  </si>
  <si>
    <t>CA</t>
  </si>
  <si>
    <t>LA</t>
  </si>
  <si>
    <t>Latest</t>
  </si>
  <si>
    <t>MA</t>
  </si>
  <si>
    <t>Oldest</t>
  </si>
  <si>
    <t>FL</t>
  </si>
  <si>
    <t>Rows</t>
  </si>
  <si>
    <t>IL</t>
  </si>
  <si>
    <t>PA</t>
  </si>
  <si>
    <t>WA</t>
  </si>
  <si>
    <t>GA</t>
  </si>
  <si>
    <t>TX</t>
  </si>
  <si>
    <t>CT</t>
  </si>
  <si>
    <t>CO</t>
  </si>
  <si>
    <t>IN</t>
  </si>
  <si>
    <t>OH</t>
  </si>
  <si>
    <t>TN</t>
  </si>
  <si>
    <t>MD</t>
  </si>
  <si>
    <t>NC</t>
  </si>
  <si>
    <t>MO</t>
  </si>
  <si>
    <t>WI</t>
  </si>
  <si>
    <t>VA</t>
  </si>
  <si>
    <t>AZ</t>
  </si>
  <si>
    <t>SC</t>
  </si>
  <si>
    <t>NV</t>
  </si>
  <si>
    <t>AL</t>
  </si>
  <si>
    <t>MS</t>
  </si>
  <si>
    <t>UT</t>
  </si>
  <si>
    <t>OK</t>
  </si>
  <si>
    <t>MN</t>
  </si>
  <si>
    <t>OR</t>
  </si>
  <si>
    <t>KY</t>
  </si>
  <si>
    <t>ID</t>
  </si>
  <si>
    <t>RI</t>
  </si>
  <si>
    <t>DC</t>
  </si>
  <si>
    <t>AR</t>
  </si>
  <si>
    <t>IA</t>
  </si>
  <si>
    <t>KS</t>
  </si>
  <si>
    <t>NH</t>
  </si>
  <si>
    <t>DE</t>
  </si>
  <si>
    <t>ME</t>
  </si>
  <si>
    <t>NM</t>
  </si>
  <si>
    <t>VT</t>
  </si>
  <si>
    <t>PR</t>
  </si>
  <si>
    <t>HI</t>
  </si>
  <si>
    <t>NE</t>
  </si>
  <si>
    <t>MT</t>
  </si>
  <si>
    <t>WV</t>
  </si>
  <si>
    <t>SD</t>
  </si>
  <si>
    <t>ND</t>
  </si>
  <si>
    <t>WY</t>
  </si>
  <si>
    <t>AK</t>
  </si>
  <si>
    <t>GU</t>
  </si>
  <si>
    <t>VI</t>
  </si>
  <si>
    <t>MP</t>
  </si>
  <si>
    <t>AS</t>
  </si>
  <si>
    <t>dashboard</t>
  </si>
  <si>
    <t>covid 19 in U.S</t>
  </si>
  <si>
    <t>12,67,658</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</si>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</sst>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m/d\ hh:mm"/>
  </numFmts>
  <fonts count="10" x14ac:knownFonts="1">
    <font>
      <sz val="11"/>
      <color theme="1"/>
      <name val="Calibri"/>
      <scheme val="minor"/>
    </font>
    <font>
      <b/>
      <sz val="11"/>
      <color theme="1"/>
      <name val="Calibri"/>
    </font>
    <font>
      <sz val="11"/>
      <color theme="1"/>
      <name val="Calibri"/>
      <scheme val="minor"/>
    </font>
    <font>
      <sz val="11"/>
      <color theme="1"/>
      <name val="Calibri"/>
    </font>
    <font>
      <sz val="11"/>
      <color theme="10"/>
      <name val="Calibri"/>
    </font>
    <font>
      <sz val="11"/>
      <color theme="1"/>
      <name val="Calibri"/>
      <family val="2"/>
    </font>
    <font>
      <i/>
      <u/>
      <sz val="20"/>
      <color rgb="FFC00000"/>
      <name val="Calibri"/>
      <family val="2"/>
      <scheme val="minor"/>
    </font>
    <font>
      <u val="double"/>
      <sz val="22"/>
      <color theme="4"/>
      <name val="Calibri"/>
      <family val="2"/>
      <scheme val="minor"/>
    </font>
    <font>
      <u val="double"/>
      <sz val="11"/>
      <color theme="1"/>
      <name val="Calibri"/>
      <family val="2"/>
      <scheme val="minor"/>
    </font>
    <font>
      <b/>
      <sz val="22"/>
      <color theme="1"/>
      <name val="Calibri"/>
      <family val="2"/>
      <scheme val="minor"/>
    </font>
  </fonts>
  <fills count="6">
    <fill>
      <patternFill patternType="none"/>
    </fill>
    <fill>
      <patternFill patternType="gray125"/>
    </fill>
    <fill>
      <patternFill patternType="solid">
        <fgColor rgb="FFE2EFD9"/>
        <bgColor rgb="FFE2EFD9"/>
      </patternFill>
    </fill>
    <fill>
      <patternFill patternType="solid">
        <fgColor rgb="FFFFFF00"/>
        <bgColor indexed="64"/>
      </patternFill>
    </fill>
    <fill>
      <patternFill patternType="solid">
        <fgColor rgb="FFC00000"/>
        <bgColor indexed="64"/>
      </patternFill>
    </fill>
    <fill>
      <patternFill patternType="solid">
        <fgColor rgb="FFFFC000"/>
        <bgColor indexed="64"/>
      </patternFill>
    </fill>
  </fills>
  <borders count="8">
    <border>
      <left/>
      <right/>
      <top/>
      <bottom/>
      <diagonal/>
    </border>
    <border>
      <left style="thin">
        <color rgb="FFBFBFBF"/>
      </left>
      <right style="thin">
        <color rgb="FFBFBFBF"/>
      </right>
      <top style="thin">
        <color rgb="FFBFBFBF"/>
      </top>
      <bottom style="thin">
        <color rgb="FFBFBFBF"/>
      </bottom>
      <diagonal/>
    </border>
    <border>
      <left/>
      <right style="thin">
        <color rgb="FFBFBFBF"/>
      </right>
      <top style="thin">
        <color rgb="FFBFBFBF"/>
      </top>
      <bottom style="thin">
        <color rgb="FFBFBFBF"/>
      </bottom>
      <diagonal/>
    </border>
    <border>
      <left style="thin">
        <color rgb="FFBFBFBF"/>
      </left>
      <right/>
      <top style="thin">
        <color rgb="FFBFBFBF"/>
      </top>
      <bottom style="thin">
        <color rgb="FFBFBFBF"/>
      </bottom>
      <diagonal/>
    </border>
    <border>
      <left/>
      <right style="thin">
        <color rgb="FFBFBFBF"/>
      </right>
      <top/>
      <bottom style="thin">
        <color rgb="FFBFBFBF"/>
      </bottom>
      <diagonal/>
    </border>
    <border>
      <left style="thin">
        <color rgb="FFBFBFBF"/>
      </left>
      <right/>
      <top/>
      <bottom style="thin">
        <color rgb="FFBFBFBF"/>
      </bottom>
      <diagonal/>
    </border>
    <border>
      <left/>
      <right style="thin">
        <color rgb="FFBFBFBF"/>
      </right>
      <top style="thin">
        <color rgb="FFBFBFBF"/>
      </top>
      <bottom/>
      <diagonal/>
    </border>
    <border>
      <left style="thin">
        <color rgb="FFBFBFBF"/>
      </left>
      <right/>
      <top style="thin">
        <color rgb="FFBFBFBF"/>
      </top>
      <bottom/>
      <diagonal/>
    </border>
  </borders>
  <cellStyleXfs count="1">
    <xf numFmtId="0" fontId="0" fillId="0" borderId="0"/>
  </cellStyleXfs>
  <cellXfs count="28">
    <xf numFmtId="0" fontId="0" fillId="0" borderId="0" xfId="0" applyFont="1" applyAlignment="1"/>
    <xf numFmtId="0" fontId="1" fillId="0" borderId="0" xfId="0" applyFont="1"/>
    <xf numFmtId="0" fontId="2" fillId="0" borderId="0" xfId="0" applyFont="1"/>
    <xf numFmtId="0" fontId="3" fillId="2" borderId="1" xfId="0" applyFont="1" applyFill="1" applyBorder="1"/>
    <xf numFmtId="3" fontId="3" fillId="0" borderId="1" xfId="0" applyNumberFormat="1" applyFont="1" applyBorder="1"/>
    <xf numFmtId="0" fontId="3" fillId="0" borderId="0" xfId="0" applyFont="1"/>
    <xf numFmtId="164" fontId="3" fillId="0" borderId="0" xfId="0" applyNumberFormat="1" applyFont="1"/>
    <xf numFmtId="9" fontId="3" fillId="0" borderId="0" xfId="0" applyNumberFormat="1" applyFont="1"/>
    <xf numFmtId="9" fontId="3" fillId="0" borderId="1" xfId="0" applyNumberFormat="1" applyFont="1" applyBorder="1"/>
    <xf numFmtId="164" fontId="3" fillId="0" borderId="1" xfId="0" applyNumberFormat="1" applyFont="1" applyBorder="1"/>
    <xf numFmtId="0" fontId="3" fillId="0" borderId="1" xfId="0" applyFont="1" applyBorder="1"/>
    <xf numFmtId="0" fontId="4" fillId="0" borderId="0" xfId="0" applyFont="1" applyAlignment="1">
      <alignment horizontal="left"/>
    </xf>
    <xf numFmtId="0" fontId="6" fillId="3" borderId="0" xfId="0" applyFont="1" applyFill="1" applyAlignment="1"/>
    <xf numFmtId="0" fontId="0" fillId="3" borderId="0" xfId="0" applyFont="1" applyFill="1" applyAlignment="1"/>
    <xf numFmtId="0" fontId="0" fillId="0" borderId="0" xfId="0" applyFont="1" applyFill="1" applyAlignment="1"/>
    <xf numFmtId="0" fontId="0" fillId="0" borderId="0" xfId="0" applyFont="1" applyBorder="1" applyAlignment="1"/>
    <xf numFmtId="0" fontId="0" fillId="0" borderId="0" xfId="0" applyFont="1" applyFill="1" applyBorder="1" applyAlignment="1"/>
    <xf numFmtId="0" fontId="7" fillId="0" borderId="0" xfId="0" applyFont="1" applyFill="1" applyBorder="1" applyAlignment="1"/>
    <xf numFmtId="0" fontId="8" fillId="0" borderId="0" xfId="0" applyFont="1" applyFill="1" applyBorder="1" applyAlignment="1"/>
    <xf numFmtId="0" fontId="0" fillId="4" borderId="0" xfId="0" applyFont="1" applyFill="1" applyBorder="1" applyAlignment="1"/>
    <xf numFmtId="0" fontId="3" fillId="2" borderId="2" xfId="0" applyFont="1" applyFill="1" applyBorder="1"/>
    <xf numFmtId="3" fontId="3" fillId="0" borderId="3" xfId="0" applyNumberFormat="1" applyFont="1" applyBorder="1"/>
    <xf numFmtId="9" fontId="3" fillId="0" borderId="3" xfId="0" applyNumberFormat="1" applyFont="1" applyBorder="1"/>
    <xf numFmtId="0" fontId="3" fillId="2" borderId="6" xfId="0" applyFont="1" applyFill="1" applyBorder="1"/>
    <xf numFmtId="0" fontId="5" fillId="2" borderId="4" xfId="0" applyFont="1" applyFill="1" applyBorder="1" applyAlignment="1"/>
    <xf numFmtId="3" fontId="5" fillId="0" borderId="5" xfId="0" applyNumberFormat="1" applyFont="1" applyBorder="1" applyAlignment="1"/>
    <xf numFmtId="3" fontId="3" fillId="5" borderId="7" xfId="0" applyNumberFormat="1" applyFont="1" applyFill="1" applyBorder="1"/>
    <xf numFmtId="0" fontId="9" fillId="0" borderId="0" xfId="0" applyFont="1" applyFill="1" applyBorder="1" applyAlignment="1"/>
  </cellXfs>
  <cellStyles count="1">
    <cellStyle name="Normal" xfId="0" builtinId="0"/>
  </cellStyles>
  <dxfs count="6">
    <dxf>
      <font>
        <b val="0"/>
        <i val="0"/>
        <strike val="0"/>
        <condense val="0"/>
        <extend val="0"/>
        <outline val="0"/>
        <shadow val="0"/>
        <u val="none"/>
        <vertAlign val="baseline"/>
        <sz val="11"/>
        <color theme="1"/>
        <name val="Calibri"/>
        <scheme val="none"/>
      </font>
      <fill>
        <patternFill patternType="solid">
          <fgColor rgb="FFE2EFD9"/>
          <bgColor rgb="FFE2EFD9"/>
        </patternFill>
      </fill>
      <border diagonalUp="0" diagonalDown="0">
        <left/>
        <right style="thin">
          <color rgb="FFBFBFBF"/>
        </right>
        <top style="thin">
          <color rgb="FFBFBFBF"/>
        </top>
        <bottom style="thin">
          <color rgb="FFBFBFBF"/>
        </bottom>
        <vertical/>
        <horizontal/>
      </border>
    </dxf>
    <dxf>
      <border outline="0">
        <top style="thin">
          <color rgb="FFBFBFBF"/>
        </top>
      </border>
    </dxf>
    <dxf>
      <border outline="0">
        <left style="thin">
          <color rgb="FFBFBFBF"/>
        </left>
        <right style="thin">
          <color rgb="FFBFBFBF"/>
        </right>
        <top style="thin">
          <color rgb="FFBFBFBF"/>
        </top>
        <bottom style="thin">
          <color rgb="FFBFBFBF"/>
        </bottom>
      </border>
    </dxf>
    <dxf>
      <border outline="0">
        <bottom style="thin">
          <color rgb="FFBFBFBF"/>
        </bottom>
      </border>
    </dxf>
    <dxf>
      <fill>
        <patternFill patternType="solid">
          <fgColor rgb="FFF2F2F2"/>
          <bgColor rgb="FFF2F2F2"/>
        </patternFill>
      </fill>
    </dxf>
    <dxf>
      <fill>
        <patternFill patternType="solid">
          <fgColor rgb="FFD9E2F3"/>
          <bgColor rgb="FFD9E2F3"/>
        </patternFill>
      </fill>
    </dxf>
  </dxfs>
  <tableStyles count="1">
    <tableStyle name="Sheet1-style" pivot="0" count="2" xr9:uid="{00000000-0011-0000-FFFF-FFFF00000000}">
      <tableStyleElement type="headerRow" dxfId="5"/>
      <tableStyleElement type="firstRowStripe" dxfId="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3.xml"/><Relationship Id="rId5" Type="http://schemas.microsoft.com/office/2007/relationships/slicerCache" Target="slicerCaches/slicerCache2.xml"/><Relationship Id="rId10" Type="http://schemas.openxmlformats.org/officeDocument/2006/relationships/calcChain" Target="calcChain.xml"/><Relationship Id="rId4" Type="http://schemas.microsoft.com/office/2007/relationships/slicerCache" Target="slicerCaches/slicerCache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deaths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1"/>
            </a:solidFill>
            <a:ln>
              <a:noFill/>
            </a:ln>
            <a:effectLst/>
          </c:spPr>
          <c:invertIfNegative val="0"/>
          <c:cat>
            <c:strLit>
              <c:ptCount val="41"/>
              <c:pt idx="0">
                <c:v>0</c:v>
              </c:pt>
              <c:pt idx="1">
                <c:v>1</c:v>
              </c:pt>
              <c:pt idx="2">
                <c:v>2</c:v>
              </c:pt>
              <c:pt idx="3">
                <c:v>3</c:v>
              </c:pt>
              <c:pt idx="4">
                <c:v>4</c:v>
              </c:pt>
              <c:pt idx="5">
                <c:v>5</c:v>
              </c:pt>
              <c:pt idx="6">
                <c:v>6</c:v>
              </c:pt>
              <c:pt idx="7">
                <c:v>7</c:v>
              </c:pt>
              <c:pt idx="8">
                <c:v>9</c:v>
              </c:pt>
              <c:pt idx="9">
                <c:v>11</c:v>
              </c:pt>
              <c:pt idx="10">
                <c:v>12</c:v>
              </c:pt>
              <c:pt idx="11">
                <c:v>13</c:v>
              </c:pt>
              <c:pt idx="12">
                <c:v>16</c:v>
              </c:pt>
              <c:pt idx="13">
                <c:v>17</c:v>
              </c:pt>
              <c:pt idx="14">
                <c:v>18</c:v>
              </c:pt>
              <c:pt idx="15">
                <c:v>19</c:v>
              </c:pt>
              <c:pt idx="16">
                <c:v>20</c:v>
              </c:pt>
              <c:pt idx="17">
                <c:v>26</c:v>
              </c:pt>
              <c:pt idx="18">
                <c:v>31</c:v>
              </c:pt>
              <c:pt idx="19">
                <c:v>32</c:v>
              </c:pt>
              <c:pt idx="20">
                <c:v>34</c:v>
              </c:pt>
              <c:pt idx="21">
                <c:v>36</c:v>
              </c:pt>
              <c:pt idx="22">
                <c:v>38</c:v>
              </c:pt>
              <c:pt idx="23">
                <c:v>41</c:v>
              </c:pt>
              <c:pt idx="24">
                <c:v>70</c:v>
              </c:pt>
              <c:pt idx="25">
                <c:v>78</c:v>
              </c:pt>
              <c:pt idx="26">
                <c:v>80</c:v>
              </c:pt>
              <c:pt idx="27">
                <c:v>81</c:v>
              </c:pt>
              <c:pt idx="28">
                <c:v>90</c:v>
              </c:pt>
              <c:pt idx="29">
                <c:v>112</c:v>
              </c:pt>
              <c:pt idx="30">
                <c:v>128</c:v>
              </c:pt>
              <c:pt idx="31">
                <c:v>154</c:v>
              </c:pt>
              <c:pt idx="32">
                <c:v>157</c:v>
              </c:pt>
              <c:pt idx="33">
                <c:v>163</c:v>
              </c:pt>
              <c:pt idx="34">
                <c:v>203</c:v>
              </c:pt>
              <c:pt idx="35">
                <c:v>247</c:v>
              </c:pt>
              <c:pt idx="36">
                <c:v>310</c:v>
              </c:pt>
              <c:pt idx="37">
                <c:v>417</c:v>
              </c:pt>
              <c:pt idx="38">
                <c:v>537</c:v>
              </c:pt>
              <c:pt idx="39">
                <c:v>2373</c:v>
              </c:pt>
              <c:pt idx="40">
                <c:v>(blank)</c:v>
              </c:pt>
            </c:strLit>
          </c:cat>
          <c:val>
            <c:numLit>
              <c:formatCode>General</c:formatCode>
              <c:ptCount val="41"/>
              <c:pt idx="0">
                <c:v>2609</c:v>
              </c:pt>
              <c:pt idx="1">
                <c:v>10485</c:v>
              </c:pt>
              <c:pt idx="2">
                <c:v>9875</c:v>
              </c:pt>
              <c:pt idx="3">
                <c:v>10526</c:v>
              </c:pt>
              <c:pt idx="4">
                <c:v>6493</c:v>
              </c:pt>
              <c:pt idx="5">
                <c:v>9544</c:v>
              </c:pt>
              <c:pt idx="6">
                <c:v>14011</c:v>
              </c:pt>
              <c:pt idx="7">
                <c:v>27529</c:v>
              </c:pt>
              <c:pt idx="8">
                <c:v>7282</c:v>
              </c:pt>
              <c:pt idx="9">
                <c:v>8668</c:v>
              </c:pt>
              <c:pt idx="10">
                <c:v>25541</c:v>
              </c:pt>
              <c:pt idx="11">
                <c:v>6611</c:v>
              </c:pt>
              <c:pt idx="12">
                <c:v>28679</c:v>
              </c:pt>
              <c:pt idx="13">
                <c:v>5049</c:v>
              </c:pt>
              <c:pt idx="14">
                <c:v>22394</c:v>
              </c:pt>
              <c:pt idx="15">
                <c:v>34551</c:v>
              </c:pt>
              <c:pt idx="16">
                <c:v>7900</c:v>
              </c:pt>
              <c:pt idx="17">
                <c:v>5930</c:v>
              </c:pt>
              <c:pt idx="18">
                <c:v>29042</c:v>
              </c:pt>
              <c:pt idx="19">
                <c:v>66056</c:v>
              </c:pt>
              <c:pt idx="20">
                <c:v>2144</c:v>
              </c:pt>
              <c:pt idx="21">
                <c:v>21221</c:v>
              </c:pt>
              <c:pt idx="22">
                <c:v>14046</c:v>
              </c:pt>
              <c:pt idx="23">
                <c:v>17589</c:v>
              </c:pt>
              <c:pt idx="24">
                <c:v>50679</c:v>
              </c:pt>
              <c:pt idx="25">
                <c:v>16285</c:v>
              </c:pt>
              <c:pt idx="26">
                <c:v>18645</c:v>
              </c:pt>
              <c:pt idx="27">
                <c:v>34918</c:v>
              </c:pt>
              <c:pt idx="28">
                <c:v>54714</c:v>
              </c:pt>
              <c:pt idx="29">
                <c:v>18300</c:v>
              </c:pt>
              <c:pt idx="30">
                <c:v>77296</c:v>
              </c:pt>
              <c:pt idx="31">
                <c:v>56608</c:v>
              </c:pt>
              <c:pt idx="32">
                <c:v>43656</c:v>
              </c:pt>
              <c:pt idx="33">
                <c:v>22957</c:v>
              </c:pt>
              <c:pt idx="34">
                <c:v>33000</c:v>
              </c:pt>
              <c:pt idx="35">
                <c:v>74798</c:v>
              </c:pt>
              <c:pt idx="36">
                <c:v>51086</c:v>
              </c:pt>
              <c:pt idx="37">
                <c:v>22684</c:v>
              </c:pt>
              <c:pt idx="38">
                <c:v>59110</c:v>
              </c:pt>
              <c:pt idx="39">
                <c:v>238965</c:v>
              </c:pt>
              <c:pt idx="40">
                <c:v>182</c:v>
              </c:pt>
            </c:numLit>
          </c:val>
          <c:extLst>
            <c:ext xmlns:c16="http://schemas.microsoft.com/office/drawing/2014/chart" uri="{C3380CC4-5D6E-409C-BE32-E72D297353CC}">
              <c16:uniqueId val="{00000000-2848-4703-BA72-F5D0C282F0CB}"/>
            </c:ext>
          </c:extLst>
        </c:ser>
        <c:dLbls>
          <c:showLegendKey val="0"/>
          <c:showVal val="0"/>
          <c:showCatName val="0"/>
          <c:showSerName val="0"/>
          <c:showPercent val="0"/>
          <c:showBubbleSize val="0"/>
        </c:dLbls>
        <c:gapWidth val="219"/>
        <c:overlap val="-27"/>
        <c:axId val="1956594415"/>
        <c:axId val="1956594831"/>
      </c:barChart>
      <c:catAx>
        <c:axId val="19565944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6594831"/>
        <c:crosses val="autoZero"/>
        <c:auto val="1"/>
        <c:lblAlgn val="ctr"/>
        <c:lblOffset val="100"/>
        <c:noMultiLvlLbl val="0"/>
      </c:catAx>
      <c:valAx>
        <c:axId val="19565948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65944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POSITIVE</a:t>
            </a:r>
            <a:r>
              <a:rPr lang="en-US" baseline="0"/>
              <a:t> CASES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Total</c:v>
          </c:tx>
          <c:spPr>
            <a:ln w="28575" cap="rnd">
              <a:solidFill>
                <a:schemeClr val="accent6"/>
              </a:solidFill>
              <a:round/>
            </a:ln>
            <a:effectLst/>
          </c:spPr>
          <c:marker>
            <c:symbol val="none"/>
          </c:marker>
          <c:cat>
            <c:strLit>
              <c:ptCount val="56"/>
              <c:pt idx="0">
                <c:v>0</c:v>
              </c:pt>
              <c:pt idx="1">
                <c:v>8</c:v>
              </c:pt>
              <c:pt idx="2">
                <c:v>33</c:v>
              </c:pt>
              <c:pt idx="3">
                <c:v>82</c:v>
              </c:pt>
              <c:pt idx="4">
                <c:v>143</c:v>
              </c:pt>
              <c:pt idx="5">
                <c:v>150</c:v>
              </c:pt>
              <c:pt idx="6">
                <c:v>159</c:v>
              </c:pt>
              <c:pt idx="7">
                <c:v>165</c:v>
              </c:pt>
              <c:pt idx="8">
                <c:v>217</c:v>
              </c:pt>
              <c:pt idx="9">
                <c:v>227</c:v>
              </c:pt>
              <c:pt idx="10">
                <c:v>246</c:v>
              </c:pt>
              <c:pt idx="11">
                <c:v>258</c:v>
              </c:pt>
              <c:pt idx="12">
                <c:v>316</c:v>
              </c:pt>
              <c:pt idx="13">
                <c:v>338</c:v>
              </c:pt>
              <c:pt idx="14">
                <c:v>363</c:v>
              </c:pt>
              <c:pt idx="15">
                <c:v>376</c:v>
              </c:pt>
              <c:pt idx="16">
                <c:v>393</c:v>
              </c:pt>
              <c:pt idx="17">
                <c:v>415</c:v>
              </c:pt>
              <c:pt idx="18">
                <c:v>552</c:v>
              </c:pt>
              <c:pt idx="19">
                <c:v>614</c:v>
              </c:pt>
              <c:pt idx="20">
                <c:v>643</c:v>
              </c:pt>
              <c:pt idx="21">
                <c:v>653</c:v>
              </c:pt>
              <c:pt idx="22">
                <c:v>657</c:v>
              </c:pt>
              <c:pt idx="23">
                <c:v>669</c:v>
              </c:pt>
              <c:pt idx="24">
                <c:v>680</c:v>
              </c:pt>
              <c:pt idx="25">
                <c:v>736</c:v>
              </c:pt>
              <c:pt idx="26">
                <c:v>742</c:v>
              </c:pt>
              <c:pt idx="27">
                <c:v>879</c:v>
              </c:pt>
              <c:pt idx="28">
                <c:v>1074</c:v>
              </c:pt>
              <c:pt idx="29">
                <c:v>1177</c:v>
              </c:pt>
              <c:pt idx="30">
                <c:v>1233</c:v>
              </c:pt>
              <c:pt idx="31">
                <c:v>1458</c:v>
              </c:pt>
              <c:pt idx="32">
                <c:v>1554</c:v>
              </c:pt>
              <c:pt idx="33">
                <c:v>1598</c:v>
              </c:pt>
              <c:pt idx="34">
                <c:v>1706</c:v>
              </c:pt>
              <c:pt idx="35">
                <c:v>1730</c:v>
              </c:pt>
              <c:pt idx="36">
                <c:v>1834</c:v>
              </c:pt>
              <c:pt idx="37">
                <c:v>1857</c:v>
              </c:pt>
              <c:pt idx="38">
                <c:v>2331</c:v>
              </c:pt>
              <c:pt idx="39">
                <c:v>2845</c:v>
              </c:pt>
              <c:pt idx="40">
                <c:v>2902</c:v>
              </c:pt>
              <c:pt idx="41">
                <c:v>3039</c:v>
              </c:pt>
              <c:pt idx="42">
                <c:v>3342</c:v>
              </c:pt>
              <c:pt idx="43">
                <c:v>3824</c:v>
              </c:pt>
              <c:pt idx="44">
                <c:v>4669</c:v>
              </c:pt>
              <c:pt idx="45">
                <c:v>5348</c:v>
              </c:pt>
              <c:pt idx="46">
                <c:v>5984</c:v>
              </c:pt>
              <c:pt idx="47">
                <c:v>7016</c:v>
              </c:pt>
              <c:pt idx="48">
                <c:v>7695</c:v>
              </c:pt>
              <c:pt idx="49">
                <c:v>8010</c:v>
              </c:pt>
              <c:pt idx="50">
                <c:v>8966</c:v>
              </c:pt>
              <c:pt idx="51">
                <c:v>9150</c:v>
              </c:pt>
              <c:pt idx="52">
                <c:v>9191</c:v>
              </c:pt>
              <c:pt idx="53">
                <c:v>10791</c:v>
              </c:pt>
              <c:pt idx="54">
                <c:v>25590</c:v>
              </c:pt>
              <c:pt idx="55">
                <c:v>92381</c:v>
              </c:pt>
            </c:strLit>
          </c:cat>
          <c:val>
            <c:numLit>
              <c:formatCode>General</c:formatCode>
              <c:ptCount val="56"/>
              <c:pt idx="0">
                <c:v>0</c:v>
              </c:pt>
              <c:pt idx="1">
                <c:v>0.38095238095238093</c:v>
              </c:pt>
              <c:pt idx="2">
                <c:v>0.18131868131868131</c:v>
              </c:pt>
              <c:pt idx="3">
                <c:v>0.15648854961832062</c:v>
              </c:pt>
              <c:pt idx="4">
                <c:v>2.8474711270410194E-2</c:v>
              </c:pt>
              <c:pt idx="5">
                <c:v>5.7937427578215531E-2</c:v>
              </c:pt>
              <c:pt idx="6">
                <c:v>3.1927710843373494E-2</c:v>
              </c:pt>
              <c:pt idx="7">
                <c:v>3.7654039251483341E-2</c:v>
              </c:pt>
              <c:pt idx="8">
                <c:v>3.9504824321864189E-2</c:v>
              </c:pt>
              <c:pt idx="9">
                <c:v>4.2669172932330829E-2</c:v>
              </c:pt>
              <c:pt idx="10">
                <c:v>5.823863636363636E-2</c:v>
              </c:pt>
              <c:pt idx="11">
                <c:v>2.4655963302752295E-2</c:v>
              </c:pt>
              <c:pt idx="12">
                <c:v>0.16458333333333333</c:v>
              </c:pt>
              <c:pt idx="13">
                <c:v>6.6943949296890473E-2</c:v>
              </c:pt>
              <c:pt idx="14">
                <c:v>2.5908214973949038E-2</c:v>
              </c:pt>
              <c:pt idx="15">
                <c:v>5.8168316831683171E-2</c:v>
              </c:pt>
              <c:pt idx="16">
                <c:v>7.9249848759830613E-2</c:v>
              </c:pt>
              <c:pt idx="17">
                <c:v>6.391498536885877E-2</c:v>
              </c:pt>
              <c:pt idx="18">
                <c:v>8.3497201633640897E-2</c:v>
              </c:pt>
              <c:pt idx="19">
                <c:v>7.0835256114443926E-2</c:v>
              </c:pt>
              <c:pt idx="20">
                <c:v>7.5442919159920213E-2</c:v>
              </c:pt>
              <c:pt idx="21">
                <c:v>0.12879684418145956</c:v>
              </c:pt>
              <c:pt idx="22">
                <c:v>0.12961136318800554</c:v>
              </c:pt>
              <c:pt idx="23">
                <c:v>9.1870365284262567E-2</c:v>
              </c:pt>
              <c:pt idx="24">
                <c:v>8.6075949367088608E-2</c:v>
              </c:pt>
              <c:pt idx="25">
                <c:v>4.9502286790422387E-2</c:v>
              </c:pt>
              <c:pt idx="26">
                <c:v>3.313387514512816E-2</c:v>
              </c:pt>
              <c:pt idx="27">
                <c:v>0.4099813432835821</c:v>
              </c:pt>
              <c:pt idx="28">
                <c:v>5.0985046285307381E-2</c:v>
              </c:pt>
              <c:pt idx="29">
                <c:v>0.19848229342327151</c:v>
              </c:pt>
              <c:pt idx="30">
                <c:v>0.14114010989010989</c:v>
              </c:pt>
              <c:pt idx="31">
                <c:v>0.10380179410508329</c:v>
              </c:pt>
              <c:pt idx="32">
                <c:v>0.22215868477483916</c:v>
              </c:pt>
              <c:pt idx="33">
                <c:v>7.0368576335373634E-2</c:v>
              </c:pt>
              <c:pt idx="34">
                <c:v>9.6992438455853092E-2</c:v>
              </c:pt>
              <c:pt idx="35">
                <c:v>7.8468725903751077E-2</c:v>
              </c:pt>
              <c:pt idx="36">
                <c:v>9.3176853121983441E-2</c:v>
              </c:pt>
              <c:pt idx="37">
                <c:v>6.4751211687994706E-2</c:v>
              </c:pt>
              <c:pt idx="38">
                <c:v>0.10984402243061119</c:v>
              </c:pt>
              <c:pt idx="39">
                <c:v>8.2199300800323602E-2</c:v>
              </c:pt>
              <c:pt idx="40">
                <c:v>8.3108998224411479E-2</c:v>
              </c:pt>
              <c:pt idx="41">
                <c:v>0.18661344795824378</c:v>
              </c:pt>
              <c:pt idx="42">
                <c:v>0.17924376508447304</c:v>
              </c:pt>
              <c:pt idx="43">
                <c:v>0.20896174863387978</c:v>
              </c:pt>
              <c:pt idx="44">
                <c:v>9.2128889678170442E-2</c:v>
              </c:pt>
              <c:pt idx="45">
                <c:v>0.2329572679357059</c:v>
              </c:pt>
              <c:pt idx="46">
                <c:v>8.0002139094628194E-2</c:v>
              </c:pt>
              <c:pt idx="47">
                <c:v>0.1282304346236795</c:v>
              </c:pt>
              <c:pt idx="48">
                <c:v>0.17626443100604727</c:v>
              </c:pt>
              <c:pt idx="49">
                <c:v>0.10362761333057338</c:v>
              </c:pt>
              <c:pt idx="50">
                <c:v>0.15838750706613905</c:v>
              </c:pt>
              <c:pt idx="51">
                <c:v>0.17910973652272638</c:v>
              </c:pt>
              <c:pt idx="52">
                <c:v>0.27851515151515149</c:v>
              </c:pt>
              <c:pt idx="53">
                <c:v>0.47570975136660199</c:v>
              </c:pt>
              <c:pt idx="54">
                <c:v>0.43292167145998983</c:v>
              </c:pt>
              <c:pt idx="55">
                <c:v>0.38658799405770722</c:v>
              </c:pt>
            </c:numLit>
          </c:val>
          <c:smooth val="0"/>
          <c:extLst>
            <c:ext xmlns:c16="http://schemas.microsoft.com/office/drawing/2014/chart" uri="{C3380CC4-5D6E-409C-BE32-E72D297353CC}">
              <c16:uniqueId val="{00000000-E439-4CFF-AA7D-87CA61FFE1DE}"/>
            </c:ext>
          </c:extLst>
        </c:ser>
        <c:dLbls>
          <c:showLegendKey val="0"/>
          <c:showVal val="0"/>
          <c:showCatName val="0"/>
          <c:showSerName val="0"/>
          <c:showPercent val="0"/>
          <c:showBubbleSize val="0"/>
        </c:dLbls>
        <c:smooth val="0"/>
        <c:axId val="1967660255"/>
        <c:axId val="1967656927"/>
      </c:lineChart>
      <c:catAx>
        <c:axId val="19676602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7656927"/>
        <c:crosses val="autoZero"/>
        <c:auto val="1"/>
        <c:lblAlgn val="ctr"/>
        <c:lblOffset val="100"/>
        <c:noMultiLvlLbl val="0"/>
      </c:catAx>
      <c:valAx>
        <c:axId val="19676569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76602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373380</xdr:colOff>
      <xdr:row>4</xdr:row>
      <xdr:rowOff>60960</xdr:rowOff>
    </xdr:from>
    <xdr:to>
      <xdr:col>8</xdr:col>
      <xdr:colOff>228600</xdr:colOff>
      <xdr:row>24</xdr:row>
      <xdr:rowOff>91440</xdr:rowOff>
    </xdr:to>
    <xdr:graphicFrame macro="">
      <xdr:nvGraphicFramePr>
        <xdr:cNvPr id="2" name="Chart 1">
          <a:extLst>
            <a:ext uri="{FF2B5EF4-FFF2-40B4-BE49-F238E27FC236}">
              <a16:creationId xmlns:a16="http://schemas.microsoft.com/office/drawing/2014/main" id="{DB188BCA-718B-BBF1-6153-E28C0CB75D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563880</xdr:colOff>
      <xdr:row>4</xdr:row>
      <xdr:rowOff>30480</xdr:rowOff>
    </xdr:from>
    <xdr:to>
      <xdr:col>16</xdr:col>
      <xdr:colOff>259080</xdr:colOff>
      <xdr:row>19</xdr:row>
      <xdr:rowOff>30480</xdr:rowOff>
    </xdr:to>
    <xdr:graphicFrame macro="">
      <xdr:nvGraphicFramePr>
        <xdr:cNvPr id="5" name="Chart 1">
          <a:extLst>
            <a:ext uri="{FF2B5EF4-FFF2-40B4-BE49-F238E27FC236}">
              <a16:creationId xmlns:a16="http://schemas.microsoft.com/office/drawing/2014/main" id="{020BE266-FAF8-2C4A-EEBF-4A6A9BB988A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18</xdr:col>
      <xdr:colOff>106680</xdr:colOff>
      <xdr:row>16</xdr:row>
      <xdr:rowOff>167641</xdr:rowOff>
    </xdr:from>
    <xdr:to>
      <xdr:col>20</xdr:col>
      <xdr:colOff>586740</xdr:colOff>
      <xdr:row>22</xdr:row>
      <xdr:rowOff>30481</xdr:rowOff>
    </xdr:to>
    <mc:AlternateContent xmlns:mc="http://schemas.openxmlformats.org/markup-compatibility/2006" xmlns:sle15="http://schemas.microsoft.com/office/drawing/2012/slicer">
      <mc:Choice Requires="sle15">
        <xdr:graphicFrame macro="">
          <xdr:nvGraphicFramePr>
            <xdr:cNvPr id="13" name="Total">
              <a:extLst>
                <a:ext uri="{FF2B5EF4-FFF2-40B4-BE49-F238E27FC236}">
                  <a16:creationId xmlns:a16="http://schemas.microsoft.com/office/drawing/2014/main" id="{2F810E58-FECA-63A4-DFBF-C8D176882F84}"/>
                </a:ext>
              </a:extLst>
            </xdr:cNvPr>
            <xdr:cNvGraphicFramePr/>
          </xdr:nvGraphicFramePr>
          <xdr:xfrm>
            <a:off x="0" y="0"/>
            <a:ext cx="0" cy="0"/>
          </xdr:xfrm>
          <a:graphic>
            <a:graphicData uri="http://schemas.microsoft.com/office/drawing/2010/slicer">
              <sle:slicer xmlns:sle="http://schemas.microsoft.com/office/drawing/2010/slicer" name="Total"/>
            </a:graphicData>
          </a:graphic>
        </xdr:graphicFrame>
      </mc:Choice>
      <mc:Fallback xmlns="">
        <xdr:sp macro="" textlink="">
          <xdr:nvSpPr>
            <xdr:cNvPr id="0" name=""/>
            <xdr:cNvSpPr>
              <a:spLocks noTextEdit="1"/>
            </xdr:cNvSpPr>
          </xdr:nvSpPr>
          <xdr:spPr>
            <a:xfrm>
              <a:off x="11468100" y="3459481"/>
              <a:ext cx="1828800" cy="960120"/>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absolute">
    <xdr:from>
      <xdr:col>14</xdr:col>
      <xdr:colOff>373380</xdr:colOff>
      <xdr:row>48</xdr:row>
      <xdr:rowOff>53340</xdr:rowOff>
    </xdr:from>
    <xdr:to>
      <xdr:col>17</xdr:col>
      <xdr:colOff>419100</xdr:colOff>
      <xdr:row>65</xdr:row>
      <xdr:rowOff>142875</xdr:rowOff>
    </xdr:to>
    <mc:AlternateContent xmlns:mc="http://schemas.openxmlformats.org/markup-compatibility/2006" xmlns:sle15="http://schemas.microsoft.com/office/drawing/2012/slicer">
      <mc:Choice Requires="sle15">
        <xdr:graphicFrame macro="">
          <xdr:nvGraphicFramePr>
            <xdr:cNvPr id="3" name="pos %">
              <a:extLst>
                <a:ext uri="{FF2B5EF4-FFF2-40B4-BE49-F238E27FC236}">
                  <a16:creationId xmlns:a16="http://schemas.microsoft.com/office/drawing/2014/main" id="{EFC8083A-65A6-3E37-36BB-AC820D4A3587}"/>
                </a:ext>
              </a:extLst>
            </xdr:cNvPr>
            <xdr:cNvGraphicFramePr/>
          </xdr:nvGraphicFramePr>
          <xdr:xfrm>
            <a:off x="0" y="0"/>
            <a:ext cx="0" cy="0"/>
          </xdr:xfrm>
          <a:graphic>
            <a:graphicData uri="http://schemas.microsoft.com/office/drawing/2010/slicer">
              <sle:slicer xmlns:sle="http://schemas.microsoft.com/office/drawing/2010/slicer" name="pos %"/>
            </a:graphicData>
          </a:graphic>
        </xdr:graphicFrame>
      </mc:Choice>
      <mc:Fallback xmlns="">
        <xdr:sp macro="" textlink="">
          <xdr:nvSpPr>
            <xdr:cNvPr id="0" name=""/>
            <xdr:cNvSpPr>
              <a:spLocks noTextEdit="1"/>
            </xdr:cNvSpPr>
          </xdr:nvSpPr>
          <xdr:spPr>
            <a:xfrm>
              <a:off x="8534400" y="9448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18</xdr:col>
      <xdr:colOff>121920</xdr:colOff>
      <xdr:row>48</xdr:row>
      <xdr:rowOff>108585</xdr:rowOff>
    </xdr:from>
    <xdr:to>
      <xdr:col>21</xdr:col>
      <xdr:colOff>167640</xdr:colOff>
      <xdr:row>66</xdr:row>
      <xdr:rowOff>32385</xdr:rowOff>
    </xdr:to>
    <mc:AlternateContent xmlns:mc="http://schemas.openxmlformats.org/markup-compatibility/2006" xmlns:sle15="http://schemas.microsoft.com/office/drawing/2012/slicer">
      <mc:Choice Requires="sle15">
        <xdr:graphicFrame macro="">
          <xdr:nvGraphicFramePr>
            <xdr:cNvPr id="5" name="deaths">
              <a:extLst>
                <a:ext uri="{FF2B5EF4-FFF2-40B4-BE49-F238E27FC236}">
                  <a16:creationId xmlns:a16="http://schemas.microsoft.com/office/drawing/2014/main" id="{3334A5A1-D0E3-F6D1-905A-0937C13818C4}"/>
                </a:ext>
              </a:extLst>
            </xdr:cNvPr>
            <xdr:cNvGraphicFramePr/>
          </xdr:nvGraphicFramePr>
          <xdr:xfrm>
            <a:off x="0" y="0"/>
            <a:ext cx="0" cy="0"/>
          </xdr:xfrm>
          <a:graphic>
            <a:graphicData uri="http://schemas.microsoft.com/office/drawing/2010/slicer">
              <sle:slicer xmlns:sle="http://schemas.microsoft.com/office/drawing/2010/slicer" name="deaths"/>
            </a:graphicData>
          </a:graphic>
        </xdr:graphicFrame>
      </mc:Choice>
      <mc:Fallback xmlns="">
        <xdr:sp macro="" textlink="">
          <xdr:nvSpPr>
            <xdr:cNvPr id="0" name=""/>
            <xdr:cNvSpPr>
              <a:spLocks noTextEdit="1"/>
            </xdr:cNvSpPr>
          </xdr:nvSpPr>
          <xdr:spPr>
            <a:xfrm>
              <a:off x="10660380" y="1000125"/>
              <a:ext cx="1828800" cy="2499360"/>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aths" xr10:uid="{1D415DF3-71E9-42C1-A816-BE60768FBEC5}" sourceName="deaths">
  <extLst>
    <x:ext xmlns:x15="http://schemas.microsoft.com/office/spreadsheetml/2010/11/main" uri="{2F2917AC-EB37-4324-AD4E-5DD8C200BD13}">
      <x15:tableSlicerCache tableId="1" column="3"/>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os" xr10:uid="{214FBCBB-6B67-4E93-9F47-1229B1617EE8}" sourceName="pos %">
  <extLst>
    <x:ext xmlns:x15="http://schemas.microsoft.com/office/spreadsheetml/2010/11/main" uri="{2F2917AC-EB37-4324-AD4E-5DD8C200BD13}">
      <x15:tableSlicerCache tableId="1" column="6"/>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otal" xr10:uid="{E411720E-4BDA-4918-8E0B-DF3FE701E691}" sourceName="Total">
  <extLst>
    <x:ext xmlns:x15="http://schemas.microsoft.com/office/spreadsheetml/2010/11/main" uri="{2F2917AC-EB37-4324-AD4E-5DD8C200BD13}">
      <x15:tableSlicerCache tableId="2" column="1" customListSort="0"/>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otal" xr10:uid="{EF524CBA-123C-43EF-AF11-0804BB2BB316}" cache="Slicer_Total" caption="Total" showCaption="0"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aths" xr10:uid="{632795CF-43D4-4232-926F-74562F9283EC}" cache="Slicer_deaths" caption="deaths" rowHeight="234950"/>
  <slicer name="pos %" xr10:uid="{E9A9DC76-860A-4E72-8C79-E366009EFA82}" cache="Slicer_pos" caption="pos %" startItem="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C6D2621-FD7C-4FF3-9102-7028033D8D1B}" name="Table2" displayName="Table2" ref="S6:T9" totalsRowShown="0" headerRowBorderDxfId="3" tableBorderDxfId="2" totalsRowBorderDxfId="1">
  <autoFilter ref="S6:T9" xr:uid="{3C6D2621-FD7C-4FF3-9102-7028033D8D1B}">
    <filterColumn colId="0" hiddenButton="1"/>
    <filterColumn colId="1" hiddenButton="1"/>
  </autoFilter>
  <tableColumns count="2">
    <tableColumn id="1" xr3:uid="{AFE8825D-CEC4-44B6-ADA3-A1668F62CC2E}" name="Total" dataDxfId="0"/>
    <tableColumn id="2" xr3:uid="{AE8EC6F2-0BBF-4AF5-ACCC-561A50DB680A}" name="12,67,658"/>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B4:G60">
  <autoFilter ref="B4:G60" xr:uid="{00000000-000C-0000-FFFF-FFFF00000000}">
    <filterColumn colId="2">
      <filters>
        <filter val="1"/>
        <filter val="2"/>
        <filter val="3"/>
      </filters>
    </filterColumn>
  </autoFilter>
  <tableColumns count="6">
    <tableColumn id="1" xr3:uid="{00000000-0010-0000-0000-000001000000}" name="state"/>
    <tableColumn id="2" xr3:uid="{00000000-0010-0000-0000-000002000000}" name="positive"/>
    <tableColumn id="3" xr3:uid="{00000000-0010-0000-0000-000003000000}" name="deaths"/>
    <tableColumn id="4" xr3:uid="{00000000-0010-0000-0000-000004000000}" name="modified"/>
    <tableColumn id="5" xr3:uid="{00000000-0010-0000-0000-000005000000}" name="total"/>
    <tableColumn id="6" xr3:uid="{00000000-0010-0000-0000-000006000000}" name="pos %"/>
  </tableColumns>
  <tableStyleInfo name="Sheet1-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microsoft.com/office/2007/relationships/slicer" Target="../slicers/slicer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A51142-246C-4B40-A218-2D6B8DC40933}">
  <dimension ref="H2:V27"/>
  <sheetViews>
    <sheetView showGridLines="0" showRowColHeaders="0" tabSelected="1" workbookViewId="0">
      <selection activeCell="Q3" sqref="Q3"/>
    </sheetView>
  </sheetViews>
  <sheetFormatPr defaultRowHeight="14.4" x14ac:dyDescent="0.3"/>
  <cols>
    <col min="1" max="1" width="12.44140625" style="15" bestFit="1" customWidth="1"/>
    <col min="2" max="2" width="11" style="15" bestFit="1" customWidth="1"/>
    <col min="3" max="19" width="8.88671875" style="15"/>
    <col min="20" max="20" width="10.77734375" style="15" customWidth="1"/>
    <col min="21" max="16384" width="8.88671875" style="15"/>
  </cols>
  <sheetData>
    <row r="2" spans="8:22" ht="28.8" x14ac:dyDescent="0.55000000000000004">
      <c r="H2" s="12" t="s">
        <v>70</v>
      </c>
      <c r="I2" s="13"/>
      <c r="M2" s="17" t="s">
        <v>71</v>
      </c>
      <c r="N2" s="18"/>
      <c r="O2" s="18"/>
    </row>
    <row r="6" spans="8:22" x14ac:dyDescent="0.3">
      <c r="S6" s="24" t="s">
        <v>7</v>
      </c>
      <c r="T6" s="25" t="s">
        <v>72</v>
      </c>
      <c r="U6"/>
    </row>
    <row r="7" spans="8:22" x14ac:dyDescent="0.3">
      <c r="S7" s="20" t="s">
        <v>9</v>
      </c>
      <c r="T7" s="21">
        <f>SUM(Sheet1!$C$5:$C$60)</f>
        <v>239009</v>
      </c>
      <c r="U7"/>
    </row>
    <row r="8" spans="8:22" x14ac:dyDescent="0.3">
      <c r="S8" s="20" t="s">
        <v>11</v>
      </c>
      <c r="T8" s="22">
        <v>0.67</v>
      </c>
      <c r="U8"/>
    </row>
    <row r="9" spans="8:22" x14ac:dyDescent="0.3">
      <c r="S9" s="23" t="s">
        <v>13</v>
      </c>
      <c r="T9" s="26">
        <f>SUM(Sheet1!$D$5:$D$60)</f>
        <v>5784</v>
      </c>
      <c r="U9"/>
    </row>
    <row r="10" spans="8:22" x14ac:dyDescent="0.3">
      <c r="S10"/>
      <c r="T10"/>
      <c r="U10"/>
    </row>
    <row r="11" spans="8:22" x14ac:dyDescent="0.3">
      <c r="S11" s="3" t="s">
        <v>16</v>
      </c>
      <c r="T11" s="9">
        <f>MAX(Sheet1!$E$5:$E$60)</f>
        <v>43923.614583333336</v>
      </c>
      <c r="U11"/>
    </row>
    <row r="12" spans="8:22" x14ac:dyDescent="0.3">
      <c r="S12" s="3" t="s">
        <v>18</v>
      </c>
      <c r="T12" s="9">
        <f>MIN(Sheet1!$E$5:$E$60)</f>
        <v>43920.875</v>
      </c>
      <c r="U12"/>
    </row>
    <row r="13" spans="8:22" x14ac:dyDescent="0.3">
      <c r="S13" s="3" t="s">
        <v>20</v>
      </c>
      <c r="T13" s="10">
        <f>ROWS(Sheet1!$B$5:$G$60)</f>
        <v>56</v>
      </c>
      <c r="U13"/>
    </row>
    <row r="14" spans="8:22" x14ac:dyDescent="0.3">
      <c r="R14" s="19"/>
      <c r="S14" s="19"/>
      <c r="T14" s="19"/>
      <c r="U14" s="19"/>
      <c r="V14" s="19"/>
    </row>
    <row r="15" spans="8:22" x14ac:dyDescent="0.3">
      <c r="R15" s="19"/>
      <c r="S15" s="19"/>
      <c r="T15" s="19"/>
      <c r="U15" s="19"/>
      <c r="V15" s="19"/>
    </row>
    <row r="16" spans="8:22" ht="28.8" x14ac:dyDescent="0.55000000000000004">
      <c r="R16" s="19"/>
      <c r="S16" s="16"/>
      <c r="T16" s="27" t="s">
        <v>73</v>
      </c>
      <c r="U16" s="16"/>
      <c r="V16" s="19"/>
    </row>
    <row r="17" spans="18:22" x14ac:dyDescent="0.3">
      <c r="R17" s="19"/>
      <c r="S17" s="19"/>
      <c r="T17" s="19"/>
      <c r="U17" s="19"/>
      <c r="V17" s="19"/>
    </row>
    <row r="18" spans="18:22" x14ac:dyDescent="0.3">
      <c r="R18" s="19"/>
      <c r="S18" s="19"/>
      <c r="T18" s="19"/>
      <c r="U18" s="19"/>
      <c r="V18" s="19"/>
    </row>
    <row r="19" spans="18:22" x14ac:dyDescent="0.3">
      <c r="R19" s="19"/>
      <c r="S19" s="19"/>
      <c r="T19" s="19"/>
      <c r="U19" s="19"/>
      <c r="V19" s="19"/>
    </row>
    <row r="20" spans="18:22" x14ac:dyDescent="0.3">
      <c r="R20" s="19"/>
      <c r="S20" s="19"/>
      <c r="T20" s="19"/>
      <c r="U20" s="19"/>
      <c r="V20" s="19"/>
    </row>
    <row r="21" spans="18:22" x14ac:dyDescent="0.3">
      <c r="R21" s="19"/>
      <c r="S21" s="19"/>
      <c r="T21" s="19"/>
      <c r="U21" s="19"/>
      <c r="V21" s="19"/>
    </row>
    <row r="22" spans="18:22" x14ac:dyDescent="0.3">
      <c r="R22" s="19"/>
      <c r="S22" s="19"/>
      <c r="T22" s="19"/>
      <c r="U22" s="19"/>
      <c r="V22" s="19"/>
    </row>
    <row r="23" spans="18:22" x14ac:dyDescent="0.3">
      <c r="R23" s="19"/>
      <c r="S23" s="19"/>
      <c r="T23" s="19"/>
      <c r="U23" s="19"/>
      <c r="V23" s="19"/>
    </row>
    <row r="24" spans="18:22" x14ac:dyDescent="0.3">
      <c r="R24" s="19"/>
      <c r="S24" s="19"/>
      <c r="T24" s="19"/>
      <c r="U24" s="19"/>
      <c r="V24" s="19"/>
    </row>
    <row r="25" spans="18:22" x14ac:dyDescent="0.3">
      <c r="R25" s="19"/>
      <c r="S25" s="19"/>
      <c r="T25" s="19"/>
      <c r="U25" s="19"/>
      <c r="V25" s="19"/>
    </row>
    <row r="26" spans="18:22" x14ac:dyDescent="0.3">
      <c r="R26" s="19"/>
      <c r="S26" s="19"/>
      <c r="T26" s="19"/>
      <c r="U26" s="19"/>
      <c r="V26" s="19"/>
    </row>
    <row r="27" spans="18:22" x14ac:dyDescent="0.3">
      <c r="R27" s="19"/>
      <c r="S27" s="19"/>
      <c r="T27" s="19"/>
      <c r="U27" s="19"/>
      <c r="V27" s="19"/>
    </row>
  </sheetData>
  <conditionalFormatting sqref="T7:T10">
    <cfRule type="colorScale" priority="1">
      <colorScale>
        <cfvo type="min"/>
        <cfvo type="percentile" val="50"/>
        <cfvo type="max"/>
        <color rgb="FFF8696B"/>
        <color rgb="FFFCFCFF"/>
        <color rgb="FF63BE7B"/>
      </colorScale>
    </cfRule>
  </conditionalFormatting>
  <pageMargins left="0.7" right="0.7" top="0.75" bottom="0.75" header="0.3" footer="0.3"/>
  <drawing r:id="rId1"/>
  <tableParts count="1">
    <tablePart r:id="rId2"/>
  </tableParts>
  <extLst>
    <ext xmlns:x14="http://schemas.microsoft.com/office/spreadsheetml/2009/9/main" uri="{05C60535-1F16-4fd2-B633-F4F36F0B64E0}">
      <x14:sparklineGroups xmlns:xm="http://schemas.microsoft.com/office/excel/2006/main">
        <x14:sparklineGroup type="column" displayEmptyCellsAs="span" xr2:uid="{DCEFD44A-BD2B-4403-87EF-E9C50F7FD31C}">
          <x14:colorSeries rgb="FF376092"/>
          <x14:colorNegative rgb="FFD00000"/>
          <x14:colorAxis rgb="FF000000"/>
          <x14:colorMarkers rgb="FFD00000"/>
          <x14:colorFirst rgb="FFD00000"/>
          <x14:colorLast rgb="FFD00000"/>
          <x14:colorHigh rgb="FFD00000"/>
          <x14:colorLow rgb="FFD00000"/>
          <x14:sparklines>
            <x14:sparkline>
              <xm:f>Sheet2!T7:T7</xm:f>
              <xm:sqref>U6</xm:sqref>
            </x14:sparkline>
            <x14:sparkline>
              <xm:f>Sheet2!T7:T7</xm:f>
              <xm:sqref>U7</xm:sqref>
            </x14:sparkline>
            <x14:sparkline>
              <xm:f>Sheet2!T8:T8</xm:f>
              <xm:sqref>U8</xm:sqref>
            </x14:sparkline>
            <x14:sparkline>
              <xm:f>Sheet2!T9:T9</xm:f>
              <xm:sqref>U9</xm:sqref>
            </x14:sparkline>
            <x14:sparkline>
              <xm:f>Sheet2!T10:T10</xm:f>
              <xm:sqref>U10</xm:sqref>
            </x14:sparkline>
          </x14:sparklines>
        </x14:sparklineGroup>
        <x14:sparklineGroup type="stacked" displayEmptyCellsAs="span" negative="1" xr2:uid="{BC68E16D-2497-483C-A3E9-19EA3C7EAD54}">
          <x14:colorSeries rgb="FF376092"/>
          <x14:colorNegative rgb="FFD00000"/>
          <x14:colorAxis rgb="FF000000"/>
          <x14:colorMarkers rgb="FFD00000"/>
          <x14:colorFirst rgb="FFD00000"/>
          <x14:colorLast rgb="FFD00000"/>
          <x14:colorHigh rgb="FFD00000"/>
          <x14:colorLow rgb="FFD00000"/>
          <x14:sparklines>
            <x14:sparkline>
              <xm:f>Sheet2!T11:T11</xm:f>
              <xm:sqref>U11</xm:sqref>
            </x14:sparkline>
            <x14:sparkline>
              <xm:f>Sheet2!T12:T12</xm:f>
              <xm:sqref>U12</xm:sqref>
            </x14:sparkline>
            <x14:sparkline>
              <xm:f>Sheet2!T13:T13</xm:f>
              <xm:sqref>U13</xm:sqref>
            </x14:sparkline>
          </x14:sparklines>
        </x14:sparklineGroup>
      </x14:sparklineGroups>
    </ext>
    <ext xmlns:x15="http://schemas.microsoft.com/office/spreadsheetml/2010/11/main" uri="{3A4CF648-6AED-40f4-86FF-DC5316D8AED3}">
      <x14:slicerList xmlns:x14="http://schemas.microsoft.com/office/spreadsheetml/2009/9/main">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A32AD5-9814-4246-B0D1-65C1AD84A57E}">
  <dimension ref="A1"/>
  <sheetViews>
    <sheetView workbookViewId="0">
      <selection activeCell="R12" sqref="R12"/>
    </sheetView>
  </sheetViews>
  <sheetFormatPr defaultRowHeight="14.4" x14ac:dyDescent="0.3"/>
  <cols>
    <col min="1" max="1" width="12.44140625" bestFit="1" customWidth="1"/>
    <col min="2" max="2" width="12" bestFit="1" customWidth="1"/>
  </cols>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M1000"/>
  <sheetViews>
    <sheetView showGridLines="0" zoomScaleNormal="100" workbookViewId="0">
      <selection activeCell="R44" sqref="R44"/>
    </sheetView>
  </sheetViews>
  <sheetFormatPr defaultColWidth="14.44140625" defaultRowHeight="15" customHeight="1" x14ac:dyDescent="0.3"/>
  <cols>
    <col min="1" max="1" width="5.6640625" customWidth="1"/>
    <col min="2" max="2" width="7.6640625" customWidth="1"/>
    <col min="3" max="3" width="10.44140625" customWidth="1"/>
    <col min="4" max="4" width="9.33203125" customWidth="1"/>
    <col min="5" max="5" width="11.44140625" customWidth="1"/>
    <col min="6" max="6" width="7.44140625" customWidth="1"/>
    <col min="7" max="7" width="8.44140625" customWidth="1"/>
    <col min="8" max="8" width="5.6640625" customWidth="1"/>
    <col min="9" max="9" width="8.109375" customWidth="1"/>
    <col min="10" max="10" width="10.109375" customWidth="1"/>
    <col min="11" max="26" width="8.6640625" customWidth="1"/>
  </cols>
  <sheetData>
    <row r="2" spans="2:13" ht="25.8" x14ac:dyDescent="0.5">
      <c r="B2" s="1" t="s">
        <v>0</v>
      </c>
      <c r="E2" s="15"/>
      <c r="K2" s="12" t="s">
        <v>70</v>
      </c>
      <c r="L2" s="13"/>
      <c r="M2" s="14"/>
    </row>
    <row r="4" spans="2:13" ht="14.4" x14ac:dyDescent="0.3">
      <c r="B4" s="2" t="s">
        <v>1</v>
      </c>
      <c r="C4" s="2" t="s">
        <v>2</v>
      </c>
      <c r="D4" s="2" t="s">
        <v>3</v>
      </c>
      <c r="E4" s="2" t="s">
        <v>4</v>
      </c>
      <c r="F4" s="2" t="s">
        <v>5</v>
      </c>
      <c r="G4" s="2" t="s">
        <v>6</v>
      </c>
      <c r="I4" s="3" t="s">
        <v>7</v>
      </c>
      <c r="J4" s="4">
        <f>SUM(Sheet1!$F$5:$F$60)</f>
        <v>1267658</v>
      </c>
    </row>
    <row r="5" spans="2:13" ht="14.4" hidden="1" x14ac:dyDescent="0.3">
      <c r="B5" s="5" t="s">
        <v>8</v>
      </c>
      <c r="C5" s="2">
        <v>92381</v>
      </c>
      <c r="D5" s="2">
        <v>2373</v>
      </c>
      <c r="E5" s="6">
        <v>43923.40625</v>
      </c>
      <c r="F5" s="5">
        <v>238965</v>
      </c>
      <c r="G5" s="7">
        <f>Sheet1!$C5/Sheet1!$F5</f>
        <v>0.38658799405770722</v>
      </c>
      <c r="I5" s="3" t="s">
        <v>9</v>
      </c>
      <c r="J5" s="4">
        <f>SUM(Sheet1!$C$5:$C$60)</f>
        <v>239009</v>
      </c>
    </row>
    <row r="6" spans="2:13" ht="14.4" hidden="1" x14ac:dyDescent="0.3">
      <c r="B6" s="5" t="s">
        <v>10</v>
      </c>
      <c r="C6" s="2">
        <v>25590</v>
      </c>
      <c r="D6" s="2">
        <v>537</v>
      </c>
      <c r="E6" s="6">
        <v>43923.458333333336</v>
      </c>
      <c r="F6" s="5">
        <v>59110</v>
      </c>
      <c r="G6" s="7">
        <f>Sheet1!$C6/Sheet1!$F6</f>
        <v>0.43292167145998983</v>
      </c>
      <c r="I6" s="3" t="s">
        <v>11</v>
      </c>
      <c r="J6" s="8">
        <f>J5/J4</f>
        <v>0.18854375549241198</v>
      </c>
    </row>
    <row r="7" spans="2:13" ht="14.4" hidden="1" x14ac:dyDescent="0.3">
      <c r="B7" s="5" t="s">
        <v>12</v>
      </c>
      <c r="C7" s="2">
        <v>10791</v>
      </c>
      <c r="D7" s="2">
        <v>417</v>
      </c>
      <c r="E7" s="6">
        <v>43923.375</v>
      </c>
      <c r="F7" s="5">
        <v>22684</v>
      </c>
      <c r="G7" s="7">
        <f>Sheet1!$C7/Sheet1!$F7</f>
        <v>0.47570975136660199</v>
      </c>
      <c r="I7" s="3" t="s">
        <v>13</v>
      </c>
      <c r="J7" s="4">
        <f>SUM(Sheet1!$D$5:$D$60)</f>
        <v>5784</v>
      </c>
    </row>
    <row r="8" spans="2:13" ht="14.4" hidden="1" x14ac:dyDescent="0.3">
      <c r="B8" s="5" t="s">
        <v>14</v>
      </c>
      <c r="C8" s="2">
        <v>9191</v>
      </c>
      <c r="D8" s="2">
        <v>203</v>
      </c>
      <c r="E8" s="6">
        <v>43922.916666666664</v>
      </c>
      <c r="F8" s="5">
        <v>33000</v>
      </c>
      <c r="G8" s="7">
        <f>Sheet1!$C8/Sheet1!$F8</f>
        <v>0.27851515151515149</v>
      </c>
    </row>
    <row r="9" spans="2:13" ht="14.4" hidden="1" x14ac:dyDescent="0.3">
      <c r="B9" s="5" t="s">
        <v>15</v>
      </c>
      <c r="C9" s="2">
        <v>9150</v>
      </c>
      <c r="D9" s="2">
        <v>310</v>
      </c>
      <c r="E9" s="6">
        <v>43923.458333333336</v>
      </c>
      <c r="F9" s="5">
        <v>51086</v>
      </c>
      <c r="G9" s="7">
        <f>Sheet1!$C9/Sheet1!$F9</f>
        <v>0.17910973652272638</v>
      </c>
      <c r="I9" s="3" t="s">
        <v>16</v>
      </c>
      <c r="J9" s="9">
        <f>MAX(Sheet1!$E$5:$E$60)</f>
        <v>43923.614583333336</v>
      </c>
    </row>
    <row r="10" spans="2:13" ht="14.4" hidden="1" x14ac:dyDescent="0.3">
      <c r="B10" s="5" t="s">
        <v>17</v>
      </c>
      <c r="C10" s="2">
        <v>8966</v>
      </c>
      <c r="D10" s="2">
        <v>154</v>
      </c>
      <c r="E10" s="6">
        <v>43923.583333333336</v>
      </c>
      <c r="F10" s="5">
        <v>56608</v>
      </c>
      <c r="G10" s="7">
        <f>Sheet1!$C10/Sheet1!$F10</f>
        <v>0.15838750706613905</v>
      </c>
      <c r="I10" s="3" t="s">
        <v>18</v>
      </c>
      <c r="J10" s="9">
        <f>MIN(Sheet1!$E$5:$E$60)</f>
        <v>43920.875</v>
      </c>
    </row>
    <row r="11" spans="2:13" ht="14.4" hidden="1" x14ac:dyDescent="0.3">
      <c r="B11" s="5" t="s">
        <v>19</v>
      </c>
      <c r="C11" s="2">
        <v>8010</v>
      </c>
      <c r="D11" s="2">
        <v>128</v>
      </c>
      <c r="E11" s="6">
        <v>43923.375694444447</v>
      </c>
      <c r="F11" s="5">
        <v>77296</v>
      </c>
      <c r="G11" s="7">
        <f>Sheet1!$C11/Sheet1!$F11</f>
        <v>0.10362761333057338</v>
      </c>
      <c r="I11" s="3" t="s">
        <v>20</v>
      </c>
      <c r="J11" s="10">
        <f>ROWS(Sheet1!$B$5:$G$60)</f>
        <v>56</v>
      </c>
    </row>
    <row r="12" spans="2:13" ht="14.4" hidden="1" x14ac:dyDescent="0.3">
      <c r="B12" s="5" t="s">
        <v>21</v>
      </c>
      <c r="C12" s="2">
        <v>7695</v>
      </c>
      <c r="D12" s="2">
        <v>157</v>
      </c>
      <c r="E12" s="6">
        <v>43922.916666666664</v>
      </c>
      <c r="F12" s="5">
        <v>43656</v>
      </c>
      <c r="G12" s="7">
        <f>Sheet1!$C12/Sheet1!$F12</f>
        <v>0.17626443100604727</v>
      </c>
    </row>
    <row r="13" spans="2:13" ht="14.4" hidden="1" x14ac:dyDescent="0.3">
      <c r="B13" s="5" t="s">
        <v>22</v>
      </c>
      <c r="C13" s="2">
        <v>7016</v>
      </c>
      <c r="D13" s="2">
        <v>90</v>
      </c>
      <c r="E13" s="6">
        <v>43923.416666666664</v>
      </c>
      <c r="F13" s="5">
        <v>54714</v>
      </c>
      <c r="G13" s="7">
        <f>Sheet1!$C13/Sheet1!$F13</f>
        <v>0.1282304346236795</v>
      </c>
      <c r="I13" s="11"/>
    </row>
    <row r="14" spans="2:13" ht="14.4" hidden="1" x14ac:dyDescent="0.3">
      <c r="B14" s="5" t="s">
        <v>23</v>
      </c>
      <c r="C14" s="2">
        <v>5984</v>
      </c>
      <c r="D14" s="2">
        <v>247</v>
      </c>
      <c r="E14" s="6">
        <v>43922.75</v>
      </c>
      <c r="F14" s="5">
        <v>74798</v>
      </c>
      <c r="G14" s="7">
        <f>Sheet1!$C14/Sheet1!$F14</f>
        <v>8.0002139094628194E-2</v>
      </c>
    </row>
    <row r="15" spans="2:13" ht="14.4" hidden="1" x14ac:dyDescent="0.3">
      <c r="B15" s="5" t="s">
        <v>24</v>
      </c>
      <c r="C15" s="2">
        <v>5348</v>
      </c>
      <c r="D15" s="2">
        <v>163</v>
      </c>
      <c r="E15" s="6">
        <v>43923.394444444442</v>
      </c>
      <c r="F15" s="5">
        <v>22957</v>
      </c>
      <c r="G15" s="7">
        <f>Sheet1!$C15/Sheet1!$F15</f>
        <v>0.2329572679357059</v>
      </c>
    </row>
    <row r="16" spans="2:13" ht="14.4" hidden="1" x14ac:dyDescent="0.3">
      <c r="B16" s="5" t="s">
        <v>25</v>
      </c>
      <c r="C16" s="2">
        <v>4669</v>
      </c>
      <c r="D16" s="2">
        <v>70</v>
      </c>
      <c r="E16" s="6">
        <v>43922.791666666664</v>
      </c>
      <c r="F16" s="5">
        <v>50679</v>
      </c>
      <c r="G16" s="7">
        <f>Sheet1!$C16/Sheet1!$F16</f>
        <v>9.2128889678170442E-2</v>
      </c>
    </row>
    <row r="17" spans="2:7" ht="14.4" hidden="1" x14ac:dyDescent="0.3">
      <c r="B17" s="5" t="s">
        <v>26</v>
      </c>
      <c r="C17" s="2">
        <v>3824</v>
      </c>
      <c r="D17" s="2">
        <v>112</v>
      </c>
      <c r="E17" s="6">
        <v>43923.5625</v>
      </c>
      <c r="F17" s="5">
        <v>18300</v>
      </c>
      <c r="G17" s="7">
        <f>Sheet1!$C17/Sheet1!$F17</f>
        <v>0.20896174863387978</v>
      </c>
    </row>
    <row r="18" spans="2:7" ht="14.4" hidden="1" x14ac:dyDescent="0.3">
      <c r="B18" s="5" t="s">
        <v>27</v>
      </c>
      <c r="C18" s="2">
        <v>3342</v>
      </c>
      <c r="D18" s="2">
        <v>80</v>
      </c>
      <c r="E18" s="6">
        <v>43922.666666666664</v>
      </c>
      <c r="F18" s="5">
        <v>18645</v>
      </c>
      <c r="G18" s="7">
        <f>Sheet1!$C18/Sheet1!$F18</f>
        <v>0.17924376508447304</v>
      </c>
    </row>
    <row r="19" spans="2:7" ht="14.4" hidden="1" x14ac:dyDescent="0.3">
      <c r="B19" s="5" t="s">
        <v>28</v>
      </c>
      <c r="C19" s="2">
        <v>3039</v>
      </c>
      <c r="D19" s="2">
        <v>78</v>
      </c>
      <c r="E19" s="6">
        <v>43922.915972222225</v>
      </c>
      <c r="F19" s="5">
        <v>16285</v>
      </c>
      <c r="G19" s="7">
        <f>Sheet1!$C19/Sheet1!$F19</f>
        <v>0.18661344795824378</v>
      </c>
    </row>
    <row r="20" spans="2:7" ht="14.4" hidden="1" x14ac:dyDescent="0.3">
      <c r="B20" s="5" t="s">
        <v>29</v>
      </c>
      <c r="C20" s="2">
        <v>2902</v>
      </c>
      <c r="D20" s="2">
        <v>81</v>
      </c>
      <c r="E20" s="6">
        <v>43923.5</v>
      </c>
      <c r="F20" s="5">
        <v>34918</v>
      </c>
      <c r="G20" s="7">
        <f>Sheet1!$C20/Sheet1!$F20</f>
        <v>8.3108998224411479E-2</v>
      </c>
    </row>
    <row r="21" spans="2:7" ht="15.75" hidden="1" customHeight="1" x14ac:dyDescent="0.3">
      <c r="B21" s="5" t="s">
        <v>30</v>
      </c>
      <c r="C21" s="2">
        <v>2845</v>
      </c>
      <c r="D21" s="2">
        <v>32</v>
      </c>
      <c r="E21" s="6">
        <v>43923.541666666664</v>
      </c>
      <c r="F21" s="5">
        <v>34611</v>
      </c>
      <c r="G21" s="7">
        <f>Sheet1!$C21/Sheet1!$F21</f>
        <v>8.2199300800323602E-2</v>
      </c>
    </row>
    <row r="22" spans="2:7" ht="15.75" hidden="1" customHeight="1" x14ac:dyDescent="0.3">
      <c r="B22" s="5" t="s">
        <v>31</v>
      </c>
      <c r="C22" s="2">
        <v>2331</v>
      </c>
      <c r="D22" s="2">
        <v>36</v>
      </c>
      <c r="E22" s="6">
        <v>43923.333333333336</v>
      </c>
      <c r="F22" s="5">
        <v>21221</v>
      </c>
      <c r="G22" s="7">
        <f>Sheet1!$C22/Sheet1!$F22</f>
        <v>0.10984402243061119</v>
      </c>
    </row>
    <row r="23" spans="2:7" ht="15.75" hidden="1" customHeight="1" x14ac:dyDescent="0.3">
      <c r="B23" s="5" t="s">
        <v>32</v>
      </c>
      <c r="C23" s="2">
        <v>1857</v>
      </c>
      <c r="D23" s="2">
        <v>16</v>
      </c>
      <c r="E23" s="6">
        <v>43923.5</v>
      </c>
      <c r="F23" s="5">
        <v>28679</v>
      </c>
      <c r="G23" s="7">
        <f>Sheet1!$C23/Sheet1!$F23</f>
        <v>6.4751211687994706E-2</v>
      </c>
    </row>
    <row r="24" spans="2:7" ht="15.75" hidden="1" customHeight="1" x14ac:dyDescent="0.3">
      <c r="B24" s="5" t="s">
        <v>33</v>
      </c>
      <c r="C24" s="2">
        <v>1834</v>
      </c>
      <c r="D24" s="2">
        <v>19</v>
      </c>
      <c r="E24" s="6">
        <v>43923.541666666664</v>
      </c>
      <c r="F24" s="5">
        <v>19683</v>
      </c>
      <c r="G24" s="7">
        <f>Sheet1!$C24/Sheet1!$F24</f>
        <v>9.3176853121983441E-2</v>
      </c>
    </row>
    <row r="25" spans="2:7" ht="15.75" hidden="1" customHeight="1" x14ac:dyDescent="0.3">
      <c r="B25" s="5" t="s">
        <v>34</v>
      </c>
      <c r="C25" s="2">
        <v>1730</v>
      </c>
      <c r="D25" s="2">
        <v>31</v>
      </c>
      <c r="E25" s="6">
        <v>43923.583333333336</v>
      </c>
      <c r="F25" s="5">
        <v>22047</v>
      </c>
      <c r="G25" s="7">
        <f>Sheet1!$C25/Sheet1!$F25</f>
        <v>7.8468725903751077E-2</v>
      </c>
    </row>
    <row r="26" spans="2:7" ht="15.75" hidden="1" customHeight="1" x14ac:dyDescent="0.3">
      <c r="B26" s="5" t="s">
        <v>35</v>
      </c>
      <c r="C26" s="2">
        <v>1706</v>
      </c>
      <c r="D26" s="2">
        <v>41</v>
      </c>
      <c r="E26" s="6">
        <v>43923.291666666664</v>
      </c>
      <c r="F26" s="5">
        <v>17589</v>
      </c>
      <c r="G26" s="7">
        <f>Sheet1!$C26/Sheet1!$F26</f>
        <v>9.6992438455853092E-2</v>
      </c>
    </row>
    <row r="27" spans="2:7" ht="15.75" hidden="1" customHeight="1" x14ac:dyDescent="0.3">
      <c r="B27" s="5" t="s">
        <v>36</v>
      </c>
      <c r="C27" s="2">
        <v>1598</v>
      </c>
      <c r="D27" s="2">
        <v>32</v>
      </c>
      <c r="E27" s="6">
        <v>43922.916666666664</v>
      </c>
      <c r="F27" s="5">
        <v>22709</v>
      </c>
      <c r="G27" s="7">
        <f>Sheet1!$C27/Sheet1!$F27</f>
        <v>7.0368576335373634E-2</v>
      </c>
    </row>
    <row r="28" spans="2:7" ht="15.75" hidden="1" customHeight="1" x14ac:dyDescent="0.3">
      <c r="B28" s="5" t="s">
        <v>37</v>
      </c>
      <c r="C28" s="2">
        <v>1554</v>
      </c>
      <c r="D28" s="2">
        <v>31</v>
      </c>
      <c r="E28" s="6">
        <v>43923.586111111108</v>
      </c>
      <c r="F28" s="5">
        <v>6995</v>
      </c>
      <c r="G28" s="7">
        <f>Sheet1!$C28/Sheet1!$F28</f>
        <v>0.22215868477483916</v>
      </c>
    </row>
    <row r="29" spans="2:7" ht="15.75" hidden="1" customHeight="1" x14ac:dyDescent="0.3">
      <c r="B29" s="5" t="s">
        <v>38</v>
      </c>
      <c r="C29" s="2">
        <v>1458</v>
      </c>
      <c r="D29" s="2">
        <v>38</v>
      </c>
      <c r="E29" s="6">
        <v>43923.3125</v>
      </c>
      <c r="F29" s="5">
        <v>14046</v>
      </c>
      <c r="G29" s="7">
        <f>Sheet1!$C29/Sheet1!$F29</f>
        <v>0.10380179410508329</v>
      </c>
    </row>
    <row r="30" spans="2:7" ht="15.75" hidden="1" customHeight="1" x14ac:dyDescent="0.3">
      <c r="B30" s="5" t="s">
        <v>39</v>
      </c>
      <c r="C30" s="2">
        <v>1233</v>
      </c>
      <c r="D30" s="2">
        <v>32</v>
      </c>
      <c r="E30" s="6">
        <v>43922.916666666664</v>
      </c>
      <c r="F30" s="5">
        <v>8736</v>
      </c>
      <c r="G30" s="7">
        <f>Sheet1!$C30/Sheet1!$F30</f>
        <v>0.14114010989010989</v>
      </c>
    </row>
    <row r="31" spans="2:7" ht="15.75" hidden="1" customHeight="1" x14ac:dyDescent="0.3">
      <c r="B31" s="5" t="s">
        <v>40</v>
      </c>
      <c r="C31" s="2">
        <v>1177</v>
      </c>
      <c r="D31" s="2">
        <v>26</v>
      </c>
      <c r="E31" s="6">
        <v>43922.708333333336</v>
      </c>
      <c r="F31" s="5">
        <v>5930</v>
      </c>
      <c r="G31" s="7">
        <f>Sheet1!$C31/Sheet1!$F31</f>
        <v>0.19848229342327151</v>
      </c>
    </row>
    <row r="32" spans="2:7" ht="15.75" hidden="1" customHeight="1" x14ac:dyDescent="0.3">
      <c r="B32" s="5" t="s">
        <v>41</v>
      </c>
      <c r="C32" s="2">
        <v>1074</v>
      </c>
      <c r="D32" s="2">
        <v>7</v>
      </c>
      <c r="E32" s="6">
        <v>43923.541666666664</v>
      </c>
      <c r="F32" s="5">
        <v>21065</v>
      </c>
      <c r="G32" s="7">
        <f>Sheet1!$C32/Sheet1!$F32</f>
        <v>5.0985046285307381E-2</v>
      </c>
    </row>
    <row r="33" spans="2:7" ht="15.75" hidden="1" customHeight="1" x14ac:dyDescent="0.3">
      <c r="B33" s="5" t="s">
        <v>42</v>
      </c>
      <c r="C33" s="2">
        <v>879</v>
      </c>
      <c r="D33" s="2">
        <v>34</v>
      </c>
      <c r="E33" s="6">
        <v>43922.25</v>
      </c>
      <c r="F33" s="5">
        <v>2144</v>
      </c>
      <c r="G33" s="7">
        <f>Sheet1!$C33/Sheet1!$F33</f>
        <v>0.4099813432835821</v>
      </c>
    </row>
    <row r="34" spans="2:7" ht="15.75" hidden="1" customHeight="1" x14ac:dyDescent="0.3">
      <c r="B34" s="5" t="s">
        <v>43</v>
      </c>
      <c r="C34" s="2">
        <v>742</v>
      </c>
      <c r="D34" s="2">
        <v>18</v>
      </c>
      <c r="E34" s="6">
        <v>43923.416666666664</v>
      </c>
      <c r="F34" s="5">
        <v>22394</v>
      </c>
      <c r="G34" s="7">
        <f>Sheet1!$C34/Sheet1!$F34</f>
        <v>3.313387514512816E-2</v>
      </c>
    </row>
    <row r="35" spans="2:7" ht="15.75" hidden="1" customHeight="1" x14ac:dyDescent="0.3">
      <c r="B35" s="5" t="s">
        <v>44</v>
      </c>
      <c r="C35" s="2">
        <v>736</v>
      </c>
      <c r="D35" s="2">
        <v>19</v>
      </c>
      <c r="E35" s="6">
        <v>43922.375</v>
      </c>
      <c r="F35" s="5">
        <v>14868</v>
      </c>
      <c r="G35" s="7">
        <f>Sheet1!$C35/Sheet1!$F35</f>
        <v>4.9502286790422387E-2</v>
      </c>
    </row>
    <row r="36" spans="2:7" ht="15.75" hidden="1" customHeight="1" x14ac:dyDescent="0.3">
      <c r="B36" s="5" t="s">
        <v>45</v>
      </c>
      <c r="C36" s="2">
        <v>680</v>
      </c>
      <c r="D36" s="2">
        <v>20</v>
      </c>
      <c r="E36" s="6">
        <v>43922.625</v>
      </c>
      <c r="F36" s="5">
        <v>7900</v>
      </c>
      <c r="G36" s="7">
        <f>Sheet1!$C36/Sheet1!$F36</f>
        <v>8.6075949367088608E-2</v>
      </c>
    </row>
    <row r="37" spans="2:7" ht="15.75" hidden="1" customHeight="1" x14ac:dyDescent="0.3">
      <c r="B37" s="5" t="s">
        <v>46</v>
      </c>
      <c r="C37" s="2">
        <v>669</v>
      </c>
      <c r="D37" s="2">
        <v>9</v>
      </c>
      <c r="E37" s="6">
        <v>43922.708333333336</v>
      </c>
      <c r="F37" s="5">
        <v>7282</v>
      </c>
      <c r="G37" s="7">
        <f>Sheet1!$C37/Sheet1!$F37</f>
        <v>9.1870365284262567E-2</v>
      </c>
    </row>
    <row r="38" spans="2:7" ht="15.75" hidden="1" customHeight="1" x14ac:dyDescent="0.3">
      <c r="B38" s="5" t="s">
        <v>47</v>
      </c>
      <c r="C38" s="2">
        <v>657</v>
      </c>
      <c r="D38" s="2">
        <v>12</v>
      </c>
      <c r="E38" s="6">
        <v>43923.581944444442</v>
      </c>
      <c r="F38" s="5">
        <v>5069</v>
      </c>
      <c r="G38" s="7">
        <f>Sheet1!$C38/Sheet1!$F38</f>
        <v>0.12961136318800554</v>
      </c>
    </row>
    <row r="39" spans="2:7" ht="15.75" hidden="1" customHeight="1" x14ac:dyDescent="0.3">
      <c r="B39" s="5" t="s">
        <v>48</v>
      </c>
      <c r="C39" s="2">
        <v>653</v>
      </c>
      <c r="D39" s="2">
        <v>12</v>
      </c>
      <c r="E39" s="6">
        <v>43923.291666666664</v>
      </c>
      <c r="F39" s="5">
        <v>5070</v>
      </c>
      <c r="G39" s="7">
        <f>Sheet1!$C39/Sheet1!$F39</f>
        <v>0.12879684418145956</v>
      </c>
    </row>
    <row r="40" spans="2:7" ht="15.75" hidden="1" customHeight="1" x14ac:dyDescent="0.3">
      <c r="B40" s="5" t="s">
        <v>49</v>
      </c>
      <c r="C40" s="2">
        <v>643</v>
      </c>
      <c r="D40" s="2">
        <v>12</v>
      </c>
      <c r="E40" s="6">
        <v>43923.53125</v>
      </c>
      <c r="F40" s="5">
        <v>8523</v>
      </c>
      <c r="G40" s="7">
        <f>Sheet1!$C40/Sheet1!$F40</f>
        <v>7.5442919159920213E-2</v>
      </c>
    </row>
    <row r="41" spans="2:7" ht="15.75" hidden="1" customHeight="1" x14ac:dyDescent="0.3">
      <c r="B41" s="5" t="s">
        <v>50</v>
      </c>
      <c r="C41" s="2">
        <v>614</v>
      </c>
      <c r="D41" s="2">
        <v>11</v>
      </c>
      <c r="E41" s="6">
        <v>43922.916666666664</v>
      </c>
      <c r="F41" s="5">
        <v>8668</v>
      </c>
      <c r="G41" s="7">
        <f>Sheet1!$C41/Sheet1!$F41</f>
        <v>7.0835256114443926E-2</v>
      </c>
    </row>
    <row r="42" spans="2:7" ht="15.75" hidden="1" customHeight="1" x14ac:dyDescent="0.3">
      <c r="B42" s="5" t="s">
        <v>51</v>
      </c>
      <c r="C42" s="2">
        <v>552</v>
      </c>
      <c r="D42" s="2">
        <v>13</v>
      </c>
      <c r="E42" s="6">
        <v>43923.416666666664</v>
      </c>
      <c r="F42" s="5">
        <v>6611</v>
      </c>
      <c r="G42" s="7">
        <f>Sheet1!$C42/Sheet1!$F42</f>
        <v>8.3497201633640897E-2</v>
      </c>
    </row>
    <row r="43" spans="2:7" ht="15.75" hidden="1" customHeight="1" x14ac:dyDescent="0.3">
      <c r="B43" s="5" t="s">
        <v>52</v>
      </c>
      <c r="C43" s="2">
        <v>415</v>
      </c>
      <c r="D43" s="2">
        <v>4</v>
      </c>
      <c r="E43" s="6">
        <v>43922.291666666664</v>
      </c>
      <c r="F43" s="5">
        <v>6493</v>
      </c>
      <c r="G43" s="7">
        <f>Sheet1!$C43/Sheet1!$F43</f>
        <v>6.391498536885877E-2</v>
      </c>
    </row>
    <row r="44" spans="2:7" ht="15.75" hidden="1" customHeight="1" x14ac:dyDescent="0.3">
      <c r="B44" s="5" t="s">
        <v>53</v>
      </c>
      <c r="C44" s="2">
        <v>393</v>
      </c>
      <c r="D44" s="2">
        <v>12</v>
      </c>
      <c r="E44" s="6">
        <v>43923.614583333336</v>
      </c>
      <c r="F44" s="5">
        <v>4959</v>
      </c>
      <c r="G44" s="7">
        <f>Sheet1!$C44/Sheet1!$F44</f>
        <v>7.9249848759830613E-2</v>
      </c>
    </row>
    <row r="45" spans="2:7" ht="15.75" hidden="1" customHeight="1" x14ac:dyDescent="0.3">
      <c r="B45" s="5" t="s">
        <v>54</v>
      </c>
      <c r="C45" s="2">
        <v>376</v>
      </c>
      <c r="D45" s="2">
        <v>7</v>
      </c>
      <c r="E45" s="6">
        <v>43923.333333333336</v>
      </c>
      <c r="F45" s="5">
        <v>6464</v>
      </c>
      <c r="G45" s="7">
        <f>Sheet1!$C45/Sheet1!$F45</f>
        <v>5.8168316831683171E-2</v>
      </c>
    </row>
    <row r="46" spans="2:7" ht="15.75" hidden="1" customHeight="1" x14ac:dyDescent="0.3">
      <c r="B46" s="5" t="s">
        <v>55</v>
      </c>
      <c r="C46" s="2">
        <v>363</v>
      </c>
      <c r="D46" s="2">
        <v>6</v>
      </c>
      <c r="E46" s="6">
        <v>43921.916666666664</v>
      </c>
      <c r="F46" s="5">
        <v>14011</v>
      </c>
      <c r="G46" s="7">
        <f>Sheet1!$C46/Sheet1!$F46</f>
        <v>2.5908214973949038E-2</v>
      </c>
    </row>
    <row r="47" spans="2:7" ht="15.75" hidden="1" customHeight="1" x14ac:dyDescent="0.3">
      <c r="B47" s="5" t="s">
        <v>56</v>
      </c>
      <c r="C47" s="2">
        <v>338</v>
      </c>
      <c r="D47" s="2">
        <v>17</v>
      </c>
      <c r="E47" s="6">
        <v>43923.458333333336</v>
      </c>
      <c r="F47" s="5">
        <v>5049</v>
      </c>
      <c r="G47" s="7">
        <f>Sheet1!$C47/Sheet1!$F47</f>
        <v>6.6943949296890473E-2</v>
      </c>
    </row>
    <row r="48" spans="2:7" ht="15.75" hidden="1" customHeight="1" x14ac:dyDescent="0.3">
      <c r="B48" s="5" t="s">
        <v>57</v>
      </c>
      <c r="C48" s="2">
        <v>316</v>
      </c>
      <c r="D48" s="2">
        <v>12</v>
      </c>
      <c r="E48" s="6">
        <v>43923.208333333336</v>
      </c>
      <c r="F48" s="5">
        <v>1920</v>
      </c>
      <c r="G48" s="7">
        <f>Sheet1!$C48/Sheet1!$F48</f>
        <v>0.16458333333333333</v>
      </c>
    </row>
    <row r="49" spans="2:7" ht="15.75" customHeight="1" x14ac:dyDescent="0.3">
      <c r="B49" s="5" t="s">
        <v>58</v>
      </c>
      <c r="C49" s="2">
        <v>258</v>
      </c>
      <c r="D49" s="2">
        <v>1</v>
      </c>
      <c r="E49" s="6">
        <v>43922.666666666664</v>
      </c>
      <c r="F49" s="5">
        <v>10464</v>
      </c>
      <c r="G49" s="7">
        <f>Sheet1!$C49/Sheet1!$F49</f>
        <v>2.4655963302752295E-2</v>
      </c>
    </row>
    <row r="50" spans="2:7" ht="15.75" hidden="1" customHeight="1" x14ac:dyDescent="0.3">
      <c r="B50" s="5" t="s">
        <v>59</v>
      </c>
      <c r="C50" s="2">
        <v>246</v>
      </c>
      <c r="D50" s="2">
        <v>5</v>
      </c>
      <c r="E50" s="6">
        <v>43923.5</v>
      </c>
      <c r="F50" s="5">
        <v>4224</v>
      </c>
      <c r="G50" s="7">
        <f>Sheet1!$C50/Sheet1!$F50</f>
        <v>5.823863636363636E-2</v>
      </c>
    </row>
    <row r="51" spans="2:7" ht="15.75" hidden="1" customHeight="1" x14ac:dyDescent="0.3">
      <c r="B51" s="5" t="s">
        <v>60</v>
      </c>
      <c r="C51" s="2">
        <v>227</v>
      </c>
      <c r="D51" s="2">
        <v>5</v>
      </c>
      <c r="E51" s="6">
        <v>43923.333333333336</v>
      </c>
      <c r="F51" s="5">
        <v>5320</v>
      </c>
      <c r="G51" s="7">
        <f>Sheet1!$C51/Sheet1!$F51</f>
        <v>4.2669172932330829E-2</v>
      </c>
    </row>
    <row r="52" spans="2:7" ht="15.75" customHeight="1" x14ac:dyDescent="0.3">
      <c r="B52" s="5" t="s">
        <v>61</v>
      </c>
      <c r="C52" s="2">
        <v>217</v>
      </c>
      <c r="D52" s="2">
        <v>2</v>
      </c>
      <c r="E52" s="6">
        <v>43922.928472222222</v>
      </c>
      <c r="F52" s="5">
        <v>5493</v>
      </c>
      <c r="G52" s="7">
        <f>Sheet1!$C52/Sheet1!$F52</f>
        <v>3.9504824321864189E-2</v>
      </c>
    </row>
    <row r="53" spans="2:7" ht="15.75" customHeight="1" x14ac:dyDescent="0.3">
      <c r="B53" s="5" t="s">
        <v>62</v>
      </c>
      <c r="C53" s="2">
        <v>165</v>
      </c>
      <c r="D53" s="2">
        <v>2</v>
      </c>
      <c r="E53" s="6">
        <v>43922.666666666664</v>
      </c>
      <c r="F53" s="5">
        <v>4382</v>
      </c>
      <c r="G53" s="7">
        <f>Sheet1!$C53/Sheet1!$F53</f>
        <v>3.7654039251483341E-2</v>
      </c>
    </row>
    <row r="54" spans="2:7" ht="15.75" customHeight="1" x14ac:dyDescent="0.3">
      <c r="B54" s="5" t="s">
        <v>63</v>
      </c>
      <c r="C54" s="2">
        <v>159</v>
      </c>
      <c r="D54" s="2">
        <v>3</v>
      </c>
      <c r="E54" s="6">
        <v>43923.455555555556</v>
      </c>
      <c r="F54" s="5">
        <v>4980</v>
      </c>
      <c r="G54" s="7">
        <f>Sheet1!$C54/Sheet1!$F54</f>
        <v>3.1927710843373494E-2</v>
      </c>
    </row>
    <row r="55" spans="2:7" ht="15.75" hidden="1" customHeight="1" x14ac:dyDescent="0.3">
      <c r="B55" s="5" t="s">
        <v>64</v>
      </c>
      <c r="C55" s="2">
        <v>150</v>
      </c>
      <c r="D55" s="2">
        <v>0</v>
      </c>
      <c r="E55" s="6">
        <v>43923.354166666664</v>
      </c>
      <c r="F55" s="5">
        <v>2589</v>
      </c>
      <c r="G55" s="7">
        <f>Sheet1!$C55/Sheet1!$F55</f>
        <v>5.7937427578215531E-2</v>
      </c>
    </row>
    <row r="56" spans="2:7" ht="15.75" customHeight="1" x14ac:dyDescent="0.3">
      <c r="B56" s="5" t="s">
        <v>65</v>
      </c>
      <c r="C56" s="2">
        <v>143</v>
      </c>
      <c r="D56" s="2">
        <v>3</v>
      </c>
      <c r="E56" s="6">
        <v>43922.791666666664</v>
      </c>
      <c r="F56" s="5">
        <v>5022</v>
      </c>
      <c r="G56" s="7">
        <f>Sheet1!$C56/Sheet1!$F56</f>
        <v>2.8474711270410194E-2</v>
      </c>
    </row>
    <row r="57" spans="2:7" ht="15.75" customHeight="1" x14ac:dyDescent="0.3">
      <c r="B57" s="5" t="s">
        <v>66</v>
      </c>
      <c r="C57" s="2">
        <v>82</v>
      </c>
      <c r="D57" s="2">
        <v>3</v>
      </c>
      <c r="E57" s="6">
        <v>43923.270833333336</v>
      </c>
      <c r="F57" s="5">
        <v>524</v>
      </c>
      <c r="G57" s="7">
        <f>Sheet1!$C57/Sheet1!$F57</f>
        <v>0.15648854961832062</v>
      </c>
    </row>
    <row r="58" spans="2:7" ht="15.75" hidden="1" customHeight="1" x14ac:dyDescent="0.3">
      <c r="B58" s="5" t="s">
        <v>67</v>
      </c>
      <c r="C58" s="2">
        <v>33</v>
      </c>
      <c r="D58" s="2"/>
      <c r="E58" s="6">
        <v>43923.3125</v>
      </c>
      <c r="F58" s="5">
        <v>182</v>
      </c>
      <c r="G58" s="7">
        <f>Sheet1!$C58/Sheet1!$F58</f>
        <v>0.18131868131868131</v>
      </c>
    </row>
    <row r="59" spans="2:7" ht="15.75" customHeight="1" x14ac:dyDescent="0.3">
      <c r="B59" s="5" t="s">
        <v>68</v>
      </c>
      <c r="C59" s="2">
        <v>8</v>
      </c>
      <c r="D59" s="2">
        <v>1</v>
      </c>
      <c r="E59" s="6">
        <v>43923.041666666664</v>
      </c>
      <c r="F59" s="5">
        <v>21</v>
      </c>
      <c r="G59" s="7">
        <f>Sheet1!$C59/Sheet1!$F59</f>
        <v>0.38095238095238093</v>
      </c>
    </row>
    <row r="60" spans="2:7" ht="15.75" hidden="1" customHeight="1" x14ac:dyDescent="0.3">
      <c r="B60" s="5" t="s">
        <v>69</v>
      </c>
      <c r="C60" s="2">
        <v>0</v>
      </c>
      <c r="D60" s="2">
        <v>0</v>
      </c>
      <c r="E60" s="6">
        <v>43920.875</v>
      </c>
      <c r="F60" s="5">
        <v>20</v>
      </c>
      <c r="G60" s="7">
        <f>Sheet1!$C60/Sheet1!$F60</f>
        <v>0</v>
      </c>
    </row>
    <row r="61" spans="2:7" ht="15.75" customHeight="1" x14ac:dyDescent="0.3"/>
    <row r="62" spans="2:7" ht="15.75" customHeight="1" x14ac:dyDescent="0.3"/>
    <row r="63" spans="2:7" ht="15.75" customHeight="1" x14ac:dyDescent="0.3"/>
    <row r="64" spans="2:7"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conditionalFormatting sqref="J4:J8">
    <cfRule type="colorScale" priority="1">
      <colorScale>
        <cfvo type="min"/>
        <cfvo type="percentile" val="50"/>
        <cfvo type="max"/>
        <color rgb="FFF8696B"/>
        <color rgb="FFFCFCFF"/>
        <color rgb="FF63BE7B"/>
      </colorScale>
    </cfRule>
  </conditionalFormatting>
  <pageMargins left="0.7" right="0.7" top="0.75" bottom="0.75" header="0" footer="0"/>
  <pageSetup orientation="portrait" r:id="rId1"/>
  <drawing r:id="rId2"/>
  <tableParts count="1">
    <tablePart r:id="rId3"/>
  </tableParts>
  <extLst>
    <ext xmlns:x14="http://schemas.microsoft.com/office/spreadsheetml/2009/9/main" uri="{05C60535-1F16-4fd2-B633-F4F36F0B64E0}">
      <x14:sparklineGroups xmlns:xm="http://schemas.microsoft.com/office/excel/2006/main">
        <x14:sparklineGroup displayEmptyCellsAs="gap" xr2:uid="{4BD87AE7-DC2C-43A7-8077-763253358B03}">
          <x14:colorSeries rgb="FF376092"/>
          <x14:colorNegative rgb="FFD00000"/>
          <x14:colorAxis rgb="FF000000"/>
          <x14:colorMarkers rgb="FFD00000"/>
          <x14:colorFirst rgb="FFD00000"/>
          <x14:colorLast rgb="FFD00000"/>
          <x14:colorHigh rgb="FFD00000"/>
          <x14:colorLow rgb="FFD00000"/>
          <x14:sparklines>
            <x14:sparkline>
              <xm:f>Sheet1!J4:J4</xm:f>
              <xm:sqref>L4</xm:sqref>
            </x14:sparkline>
            <x14:sparkline>
              <xm:f>Sheet1!K4:K4</xm:f>
              <xm:sqref>M4</xm:sqref>
            </x14:sparkline>
          </x14:sparklines>
        </x14:sparklineGroup>
        <x14:sparklineGroup type="stacked" displayEmptyCellsAs="span" negative="1" xr2:uid="{82E982C1-5ECB-47A5-8832-8F0F6EEE53C0}">
          <x14:colorSeries rgb="FF376092"/>
          <x14:colorNegative rgb="FFD00000"/>
          <x14:colorAxis rgb="FF000000"/>
          <x14:colorMarkers rgb="FFD00000"/>
          <x14:colorFirst rgb="FFD00000"/>
          <x14:colorLast rgb="FFD00000"/>
          <x14:colorHigh rgb="FFD00000"/>
          <x14:colorLow rgb="FFD00000"/>
          <x14:sparklines>
            <x14:sparkline>
              <xm:f>Sheet1!J9:J9</xm:f>
              <xm:sqref>K9</xm:sqref>
            </x14:sparkline>
            <x14:sparkline>
              <xm:f>Sheet1!J10:J10</xm:f>
              <xm:sqref>K10</xm:sqref>
            </x14:sparkline>
            <x14:sparkline>
              <xm:f>Sheet1!J11:J11</xm:f>
              <xm:sqref>K11</xm:sqref>
            </x14:sparkline>
          </x14:sparklines>
        </x14:sparklineGroup>
        <x14:sparklineGroup type="column" displayEmptyCellsAs="span" xr2:uid="{1A951925-7293-4A8F-9849-18AD8ED97306}">
          <x14:colorSeries rgb="FF376092"/>
          <x14:colorNegative rgb="FFD00000"/>
          <x14:colorAxis rgb="FF000000"/>
          <x14:colorMarkers rgb="FFD00000"/>
          <x14:colorFirst rgb="FFD00000"/>
          <x14:colorLast rgb="FFD00000"/>
          <x14:colorHigh rgb="FFD00000"/>
          <x14:colorLow rgb="FFD00000"/>
          <x14:sparklines>
            <x14:sparkline>
              <xm:f>Sheet1!J4:J4</xm:f>
              <xm:sqref>K4</xm:sqref>
            </x14:sparkline>
            <x14:sparkline>
              <xm:f>Sheet1!J5:J5</xm:f>
              <xm:sqref>K5</xm:sqref>
            </x14:sparkline>
            <x14:sparkline>
              <xm:f>Sheet1!J6:J6</xm:f>
              <xm:sqref>K6</xm:sqref>
            </x14:sparkline>
            <x14:sparkline>
              <xm:f>Sheet1!J7:J7</xm:f>
              <xm:sqref>K7</xm:sqref>
            </x14:sparkline>
            <x14:sparkline>
              <xm:f>Sheet1!J8:J8</xm:f>
              <xm:sqref>K8</xm:sqref>
            </x14:sparkline>
          </x14:sparklines>
        </x14:sparklineGroup>
      </x14:sparklineGroups>
    </ext>
    <ext xmlns:x15="http://schemas.microsoft.com/office/spreadsheetml/2010/11/main" uri="{3A4CF648-6AED-40f4-86FF-DC5316D8AED3}">
      <x14:slicerList xmlns:x14="http://schemas.microsoft.com/office/spreadsheetml/2009/9/main">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Sheet2</vt:lpstr>
      <vt:lpstr>Sheet3</vt:lpstr>
      <vt:lpstr>Sheet1</vt:lpstr>
      <vt:lpstr>Sheet1!ExternalData_1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Shubham</dc:creator>
  <cp:lastModifiedBy>Shubham</cp:lastModifiedBy>
  <dcterms:created xsi:type="dcterms:W3CDTF">2022-07-12T18:55:50Z</dcterms:created>
  <dcterms:modified xsi:type="dcterms:W3CDTF">2022-07-12T19:00:52Z</dcterms:modified>
</cp:coreProperties>
</file>