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Sheet1" sheetId="3" r:id="rId1"/>
    <sheet name="Input" sheetId="2" r:id="rId2"/>
  </sheets>
  <calcPr calcId="125725"/>
</workbook>
</file>

<file path=xl/calcChain.xml><?xml version="1.0" encoding="utf-8"?>
<calcChain xmlns="http://schemas.openxmlformats.org/spreadsheetml/2006/main">
  <c r="D22" i="3"/>
  <c r="M23" s="1"/>
  <c r="D17"/>
  <c r="M18" s="1"/>
  <c r="D12"/>
  <c r="M13" s="1"/>
  <c r="D7"/>
  <c r="M8" s="1"/>
  <c r="AJ110" i="2"/>
  <c r="AK110" s="1"/>
  <c r="AJ109"/>
  <c r="AK109" s="1"/>
  <c r="AJ108"/>
  <c r="AK108" s="1"/>
  <c r="AJ107"/>
  <c r="AK107" s="1"/>
  <c r="AJ106"/>
  <c r="AK106" s="1"/>
  <c r="C25" i="3"/>
  <c r="C22"/>
  <c r="C17"/>
  <c r="C12"/>
  <c r="C7"/>
  <c r="P300" i="2" l="1"/>
  <c r="O300"/>
  <c r="N300"/>
  <c r="M300"/>
  <c r="L300"/>
  <c r="K300"/>
  <c r="P299"/>
  <c r="O299"/>
  <c r="N299"/>
  <c r="M299"/>
  <c r="L299"/>
  <c r="K299"/>
  <c r="P298"/>
  <c r="W298" s="1"/>
  <c r="O298"/>
  <c r="V298" s="1"/>
  <c r="N298"/>
  <c r="U298" s="1"/>
  <c r="M298"/>
  <c r="L298"/>
  <c r="K298"/>
  <c r="P297"/>
  <c r="O297"/>
  <c r="N297"/>
  <c r="M297"/>
  <c r="L297"/>
  <c r="K297"/>
  <c r="P296"/>
  <c r="O296"/>
  <c r="N296"/>
  <c r="M296"/>
  <c r="L296"/>
  <c r="K296"/>
  <c r="P295"/>
  <c r="W295" s="1"/>
  <c r="O295"/>
  <c r="N295"/>
  <c r="M295"/>
  <c r="L295"/>
  <c r="K295"/>
  <c r="R295" s="1"/>
  <c r="P294"/>
  <c r="O294"/>
  <c r="N294"/>
  <c r="M294"/>
  <c r="L294"/>
  <c r="K294"/>
  <c r="P293"/>
  <c r="O293"/>
  <c r="N293"/>
  <c r="M293"/>
  <c r="L293"/>
  <c r="K293"/>
  <c r="P292"/>
  <c r="O292"/>
  <c r="N292"/>
  <c r="M292"/>
  <c r="T292" s="1"/>
  <c r="L292"/>
  <c r="S292" s="1"/>
  <c r="K292"/>
  <c r="R292" s="1"/>
  <c r="P291"/>
  <c r="O291"/>
  <c r="N291"/>
  <c r="M291"/>
  <c r="L291"/>
  <c r="K291"/>
  <c r="P290"/>
  <c r="O290"/>
  <c r="N290"/>
  <c r="M290"/>
  <c r="L290"/>
  <c r="K290"/>
  <c r="P289"/>
  <c r="O289"/>
  <c r="V289" s="1"/>
  <c r="N289"/>
  <c r="U289" s="1"/>
  <c r="M289"/>
  <c r="T289" s="1"/>
  <c r="L289"/>
  <c r="S289" s="1"/>
  <c r="K289"/>
  <c r="P288"/>
  <c r="O288"/>
  <c r="N288"/>
  <c r="M288"/>
  <c r="L288"/>
  <c r="K288"/>
  <c r="P287"/>
  <c r="O287"/>
  <c r="N287"/>
  <c r="M287"/>
  <c r="L287"/>
  <c r="K287"/>
  <c r="P286"/>
  <c r="W286" s="1"/>
  <c r="O286"/>
  <c r="V286" s="1"/>
  <c r="N286"/>
  <c r="U286" s="1"/>
  <c r="M286"/>
  <c r="L286"/>
  <c r="K286"/>
  <c r="P285"/>
  <c r="O285"/>
  <c r="N285"/>
  <c r="M285"/>
  <c r="L285"/>
  <c r="K285"/>
  <c r="P284"/>
  <c r="O284"/>
  <c r="N284"/>
  <c r="M284"/>
  <c r="L284"/>
  <c r="K284"/>
  <c r="P283"/>
  <c r="W283" s="1"/>
  <c r="O283"/>
  <c r="N283"/>
  <c r="M283"/>
  <c r="L283"/>
  <c r="K283"/>
  <c r="R283" s="1"/>
  <c r="P282"/>
  <c r="O282"/>
  <c r="N282"/>
  <c r="M282"/>
  <c r="L282"/>
  <c r="K282"/>
  <c r="P281"/>
  <c r="O281"/>
  <c r="N281"/>
  <c r="M281"/>
  <c r="L281"/>
  <c r="K281"/>
  <c r="P280"/>
  <c r="O280"/>
  <c r="N280"/>
  <c r="M280"/>
  <c r="T280" s="1"/>
  <c r="L280"/>
  <c r="S280" s="1"/>
  <c r="K280"/>
  <c r="R280" s="1"/>
  <c r="P279"/>
  <c r="O279"/>
  <c r="N279"/>
  <c r="M279"/>
  <c r="L279"/>
  <c r="K279"/>
  <c r="P278"/>
  <c r="O278"/>
  <c r="N278"/>
  <c r="M278"/>
  <c r="L278"/>
  <c r="K278"/>
  <c r="P277"/>
  <c r="O277"/>
  <c r="V277" s="1"/>
  <c r="N277"/>
  <c r="U277" s="1"/>
  <c r="M277"/>
  <c r="T277" s="1"/>
  <c r="L277"/>
  <c r="S277" s="1"/>
  <c r="K277"/>
  <c r="P276"/>
  <c r="O276"/>
  <c r="N276"/>
  <c r="M276"/>
  <c r="L276"/>
  <c r="K276"/>
  <c r="P275"/>
  <c r="O275"/>
  <c r="N275"/>
  <c r="M275"/>
  <c r="L275"/>
  <c r="K275"/>
  <c r="P274"/>
  <c r="W274" s="1"/>
  <c r="O274"/>
  <c r="V274" s="1"/>
  <c r="N274"/>
  <c r="U274" s="1"/>
  <c r="M274"/>
  <c r="L274"/>
  <c r="K274"/>
  <c r="P273"/>
  <c r="O273"/>
  <c r="N273"/>
  <c r="M273"/>
  <c r="L273"/>
  <c r="K273"/>
  <c r="P272"/>
  <c r="O272"/>
  <c r="N272"/>
  <c r="M272"/>
  <c r="L272"/>
  <c r="K272"/>
  <c r="P271"/>
  <c r="W271" s="1"/>
  <c r="O271"/>
  <c r="N271"/>
  <c r="M271"/>
  <c r="L271"/>
  <c r="K271"/>
  <c r="R271" s="1"/>
  <c r="P270"/>
  <c r="O270"/>
  <c r="N270"/>
  <c r="M270"/>
  <c r="L270"/>
  <c r="K270"/>
  <c r="P269"/>
  <c r="O269"/>
  <c r="N269"/>
  <c r="M269"/>
  <c r="L269"/>
  <c r="K269"/>
  <c r="P268"/>
  <c r="O268"/>
  <c r="N268"/>
  <c r="M268"/>
  <c r="T268" s="1"/>
  <c r="L268"/>
  <c r="S268" s="1"/>
  <c r="K268"/>
  <c r="R268" s="1"/>
  <c r="P267"/>
  <c r="O267"/>
  <c r="N267"/>
  <c r="M267"/>
  <c r="L267"/>
  <c r="K267"/>
  <c r="P266"/>
  <c r="O266"/>
  <c r="N266"/>
  <c r="M266"/>
  <c r="L266"/>
  <c r="K266"/>
  <c r="P265"/>
  <c r="O265"/>
  <c r="V265" s="1"/>
  <c r="N265"/>
  <c r="U265" s="1"/>
  <c r="M265"/>
  <c r="T265" s="1"/>
  <c r="L265"/>
  <c r="S265" s="1"/>
  <c r="K265"/>
  <c r="P264"/>
  <c r="O264"/>
  <c r="N264"/>
  <c r="M264"/>
  <c r="L264"/>
  <c r="K264"/>
  <c r="P263"/>
  <c r="O263"/>
  <c r="N263"/>
  <c r="M263"/>
  <c r="L263"/>
  <c r="K263"/>
  <c r="P262"/>
  <c r="W262" s="1"/>
  <c r="O262"/>
  <c r="V262" s="1"/>
  <c r="N262"/>
  <c r="U262" s="1"/>
  <c r="M262"/>
  <c r="L262"/>
  <c r="K262"/>
  <c r="P261"/>
  <c r="O261"/>
  <c r="N261"/>
  <c r="M261"/>
  <c r="L261"/>
  <c r="K261"/>
  <c r="P260"/>
  <c r="O260"/>
  <c r="N260"/>
  <c r="M260"/>
  <c r="L260"/>
  <c r="K260"/>
  <c r="P259"/>
  <c r="W259" s="1"/>
  <c r="O259"/>
  <c r="N259"/>
  <c r="M259"/>
  <c r="L259"/>
  <c r="K259"/>
  <c r="R259" s="1"/>
  <c r="P258"/>
  <c r="O258"/>
  <c r="N258"/>
  <c r="M258"/>
  <c r="L258"/>
  <c r="K258"/>
  <c r="P257"/>
  <c r="O257"/>
  <c r="N257"/>
  <c r="M257"/>
  <c r="L257"/>
  <c r="K257"/>
  <c r="P256"/>
  <c r="O256"/>
  <c r="N256"/>
  <c r="M256"/>
  <c r="T256" s="1"/>
  <c r="L256"/>
  <c r="S256" s="1"/>
  <c r="K256"/>
  <c r="R256" s="1"/>
  <c r="P255"/>
  <c r="O255"/>
  <c r="N255"/>
  <c r="M255"/>
  <c r="L255"/>
  <c r="K255"/>
  <c r="P254"/>
  <c r="O254"/>
  <c r="N254"/>
  <c r="M254"/>
  <c r="L254"/>
  <c r="K254"/>
  <c r="P253"/>
  <c r="O253"/>
  <c r="V253" s="1"/>
  <c r="N253"/>
  <c r="U253" s="1"/>
  <c r="M253"/>
  <c r="T253" s="1"/>
  <c r="L253"/>
  <c r="S253" s="1"/>
  <c r="K253"/>
  <c r="P252"/>
  <c r="O252"/>
  <c r="N252"/>
  <c r="M252"/>
  <c r="L252"/>
  <c r="K252"/>
  <c r="P251"/>
  <c r="O251"/>
  <c r="N251"/>
  <c r="M251"/>
  <c r="L251"/>
  <c r="K251"/>
  <c r="P250"/>
  <c r="W250" s="1"/>
  <c r="O250"/>
  <c r="V250" s="1"/>
  <c r="N250"/>
  <c r="U250" s="1"/>
  <c r="M250"/>
  <c r="L250"/>
  <c r="K250"/>
  <c r="P249"/>
  <c r="O249"/>
  <c r="N249"/>
  <c r="M249"/>
  <c r="L249"/>
  <c r="K249"/>
  <c r="P248"/>
  <c r="O248"/>
  <c r="N248"/>
  <c r="M248"/>
  <c r="L248"/>
  <c r="K248"/>
  <c r="P247"/>
  <c r="W247" s="1"/>
  <c r="O247"/>
  <c r="N247"/>
  <c r="M247"/>
  <c r="L247"/>
  <c r="K247"/>
  <c r="R247" s="1"/>
  <c r="P246"/>
  <c r="O246"/>
  <c r="N246"/>
  <c r="M246"/>
  <c r="L246"/>
  <c r="K246"/>
  <c r="P245"/>
  <c r="O245"/>
  <c r="N245"/>
  <c r="M245"/>
  <c r="L245"/>
  <c r="K245"/>
  <c r="P244"/>
  <c r="O244"/>
  <c r="N244"/>
  <c r="M244"/>
  <c r="T244" s="1"/>
  <c r="L244"/>
  <c r="S244" s="1"/>
  <c r="K244"/>
  <c r="R244" s="1"/>
  <c r="P243"/>
  <c r="O243"/>
  <c r="N243"/>
  <c r="M243"/>
  <c r="L243"/>
  <c r="K243"/>
  <c r="P242"/>
  <c r="O242"/>
  <c r="N242"/>
  <c r="M242"/>
  <c r="L242"/>
  <c r="K242"/>
  <c r="P241"/>
  <c r="O241"/>
  <c r="V241" s="1"/>
  <c r="N241"/>
  <c r="U241" s="1"/>
  <c r="M241"/>
  <c r="T241" s="1"/>
  <c r="L241"/>
  <c r="S241" s="1"/>
  <c r="K241"/>
  <c r="P240"/>
  <c r="O240"/>
  <c r="N240"/>
  <c r="M240"/>
  <c r="L240"/>
  <c r="K240"/>
  <c r="P239"/>
  <c r="O239"/>
  <c r="N239"/>
  <c r="M239"/>
  <c r="L239"/>
  <c r="K239"/>
  <c r="P238"/>
  <c r="W238" s="1"/>
  <c r="O238"/>
  <c r="V238" s="1"/>
  <c r="N238"/>
  <c r="U238" s="1"/>
  <c r="M238"/>
  <c r="L238"/>
  <c r="K238"/>
  <c r="P237"/>
  <c r="O237"/>
  <c r="N237"/>
  <c r="M237"/>
  <c r="L237"/>
  <c r="K237"/>
  <c r="P236"/>
  <c r="O236"/>
  <c r="N236"/>
  <c r="M236"/>
  <c r="L236"/>
  <c r="K236"/>
  <c r="P235"/>
  <c r="W235" s="1"/>
  <c r="O235"/>
  <c r="N235"/>
  <c r="M235"/>
  <c r="L235"/>
  <c r="K235"/>
  <c r="R235" s="1"/>
  <c r="P234"/>
  <c r="O234"/>
  <c r="N234"/>
  <c r="M234"/>
  <c r="L234"/>
  <c r="K234"/>
  <c r="P233"/>
  <c r="O233"/>
  <c r="N233"/>
  <c r="M233"/>
  <c r="L233"/>
  <c r="K233"/>
  <c r="P232"/>
  <c r="O232"/>
  <c r="N232"/>
  <c r="M232"/>
  <c r="T232" s="1"/>
  <c r="L232"/>
  <c r="S232" s="1"/>
  <c r="K232"/>
  <c r="R232" s="1"/>
  <c r="P231"/>
  <c r="O231"/>
  <c r="N231"/>
  <c r="M231"/>
  <c r="L231"/>
  <c r="K231"/>
  <c r="P230"/>
  <c r="O230"/>
  <c r="N230"/>
  <c r="M230"/>
  <c r="L230"/>
  <c r="K230"/>
  <c r="P229"/>
  <c r="O229"/>
  <c r="V229" s="1"/>
  <c r="N229"/>
  <c r="U229" s="1"/>
  <c r="M229"/>
  <c r="T229" s="1"/>
  <c r="L229"/>
  <c r="S229" s="1"/>
  <c r="K229"/>
  <c r="P228"/>
  <c r="O228"/>
  <c r="N228"/>
  <c r="M228"/>
  <c r="L228"/>
  <c r="K228"/>
  <c r="P227"/>
  <c r="O227"/>
  <c r="N227"/>
  <c r="M227"/>
  <c r="L227"/>
  <c r="K227"/>
  <c r="P226"/>
  <c r="W226" s="1"/>
  <c r="O226"/>
  <c r="V226" s="1"/>
  <c r="N226"/>
  <c r="U226" s="1"/>
  <c r="M226"/>
  <c r="L226"/>
  <c r="K226"/>
  <c r="P225"/>
  <c r="O225"/>
  <c r="N225"/>
  <c r="M225"/>
  <c r="L225"/>
  <c r="K225"/>
  <c r="P224"/>
  <c r="O224"/>
  <c r="N224"/>
  <c r="M224"/>
  <c r="L224"/>
  <c r="K224"/>
  <c r="P223"/>
  <c r="W223" s="1"/>
  <c r="O223"/>
  <c r="N223"/>
  <c r="M223"/>
  <c r="L223"/>
  <c r="K223"/>
  <c r="R223" s="1"/>
  <c r="P222"/>
  <c r="O222"/>
  <c r="N222"/>
  <c r="M222"/>
  <c r="L222"/>
  <c r="K222"/>
  <c r="P221"/>
  <c r="O221"/>
  <c r="N221"/>
  <c r="M221"/>
  <c r="L221"/>
  <c r="K221"/>
  <c r="P220"/>
  <c r="O220"/>
  <c r="N220"/>
  <c r="M220"/>
  <c r="T220" s="1"/>
  <c r="L220"/>
  <c r="S220" s="1"/>
  <c r="K220"/>
  <c r="R220" s="1"/>
  <c r="P219"/>
  <c r="O219"/>
  <c r="N219"/>
  <c r="M219"/>
  <c r="L219"/>
  <c r="K219"/>
  <c r="P218"/>
  <c r="O218"/>
  <c r="N218"/>
  <c r="M218"/>
  <c r="L218"/>
  <c r="K218"/>
  <c r="P217"/>
  <c r="O217"/>
  <c r="V217" s="1"/>
  <c r="N217"/>
  <c r="U217" s="1"/>
  <c r="M217"/>
  <c r="T217" s="1"/>
  <c r="L217"/>
  <c r="S217" s="1"/>
  <c r="K217"/>
  <c r="P216"/>
  <c r="O216"/>
  <c r="N216"/>
  <c r="M216"/>
  <c r="L216"/>
  <c r="K216"/>
  <c r="P215"/>
  <c r="O215"/>
  <c r="N215"/>
  <c r="M215"/>
  <c r="L215"/>
  <c r="K215"/>
  <c r="P214"/>
  <c r="W214" s="1"/>
  <c r="O214"/>
  <c r="V214" s="1"/>
  <c r="N214"/>
  <c r="U214" s="1"/>
  <c r="M214"/>
  <c r="L214"/>
  <c r="K214"/>
  <c r="P213"/>
  <c r="O213"/>
  <c r="N213"/>
  <c r="M213"/>
  <c r="L213"/>
  <c r="K213"/>
  <c r="P212"/>
  <c r="O212"/>
  <c r="N212"/>
  <c r="M212"/>
  <c r="L212"/>
  <c r="K212"/>
  <c r="P211"/>
  <c r="W211" s="1"/>
  <c r="O211"/>
  <c r="N211"/>
  <c r="M211"/>
  <c r="L211"/>
  <c r="K211"/>
  <c r="R211" s="1"/>
  <c r="P210"/>
  <c r="O210"/>
  <c r="N210"/>
  <c r="M210"/>
  <c r="L210"/>
  <c r="K210"/>
  <c r="P209"/>
  <c r="O209"/>
  <c r="N209"/>
  <c r="M209"/>
  <c r="L209"/>
  <c r="K209"/>
  <c r="P208"/>
  <c r="O208"/>
  <c r="N208"/>
  <c r="M208"/>
  <c r="T208" s="1"/>
  <c r="L208"/>
  <c r="S208" s="1"/>
  <c r="K208"/>
  <c r="R208" s="1"/>
  <c r="P207"/>
  <c r="O207"/>
  <c r="N207"/>
  <c r="M207"/>
  <c r="L207"/>
  <c r="K207"/>
  <c r="P206"/>
  <c r="O206"/>
  <c r="N206"/>
  <c r="M206"/>
  <c r="L206"/>
  <c r="K206"/>
  <c r="P205"/>
  <c r="O205"/>
  <c r="V205" s="1"/>
  <c r="N205"/>
  <c r="U205" s="1"/>
  <c r="M205"/>
  <c r="T205" s="1"/>
  <c r="L205"/>
  <c r="S205" s="1"/>
  <c r="K205"/>
  <c r="P204"/>
  <c r="O204"/>
  <c r="N204"/>
  <c r="M204"/>
  <c r="L204"/>
  <c r="K204"/>
  <c r="P203"/>
  <c r="O203"/>
  <c r="N203"/>
  <c r="M203"/>
  <c r="L203"/>
  <c r="K203"/>
  <c r="P202"/>
  <c r="W202" s="1"/>
  <c r="O202"/>
  <c r="V202" s="1"/>
  <c r="N202"/>
  <c r="U202" s="1"/>
  <c r="M202"/>
  <c r="L202"/>
  <c r="K202"/>
  <c r="P201"/>
  <c r="O201"/>
  <c r="N201"/>
  <c r="M201"/>
  <c r="L201"/>
  <c r="K201"/>
  <c r="P200"/>
  <c r="O200"/>
  <c r="N200"/>
  <c r="M200"/>
  <c r="L200"/>
  <c r="K200"/>
  <c r="P199"/>
  <c r="W199" s="1"/>
  <c r="O199"/>
  <c r="N199"/>
  <c r="M199"/>
  <c r="L199"/>
  <c r="K199"/>
  <c r="R199" s="1"/>
  <c r="P198"/>
  <c r="O198"/>
  <c r="N198"/>
  <c r="M198"/>
  <c r="L198"/>
  <c r="K198"/>
  <c r="P197"/>
  <c r="O197"/>
  <c r="N197"/>
  <c r="M197"/>
  <c r="L197"/>
  <c r="K197"/>
  <c r="P196"/>
  <c r="O196"/>
  <c r="N196"/>
  <c r="M196"/>
  <c r="T196" s="1"/>
  <c r="L196"/>
  <c r="S196" s="1"/>
  <c r="K196"/>
  <c r="R196" s="1"/>
  <c r="P195"/>
  <c r="O195"/>
  <c r="N195"/>
  <c r="M195"/>
  <c r="L195"/>
  <c r="K195"/>
  <c r="P194"/>
  <c r="O194"/>
  <c r="N194"/>
  <c r="M194"/>
  <c r="L194"/>
  <c r="K194"/>
  <c r="P193"/>
  <c r="O193"/>
  <c r="V193" s="1"/>
  <c r="N193"/>
  <c r="U193" s="1"/>
  <c r="M193"/>
  <c r="T193" s="1"/>
  <c r="L193"/>
  <c r="S193" s="1"/>
  <c r="K193"/>
  <c r="P192"/>
  <c r="O192"/>
  <c r="N192"/>
  <c r="M192"/>
  <c r="L192"/>
  <c r="K192"/>
  <c r="P191"/>
  <c r="O191"/>
  <c r="N191"/>
  <c r="M191"/>
  <c r="L191"/>
  <c r="K191"/>
  <c r="P190"/>
  <c r="W190" s="1"/>
  <c r="O190"/>
  <c r="V190" s="1"/>
  <c r="N190"/>
  <c r="U190" s="1"/>
  <c r="M190"/>
  <c r="L190"/>
  <c r="K190"/>
  <c r="P189"/>
  <c r="O189"/>
  <c r="N189"/>
  <c r="M189"/>
  <c r="L189"/>
  <c r="K189"/>
  <c r="P188"/>
  <c r="O188"/>
  <c r="N188"/>
  <c r="M188"/>
  <c r="L188"/>
  <c r="K188"/>
  <c r="P187"/>
  <c r="W187" s="1"/>
  <c r="O187"/>
  <c r="N187"/>
  <c r="M187"/>
  <c r="L187"/>
  <c r="K187"/>
  <c r="R187" s="1"/>
  <c r="P186"/>
  <c r="O186"/>
  <c r="N186"/>
  <c r="M186"/>
  <c r="L186"/>
  <c r="K186"/>
  <c r="P185"/>
  <c r="O185"/>
  <c r="N185"/>
  <c r="M185"/>
  <c r="L185"/>
  <c r="K185"/>
  <c r="P184"/>
  <c r="O184"/>
  <c r="N184"/>
  <c r="M184"/>
  <c r="T184" s="1"/>
  <c r="L184"/>
  <c r="S184" s="1"/>
  <c r="K184"/>
  <c r="R184" s="1"/>
  <c r="P183"/>
  <c r="O183"/>
  <c r="N183"/>
  <c r="M183"/>
  <c r="L183"/>
  <c r="K183"/>
  <c r="P182"/>
  <c r="O182"/>
  <c r="N182"/>
  <c r="M182"/>
  <c r="L182"/>
  <c r="K182"/>
  <c r="P181"/>
  <c r="O181"/>
  <c r="V181" s="1"/>
  <c r="N181"/>
  <c r="U181" s="1"/>
  <c r="M181"/>
  <c r="T181" s="1"/>
  <c r="L181"/>
  <c r="S181" s="1"/>
  <c r="K181"/>
  <c r="P180"/>
  <c r="O180"/>
  <c r="N180"/>
  <c r="M180"/>
  <c r="L180"/>
  <c r="K180"/>
  <c r="P179"/>
  <c r="O179"/>
  <c r="N179"/>
  <c r="M179"/>
  <c r="L179"/>
  <c r="K179"/>
  <c r="P178"/>
  <c r="W178" s="1"/>
  <c r="O178"/>
  <c r="V178" s="1"/>
  <c r="N178"/>
  <c r="U178" s="1"/>
  <c r="M178"/>
  <c r="L178"/>
  <c r="K178"/>
  <c r="P177"/>
  <c r="O177"/>
  <c r="N177"/>
  <c r="M177"/>
  <c r="L177"/>
  <c r="K177"/>
  <c r="P176"/>
  <c r="O176"/>
  <c r="N176"/>
  <c r="M176"/>
  <c r="L176"/>
  <c r="K176"/>
  <c r="P175"/>
  <c r="W175" s="1"/>
  <c r="O175"/>
  <c r="N175"/>
  <c r="M175"/>
  <c r="L175"/>
  <c r="K175"/>
  <c r="R175" s="1"/>
  <c r="P174"/>
  <c r="O174"/>
  <c r="N174"/>
  <c r="M174"/>
  <c r="L174"/>
  <c r="K174"/>
  <c r="P173"/>
  <c r="O173"/>
  <c r="N173"/>
  <c r="M173"/>
  <c r="L173"/>
  <c r="K173"/>
  <c r="P172"/>
  <c r="O172"/>
  <c r="N172"/>
  <c r="M172"/>
  <c r="T172" s="1"/>
  <c r="L172"/>
  <c r="S172" s="1"/>
  <c r="K172"/>
  <c r="R172" s="1"/>
  <c r="P171"/>
  <c r="O171"/>
  <c r="N171"/>
  <c r="M171"/>
  <c r="L171"/>
  <c r="K171"/>
  <c r="P170"/>
  <c r="O170"/>
  <c r="N170"/>
  <c r="M170"/>
  <c r="L170"/>
  <c r="K170"/>
  <c r="P169"/>
  <c r="O169"/>
  <c r="V169" s="1"/>
  <c r="N169"/>
  <c r="U169" s="1"/>
  <c r="M169"/>
  <c r="T169" s="1"/>
  <c r="L169"/>
  <c r="S169" s="1"/>
  <c r="K169"/>
  <c r="P168"/>
  <c r="O168"/>
  <c r="N168"/>
  <c r="M168"/>
  <c r="L168"/>
  <c r="K168"/>
  <c r="P167"/>
  <c r="O167"/>
  <c r="N167"/>
  <c r="M167"/>
  <c r="L167"/>
  <c r="K167"/>
  <c r="P166"/>
  <c r="W166" s="1"/>
  <c r="O166"/>
  <c r="V166" s="1"/>
  <c r="N166"/>
  <c r="U166" s="1"/>
  <c r="M166"/>
  <c r="L166"/>
  <c r="K166"/>
  <c r="P165"/>
  <c r="O165"/>
  <c r="N165"/>
  <c r="M165"/>
  <c r="L165"/>
  <c r="K165"/>
  <c r="P164"/>
  <c r="O164"/>
  <c r="N164"/>
  <c r="M164"/>
  <c r="L164"/>
  <c r="K164"/>
  <c r="P163"/>
  <c r="W163" s="1"/>
  <c r="O163"/>
  <c r="N163"/>
  <c r="M163"/>
  <c r="L163"/>
  <c r="K163"/>
  <c r="R163" s="1"/>
  <c r="P162"/>
  <c r="O162"/>
  <c r="N162"/>
  <c r="M162"/>
  <c r="L162"/>
  <c r="K162"/>
  <c r="P161"/>
  <c r="O161"/>
  <c r="N161"/>
  <c r="M161"/>
  <c r="L161"/>
  <c r="K161"/>
  <c r="P160"/>
  <c r="O160"/>
  <c r="N160"/>
  <c r="M160"/>
  <c r="T160" s="1"/>
  <c r="L160"/>
  <c r="S160" s="1"/>
  <c r="K160"/>
  <c r="R160" s="1"/>
  <c r="P159"/>
  <c r="O159"/>
  <c r="N159"/>
  <c r="M159"/>
  <c r="L159"/>
  <c r="K159"/>
  <c r="P158"/>
  <c r="O158"/>
  <c r="N158"/>
  <c r="M158"/>
  <c r="L158"/>
  <c r="K158"/>
  <c r="P157"/>
  <c r="O157"/>
  <c r="V157" s="1"/>
  <c r="N157"/>
  <c r="U157" s="1"/>
  <c r="M157"/>
  <c r="T157" s="1"/>
  <c r="L157"/>
  <c r="S157" s="1"/>
  <c r="K157"/>
  <c r="P156"/>
  <c r="O156"/>
  <c r="N156"/>
  <c r="M156"/>
  <c r="L156"/>
  <c r="K156"/>
  <c r="P155"/>
  <c r="O155"/>
  <c r="N155"/>
  <c r="M155"/>
  <c r="L155"/>
  <c r="K155"/>
  <c r="P154"/>
  <c r="W154" s="1"/>
  <c r="O154"/>
  <c r="V154" s="1"/>
  <c r="N154"/>
  <c r="U154" s="1"/>
  <c r="M154"/>
  <c r="L154"/>
  <c r="K154"/>
  <c r="P153"/>
  <c r="O153"/>
  <c r="N153"/>
  <c r="M153"/>
  <c r="L153"/>
  <c r="K153"/>
  <c r="P152"/>
  <c r="O152"/>
  <c r="N152"/>
  <c r="M152"/>
  <c r="L152"/>
  <c r="K152"/>
  <c r="P151"/>
  <c r="W151" s="1"/>
  <c r="O151"/>
  <c r="N151"/>
  <c r="M151"/>
  <c r="L151"/>
  <c r="K151"/>
  <c r="R151" s="1"/>
  <c r="P150"/>
  <c r="O150"/>
  <c r="N150"/>
  <c r="M150"/>
  <c r="L150"/>
  <c r="K150"/>
  <c r="P149"/>
  <c r="O149"/>
  <c r="N149"/>
  <c r="M149"/>
  <c r="L149"/>
  <c r="K149"/>
  <c r="P148"/>
  <c r="O148"/>
  <c r="N148"/>
  <c r="M148"/>
  <c r="T148" s="1"/>
  <c r="L148"/>
  <c r="S148" s="1"/>
  <c r="K148"/>
  <c r="R148" s="1"/>
  <c r="P147"/>
  <c r="O147"/>
  <c r="N147"/>
  <c r="M147"/>
  <c r="L147"/>
  <c r="K147"/>
  <c r="P146"/>
  <c r="O146"/>
  <c r="N146"/>
  <c r="M146"/>
  <c r="L146"/>
  <c r="K146"/>
  <c r="P145"/>
  <c r="O145"/>
  <c r="V145" s="1"/>
  <c r="N145"/>
  <c r="U145" s="1"/>
  <c r="M145"/>
  <c r="T145" s="1"/>
  <c r="L145"/>
  <c r="S145" s="1"/>
  <c r="K145"/>
  <c r="P144"/>
  <c r="O144"/>
  <c r="N144"/>
  <c r="M144"/>
  <c r="L144"/>
  <c r="K144"/>
  <c r="P143"/>
  <c r="O143"/>
  <c r="N143"/>
  <c r="M143"/>
  <c r="L143"/>
  <c r="K143"/>
  <c r="P142"/>
  <c r="W142" s="1"/>
  <c r="O142"/>
  <c r="V142" s="1"/>
  <c r="N142"/>
  <c r="U142" s="1"/>
  <c r="M142"/>
  <c r="L142"/>
  <c r="K142"/>
  <c r="P141"/>
  <c r="O141"/>
  <c r="N141"/>
  <c r="M141"/>
  <c r="L141"/>
  <c r="K141"/>
  <c r="P140"/>
  <c r="O140"/>
  <c r="N140"/>
  <c r="M140"/>
  <c r="L140"/>
  <c r="K140"/>
  <c r="P139"/>
  <c r="W139" s="1"/>
  <c r="O139"/>
  <c r="N139"/>
  <c r="M139"/>
  <c r="L139"/>
  <c r="K139"/>
  <c r="R139" s="1"/>
  <c r="P138"/>
  <c r="O138"/>
  <c r="N138"/>
  <c r="M138"/>
  <c r="L138"/>
  <c r="K138"/>
  <c r="P137"/>
  <c r="O137"/>
  <c r="N137"/>
  <c r="M137"/>
  <c r="L137"/>
  <c r="K137"/>
  <c r="P136"/>
  <c r="O136"/>
  <c r="N136"/>
  <c r="M136"/>
  <c r="T136" s="1"/>
  <c r="L136"/>
  <c r="S136" s="1"/>
  <c r="K136"/>
  <c r="R136" s="1"/>
  <c r="P135"/>
  <c r="O135"/>
  <c r="N135"/>
  <c r="M135"/>
  <c r="L135"/>
  <c r="K135"/>
  <c r="P134"/>
  <c r="O134"/>
  <c r="N134"/>
  <c r="M134"/>
  <c r="L134"/>
  <c r="K134"/>
  <c r="P133"/>
  <c r="O133"/>
  <c r="V133" s="1"/>
  <c r="N133"/>
  <c r="U133" s="1"/>
  <c r="M133"/>
  <c r="T133" s="1"/>
  <c r="L133"/>
  <c r="S133" s="1"/>
  <c r="K133"/>
  <c r="P132"/>
  <c r="O132"/>
  <c r="N132"/>
  <c r="M132"/>
  <c r="L132"/>
  <c r="K132"/>
  <c r="P131"/>
  <c r="O131"/>
  <c r="N131"/>
  <c r="M131"/>
  <c r="L131"/>
  <c r="K131"/>
  <c r="P130"/>
  <c r="W130" s="1"/>
  <c r="O130"/>
  <c r="V130" s="1"/>
  <c r="N130"/>
  <c r="U130" s="1"/>
  <c r="M130"/>
  <c r="L130"/>
  <c r="K130"/>
  <c r="P129"/>
  <c r="O129"/>
  <c r="N129"/>
  <c r="M129"/>
  <c r="L129"/>
  <c r="K129"/>
  <c r="P128"/>
  <c r="O128"/>
  <c r="N128"/>
  <c r="M128"/>
  <c r="L128"/>
  <c r="K128"/>
  <c r="P127"/>
  <c r="W127" s="1"/>
  <c r="O127"/>
  <c r="N127"/>
  <c r="M127"/>
  <c r="L127"/>
  <c r="K127"/>
  <c r="R127" s="1"/>
  <c r="P126"/>
  <c r="O126"/>
  <c r="N126"/>
  <c r="M126"/>
  <c r="L126"/>
  <c r="K126"/>
  <c r="P125"/>
  <c r="O125"/>
  <c r="N125"/>
  <c r="M125"/>
  <c r="L125"/>
  <c r="K125"/>
  <c r="P124"/>
  <c r="O124"/>
  <c r="N124"/>
  <c r="M124"/>
  <c r="T124" s="1"/>
  <c r="L124"/>
  <c r="S124" s="1"/>
  <c r="K124"/>
  <c r="R124" s="1"/>
  <c r="P123"/>
  <c r="O123"/>
  <c r="N123"/>
  <c r="M123"/>
  <c r="L123"/>
  <c r="K123"/>
  <c r="P122"/>
  <c r="O122"/>
  <c r="N122"/>
  <c r="M122"/>
  <c r="L122"/>
  <c r="K122"/>
  <c r="P121"/>
  <c r="O121"/>
  <c r="V121" s="1"/>
  <c r="N121"/>
  <c r="U121" s="1"/>
  <c r="M121"/>
  <c r="T121" s="1"/>
  <c r="L121"/>
  <c r="S121" s="1"/>
  <c r="K121"/>
  <c r="P120"/>
  <c r="O120"/>
  <c r="N120"/>
  <c r="M120"/>
  <c r="L120"/>
  <c r="K120"/>
  <c r="P119"/>
  <c r="O119"/>
  <c r="N119"/>
  <c r="M119"/>
  <c r="L119"/>
  <c r="K119"/>
  <c r="P118"/>
  <c r="W118" s="1"/>
  <c r="O118"/>
  <c r="V118" s="1"/>
  <c r="N118"/>
  <c r="U118" s="1"/>
  <c r="M118"/>
  <c r="L118"/>
  <c r="K118"/>
  <c r="P117"/>
  <c r="O117"/>
  <c r="N117"/>
  <c r="M117"/>
  <c r="L117"/>
  <c r="K117"/>
  <c r="P116"/>
  <c r="O116"/>
  <c r="N116"/>
  <c r="M116"/>
  <c r="L116"/>
  <c r="K116"/>
  <c r="P115"/>
  <c r="W115" s="1"/>
  <c r="O115"/>
  <c r="N115"/>
  <c r="M115"/>
  <c r="L115"/>
  <c r="K115"/>
  <c r="R115" s="1"/>
  <c r="P114"/>
  <c r="O114"/>
  <c r="N114"/>
  <c r="M114"/>
  <c r="L114"/>
  <c r="K114"/>
  <c r="P113"/>
  <c r="O113"/>
  <c r="N113"/>
  <c r="M113"/>
  <c r="L113"/>
  <c r="K113"/>
  <c r="P112"/>
  <c r="O112"/>
  <c r="N112"/>
  <c r="M112"/>
  <c r="T112" s="1"/>
  <c r="L112"/>
  <c r="S112" s="1"/>
  <c r="K112"/>
  <c r="R112" s="1"/>
  <c r="P111"/>
  <c r="O111"/>
  <c r="N111"/>
  <c r="M111"/>
  <c r="L111"/>
  <c r="K111"/>
  <c r="P110"/>
  <c r="O110"/>
  <c r="N110"/>
  <c r="M110"/>
  <c r="L110"/>
  <c r="K110"/>
  <c r="P109"/>
  <c r="O109"/>
  <c r="V109" s="1"/>
  <c r="N109"/>
  <c r="U109" s="1"/>
  <c r="M109"/>
  <c r="T109" s="1"/>
  <c r="L109"/>
  <c r="S109" s="1"/>
  <c r="K109"/>
  <c r="P108"/>
  <c r="O108"/>
  <c r="N108"/>
  <c r="M108"/>
  <c r="L108"/>
  <c r="K108"/>
  <c r="P107"/>
  <c r="O107"/>
  <c r="N107"/>
  <c r="M107"/>
  <c r="L107"/>
  <c r="K107"/>
  <c r="P106"/>
  <c r="W106" s="1"/>
  <c r="O106"/>
  <c r="V106" s="1"/>
  <c r="N106"/>
  <c r="U106" s="1"/>
  <c r="M106"/>
  <c r="L106"/>
  <c r="K106"/>
  <c r="P105"/>
  <c r="O105"/>
  <c r="N105"/>
  <c r="M105"/>
  <c r="L105"/>
  <c r="K105"/>
  <c r="P104"/>
  <c r="O104"/>
  <c r="N104"/>
  <c r="M104"/>
  <c r="L104"/>
  <c r="K104"/>
  <c r="P103"/>
  <c r="W103" s="1"/>
  <c r="O103"/>
  <c r="N103"/>
  <c r="M103"/>
  <c r="L103"/>
  <c r="K103"/>
  <c r="R103" s="1"/>
  <c r="P102"/>
  <c r="O102"/>
  <c r="N102"/>
  <c r="M102"/>
  <c r="L102"/>
  <c r="K102"/>
  <c r="P101"/>
  <c r="O101"/>
  <c r="N101"/>
  <c r="M101"/>
  <c r="L101"/>
  <c r="K101"/>
  <c r="P100"/>
  <c r="O100"/>
  <c r="N100"/>
  <c r="M100"/>
  <c r="T100" s="1"/>
  <c r="L100"/>
  <c r="S100" s="1"/>
  <c r="K100"/>
  <c r="R100" s="1"/>
  <c r="P99"/>
  <c r="O99"/>
  <c r="N99"/>
  <c r="M99"/>
  <c r="L99"/>
  <c r="K99"/>
  <c r="P98"/>
  <c r="O98"/>
  <c r="N98"/>
  <c r="M98"/>
  <c r="L98"/>
  <c r="K98"/>
  <c r="P97"/>
  <c r="O97"/>
  <c r="V97" s="1"/>
  <c r="N97"/>
  <c r="U97" s="1"/>
  <c r="M97"/>
  <c r="T97" s="1"/>
  <c r="L97"/>
  <c r="S97" s="1"/>
  <c r="K97"/>
  <c r="P96"/>
  <c r="O96"/>
  <c r="N96"/>
  <c r="M96"/>
  <c r="L96"/>
  <c r="K96"/>
  <c r="P95"/>
  <c r="O95"/>
  <c r="N95"/>
  <c r="M95"/>
  <c r="L95"/>
  <c r="K95"/>
  <c r="P94"/>
  <c r="W94" s="1"/>
  <c r="O94"/>
  <c r="V94" s="1"/>
  <c r="N94"/>
  <c r="U94" s="1"/>
  <c r="M94"/>
  <c r="L94"/>
  <c r="K94"/>
  <c r="P93"/>
  <c r="O93"/>
  <c r="N93"/>
  <c r="M93"/>
  <c r="L93"/>
  <c r="K93"/>
  <c r="P92"/>
  <c r="O92"/>
  <c r="N92"/>
  <c r="M92"/>
  <c r="L92"/>
  <c r="K92"/>
  <c r="P91"/>
  <c r="W91" s="1"/>
  <c r="O91"/>
  <c r="N91"/>
  <c r="M91"/>
  <c r="L91"/>
  <c r="K91"/>
  <c r="R91" s="1"/>
  <c r="P90"/>
  <c r="O90"/>
  <c r="N90"/>
  <c r="M90"/>
  <c r="L90"/>
  <c r="K90"/>
  <c r="P89"/>
  <c r="O89"/>
  <c r="N89"/>
  <c r="M89"/>
  <c r="L89"/>
  <c r="K89"/>
  <c r="P88"/>
  <c r="O88"/>
  <c r="N88"/>
  <c r="M88"/>
  <c r="T88" s="1"/>
  <c r="L88"/>
  <c r="S88" s="1"/>
  <c r="K88"/>
  <c r="R88" s="1"/>
  <c r="P87"/>
  <c r="O87"/>
  <c r="N87"/>
  <c r="M87"/>
  <c r="L87"/>
  <c r="K87"/>
  <c r="P86"/>
  <c r="O86"/>
  <c r="N86"/>
  <c r="M86"/>
  <c r="L86"/>
  <c r="K86"/>
  <c r="P85"/>
  <c r="O85"/>
  <c r="V85" s="1"/>
  <c r="N85"/>
  <c r="U85" s="1"/>
  <c r="M85"/>
  <c r="T85" s="1"/>
  <c r="L85"/>
  <c r="S85" s="1"/>
  <c r="K85"/>
  <c r="P84"/>
  <c r="O84"/>
  <c r="N84"/>
  <c r="M84"/>
  <c r="L84"/>
  <c r="K84"/>
  <c r="P83"/>
  <c r="O83"/>
  <c r="N83"/>
  <c r="M83"/>
  <c r="L83"/>
  <c r="K83"/>
  <c r="P82"/>
  <c r="W82" s="1"/>
  <c r="O82"/>
  <c r="V82" s="1"/>
  <c r="N82"/>
  <c r="U82" s="1"/>
  <c r="M82"/>
  <c r="L82"/>
  <c r="K82"/>
  <c r="P81"/>
  <c r="O81"/>
  <c r="N81"/>
  <c r="M81"/>
  <c r="L81"/>
  <c r="K81"/>
  <c r="P80"/>
  <c r="O80"/>
  <c r="N80"/>
  <c r="M80"/>
  <c r="L80"/>
  <c r="K80"/>
  <c r="P79"/>
  <c r="W79" s="1"/>
  <c r="O79"/>
  <c r="N79"/>
  <c r="M79"/>
  <c r="L79"/>
  <c r="K79"/>
  <c r="R79" s="1"/>
  <c r="P78"/>
  <c r="O78"/>
  <c r="N78"/>
  <c r="M78"/>
  <c r="L78"/>
  <c r="K78"/>
  <c r="P77"/>
  <c r="O77"/>
  <c r="N77"/>
  <c r="M77"/>
  <c r="L77"/>
  <c r="K77"/>
  <c r="P76"/>
  <c r="O76"/>
  <c r="N76"/>
  <c r="M76"/>
  <c r="T76" s="1"/>
  <c r="L76"/>
  <c r="S76" s="1"/>
  <c r="K76"/>
  <c r="R76" s="1"/>
  <c r="P75"/>
  <c r="O75"/>
  <c r="N75"/>
  <c r="M75"/>
  <c r="L75"/>
  <c r="K75"/>
  <c r="P74"/>
  <c r="O74"/>
  <c r="N74"/>
  <c r="M74"/>
  <c r="L74"/>
  <c r="K74"/>
  <c r="P73"/>
  <c r="O73"/>
  <c r="V73" s="1"/>
  <c r="N73"/>
  <c r="U73" s="1"/>
  <c r="M73"/>
  <c r="T73" s="1"/>
  <c r="L73"/>
  <c r="S73" s="1"/>
  <c r="K73"/>
  <c r="P72"/>
  <c r="O72"/>
  <c r="N72"/>
  <c r="M72"/>
  <c r="L72"/>
  <c r="K72"/>
  <c r="P71"/>
  <c r="O71"/>
  <c r="N71"/>
  <c r="M71"/>
  <c r="L71"/>
  <c r="K71"/>
  <c r="P70"/>
  <c r="W70" s="1"/>
  <c r="O70"/>
  <c r="V70" s="1"/>
  <c r="N70"/>
  <c r="U70" s="1"/>
  <c r="M70"/>
  <c r="L70"/>
  <c r="K70"/>
  <c r="P69"/>
  <c r="O69"/>
  <c r="N69"/>
  <c r="M69"/>
  <c r="L69"/>
  <c r="K69"/>
  <c r="P68"/>
  <c r="O68"/>
  <c r="N68"/>
  <c r="M68"/>
  <c r="L68"/>
  <c r="K68"/>
  <c r="P67"/>
  <c r="W67" s="1"/>
  <c r="O67"/>
  <c r="N67"/>
  <c r="M67"/>
  <c r="L67"/>
  <c r="K67"/>
  <c r="R67" s="1"/>
  <c r="P66"/>
  <c r="O66"/>
  <c r="N66"/>
  <c r="M66"/>
  <c r="L66"/>
  <c r="K66"/>
  <c r="P65"/>
  <c r="O65"/>
  <c r="N65"/>
  <c r="M65"/>
  <c r="L65"/>
  <c r="K65"/>
  <c r="P64"/>
  <c r="O64"/>
  <c r="N64"/>
  <c r="M64"/>
  <c r="T64" s="1"/>
  <c r="L64"/>
  <c r="S64" s="1"/>
  <c r="K64"/>
  <c r="R64" s="1"/>
  <c r="P63"/>
  <c r="O63"/>
  <c r="N63"/>
  <c r="M63"/>
  <c r="L63"/>
  <c r="K63"/>
  <c r="P62"/>
  <c r="O62"/>
  <c r="N62"/>
  <c r="M62"/>
  <c r="L62"/>
  <c r="K62"/>
  <c r="P61"/>
  <c r="O61"/>
  <c r="V61" s="1"/>
  <c r="N61"/>
  <c r="U61" s="1"/>
  <c r="M61"/>
  <c r="T61" s="1"/>
  <c r="L61"/>
  <c r="S61" s="1"/>
  <c r="K61"/>
  <c r="P60"/>
  <c r="O60"/>
  <c r="N60"/>
  <c r="M60"/>
  <c r="L60"/>
  <c r="K60"/>
  <c r="P59"/>
  <c r="O59"/>
  <c r="N59"/>
  <c r="M59"/>
  <c r="L59"/>
  <c r="K59"/>
  <c r="P58"/>
  <c r="W58" s="1"/>
  <c r="O58"/>
  <c r="V58" s="1"/>
  <c r="N58"/>
  <c r="U58" s="1"/>
  <c r="M58"/>
  <c r="L58"/>
  <c r="K58"/>
  <c r="P57"/>
  <c r="O57"/>
  <c r="N57"/>
  <c r="M57"/>
  <c r="L57"/>
  <c r="K57"/>
  <c r="P56"/>
  <c r="O56"/>
  <c r="N56"/>
  <c r="M56"/>
  <c r="L56"/>
  <c r="K56"/>
  <c r="P55"/>
  <c r="W55" s="1"/>
  <c r="O55"/>
  <c r="N55"/>
  <c r="M55"/>
  <c r="L55"/>
  <c r="K55"/>
  <c r="R55" s="1"/>
  <c r="P54"/>
  <c r="O54"/>
  <c r="N54"/>
  <c r="M54"/>
  <c r="L54"/>
  <c r="K54"/>
  <c r="P53"/>
  <c r="O53"/>
  <c r="N53"/>
  <c r="M53"/>
  <c r="L53"/>
  <c r="K53"/>
  <c r="P52"/>
  <c r="O52"/>
  <c r="N52"/>
  <c r="M52"/>
  <c r="T52" s="1"/>
  <c r="L52"/>
  <c r="S52" s="1"/>
  <c r="K52"/>
  <c r="R52" s="1"/>
  <c r="P51"/>
  <c r="O51"/>
  <c r="N51"/>
  <c r="M51"/>
  <c r="L51"/>
  <c r="K51"/>
  <c r="P50"/>
  <c r="O50"/>
  <c r="N50"/>
  <c r="M50"/>
  <c r="L50"/>
  <c r="K50"/>
  <c r="P49"/>
  <c r="O49"/>
  <c r="V49" s="1"/>
  <c r="N49"/>
  <c r="U49" s="1"/>
  <c r="M49"/>
  <c r="T49" s="1"/>
  <c r="L49"/>
  <c r="S49" s="1"/>
  <c r="K49"/>
  <c r="P48"/>
  <c r="O48"/>
  <c r="N48"/>
  <c r="M48"/>
  <c r="L48"/>
  <c r="K48"/>
  <c r="P47"/>
  <c r="O47"/>
  <c r="N47"/>
  <c r="M47"/>
  <c r="L47"/>
  <c r="K47"/>
  <c r="P46"/>
  <c r="W46" s="1"/>
  <c r="O46"/>
  <c r="V46" s="1"/>
  <c r="N46"/>
  <c r="U46" s="1"/>
  <c r="M46"/>
  <c r="L46"/>
  <c r="K46"/>
  <c r="P45"/>
  <c r="O45"/>
  <c r="N45"/>
  <c r="M45"/>
  <c r="L45"/>
  <c r="K45"/>
  <c r="P44"/>
  <c r="O44"/>
  <c r="N44"/>
  <c r="M44"/>
  <c r="L44"/>
  <c r="K44"/>
  <c r="P43"/>
  <c r="W43" s="1"/>
  <c r="O43"/>
  <c r="N43"/>
  <c r="M43"/>
  <c r="L43"/>
  <c r="K43"/>
  <c r="R43" s="1"/>
  <c r="P42"/>
  <c r="O42"/>
  <c r="N42"/>
  <c r="M42"/>
  <c r="L42"/>
  <c r="K42"/>
  <c r="P41"/>
  <c r="O41"/>
  <c r="N41"/>
  <c r="M41"/>
  <c r="L41"/>
  <c r="K41"/>
  <c r="P40"/>
  <c r="O40"/>
  <c r="N40"/>
  <c r="M40"/>
  <c r="T40" s="1"/>
  <c r="L40"/>
  <c r="S40" s="1"/>
  <c r="K40"/>
  <c r="R40" s="1"/>
  <c r="P39"/>
  <c r="O39"/>
  <c r="N39"/>
  <c r="M39"/>
  <c r="L39"/>
  <c r="K39"/>
  <c r="P38"/>
  <c r="O38"/>
  <c r="N38"/>
  <c r="M38"/>
  <c r="L38"/>
  <c r="K38"/>
  <c r="P37"/>
  <c r="O37"/>
  <c r="V37" s="1"/>
  <c r="N37"/>
  <c r="U37" s="1"/>
  <c r="M37"/>
  <c r="T37" s="1"/>
  <c r="L37"/>
  <c r="S37" s="1"/>
  <c r="K37"/>
  <c r="P36"/>
  <c r="O36"/>
  <c r="N36"/>
  <c r="M36"/>
  <c r="L36"/>
  <c r="K36"/>
  <c r="P35"/>
  <c r="O35"/>
  <c r="N35"/>
  <c r="M35"/>
  <c r="L35"/>
  <c r="K35"/>
  <c r="P34"/>
  <c r="W34" s="1"/>
  <c r="O34"/>
  <c r="V34" s="1"/>
  <c r="N34"/>
  <c r="U34" s="1"/>
  <c r="M34"/>
  <c r="L34"/>
  <c r="K34"/>
  <c r="P33"/>
  <c r="O33"/>
  <c r="N33"/>
  <c r="M33"/>
  <c r="L33"/>
  <c r="K33"/>
  <c r="P32"/>
  <c r="O32"/>
  <c r="N32"/>
  <c r="M32"/>
  <c r="L32"/>
  <c r="K32"/>
  <c r="P31"/>
  <c r="W31" s="1"/>
  <c r="O31"/>
  <c r="N31"/>
  <c r="M31"/>
  <c r="L31"/>
  <c r="K31"/>
  <c r="R31" s="1"/>
  <c r="P30"/>
  <c r="O30"/>
  <c r="N30"/>
  <c r="M30"/>
  <c r="L30"/>
  <c r="K30"/>
  <c r="P29"/>
  <c r="O29"/>
  <c r="N29"/>
  <c r="M29"/>
  <c r="L29"/>
  <c r="K29"/>
  <c r="P28"/>
  <c r="O28"/>
  <c r="N28"/>
  <c r="M28"/>
  <c r="T28" s="1"/>
  <c r="L28"/>
  <c r="S28" s="1"/>
  <c r="K28"/>
  <c r="R28" s="1"/>
  <c r="P27"/>
  <c r="O27"/>
  <c r="N27"/>
  <c r="M27"/>
  <c r="L27"/>
  <c r="K27"/>
  <c r="P26"/>
  <c r="O26"/>
  <c r="N26"/>
  <c r="M26"/>
  <c r="L26"/>
  <c r="K26"/>
  <c r="P25"/>
  <c r="O25"/>
  <c r="V25" s="1"/>
  <c r="N25"/>
  <c r="U25" s="1"/>
  <c r="M25"/>
  <c r="T25" s="1"/>
  <c r="L25"/>
  <c r="S25" s="1"/>
  <c r="K25"/>
  <c r="P24"/>
  <c r="O24"/>
  <c r="N24"/>
  <c r="M24"/>
  <c r="L24"/>
  <c r="K24"/>
  <c r="P23"/>
  <c r="O23"/>
  <c r="N23"/>
  <c r="M23"/>
  <c r="L23"/>
  <c r="K23"/>
  <c r="P22"/>
  <c r="W22" s="1"/>
  <c r="O22"/>
  <c r="V22" s="1"/>
  <c r="N22"/>
  <c r="U22" s="1"/>
  <c r="M22"/>
  <c r="L22"/>
  <c r="K22"/>
  <c r="P21"/>
  <c r="O21"/>
  <c r="N21"/>
  <c r="M21"/>
  <c r="L21"/>
  <c r="K21"/>
  <c r="P20"/>
  <c r="O20"/>
  <c r="N20"/>
  <c r="M20"/>
  <c r="L20"/>
  <c r="K20"/>
  <c r="P19"/>
  <c r="W19" s="1"/>
  <c r="O19"/>
  <c r="N19"/>
  <c r="M19"/>
  <c r="L19"/>
  <c r="K19"/>
  <c r="R19" s="1"/>
  <c r="P18"/>
  <c r="O18"/>
  <c r="N18"/>
  <c r="M18"/>
  <c r="L18"/>
  <c r="K18"/>
  <c r="P17"/>
  <c r="O17"/>
  <c r="N17"/>
  <c r="M17"/>
  <c r="L17"/>
  <c r="K17"/>
  <c r="P16"/>
  <c r="O16"/>
  <c r="N16"/>
  <c r="M16"/>
  <c r="T16" s="1"/>
  <c r="L16"/>
  <c r="S16" s="1"/>
  <c r="K16"/>
  <c r="R16" s="1"/>
  <c r="P15"/>
  <c r="O15"/>
  <c r="N15"/>
  <c r="M15"/>
  <c r="L15"/>
  <c r="K15"/>
  <c r="P14"/>
  <c r="O14"/>
  <c r="N14"/>
  <c r="M14"/>
  <c r="L14"/>
  <c r="K14"/>
  <c r="P13"/>
  <c r="O13"/>
  <c r="V13" s="1"/>
  <c r="AE13" s="1"/>
  <c r="N13"/>
  <c r="U13" s="1"/>
  <c r="AD13" s="1"/>
  <c r="M13"/>
  <c r="T13" s="1"/>
  <c r="AC13" s="1"/>
  <c r="L13"/>
  <c r="S13" s="1"/>
  <c r="AB13" s="1"/>
  <c r="K13"/>
  <c r="T22" l="1"/>
  <c r="T34"/>
  <c r="R37"/>
  <c r="V43"/>
  <c r="T46"/>
  <c r="R49"/>
  <c r="V55"/>
  <c r="T58"/>
  <c r="R61"/>
  <c r="V67"/>
  <c r="T70"/>
  <c r="R73"/>
  <c r="V79"/>
  <c r="T82"/>
  <c r="R85"/>
  <c r="V91"/>
  <c r="T94"/>
  <c r="R97"/>
  <c r="V103"/>
  <c r="T106"/>
  <c r="R109"/>
  <c r="V115"/>
  <c r="T118"/>
  <c r="R121"/>
  <c r="V127"/>
  <c r="T130"/>
  <c r="R133"/>
  <c r="V139"/>
  <c r="T142"/>
  <c r="R145"/>
  <c r="V151"/>
  <c r="T154"/>
  <c r="R157"/>
  <c r="V163"/>
  <c r="T166"/>
  <c r="R169"/>
  <c r="V175"/>
  <c r="T178"/>
  <c r="R181"/>
  <c r="V187"/>
  <c r="T190"/>
  <c r="R193"/>
  <c r="V199"/>
  <c r="T202"/>
  <c r="R205"/>
  <c r="V211"/>
  <c r="T214"/>
  <c r="R217"/>
  <c r="V223"/>
  <c r="T226"/>
  <c r="R229"/>
  <c r="V235"/>
  <c r="T238"/>
  <c r="R241"/>
  <c r="V247"/>
  <c r="T250"/>
  <c r="R253"/>
  <c r="V259"/>
  <c r="T262"/>
  <c r="R265"/>
  <c r="V271"/>
  <c r="T274"/>
  <c r="R277"/>
  <c r="V283"/>
  <c r="T286"/>
  <c r="R289"/>
  <c r="V295"/>
  <c r="T298"/>
  <c r="R25"/>
  <c r="S22"/>
  <c r="U31"/>
  <c r="S46"/>
  <c r="U55"/>
  <c r="W76"/>
  <c r="S82"/>
  <c r="U91"/>
  <c r="U103"/>
  <c r="S118"/>
  <c r="U127"/>
  <c r="W148"/>
  <c r="S154"/>
  <c r="U163"/>
  <c r="S166"/>
  <c r="W172"/>
  <c r="U175"/>
  <c r="S178"/>
  <c r="W184"/>
  <c r="U187"/>
  <c r="S190"/>
  <c r="W196"/>
  <c r="U199"/>
  <c r="S202"/>
  <c r="W208"/>
  <c r="U211"/>
  <c r="S214"/>
  <c r="W220"/>
  <c r="U223"/>
  <c r="S226"/>
  <c r="W232"/>
  <c r="U235"/>
  <c r="S238"/>
  <c r="W244"/>
  <c r="U247"/>
  <c r="S250"/>
  <c r="W256"/>
  <c r="U259"/>
  <c r="S262"/>
  <c r="W268"/>
  <c r="U271"/>
  <c r="S274"/>
  <c r="W280"/>
  <c r="U283"/>
  <c r="S286"/>
  <c r="W292"/>
  <c r="U295"/>
  <c r="S298"/>
  <c r="V19"/>
  <c r="U19"/>
  <c r="W28"/>
  <c r="S34"/>
  <c r="U43"/>
  <c r="W52"/>
  <c r="S58"/>
  <c r="W64"/>
  <c r="S70"/>
  <c r="U79"/>
  <c r="S94"/>
  <c r="W100"/>
  <c r="S106"/>
  <c r="U115"/>
  <c r="S130"/>
  <c r="W136"/>
  <c r="S142"/>
  <c r="U151"/>
  <c r="V16"/>
  <c r="T31"/>
  <c r="V40"/>
  <c r="R46"/>
  <c r="T55"/>
  <c r="V64"/>
  <c r="T67"/>
  <c r="V76"/>
  <c r="T79"/>
  <c r="R82"/>
  <c r="V88"/>
  <c r="T91"/>
  <c r="R94"/>
  <c r="V100"/>
  <c r="T103"/>
  <c r="R106"/>
  <c r="V112"/>
  <c r="T115"/>
  <c r="R118"/>
  <c r="V124"/>
  <c r="T127"/>
  <c r="R130"/>
  <c r="V136"/>
  <c r="T139"/>
  <c r="R142"/>
  <c r="V148"/>
  <c r="T151"/>
  <c r="R154"/>
  <c r="V160"/>
  <c r="T163"/>
  <c r="R166"/>
  <c r="V172"/>
  <c r="T175"/>
  <c r="R178"/>
  <c r="V184"/>
  <c r="T187"/>
  <c r="R190"/>
  <c r="V196"/>
  <c r="T199"/>
  <c r="R202"/>
  <c r="V208"/>
  <c r="T211"/>
  <c r="R214"/>
  <c r="V220"/>
  <c r="T223"/>
  <c r="R226"/>
  <c r="V232"/>
  <c r="T235"/>
  <c r="R238"/>
  <c r="V244"/>
  <c r="T247"/>
  <c r="R250"/>
  <c r="V256"/>
  <c r="T259"/>
  <c r="R262"/>
  <c r="V268"/>
  <c r="T271"/>
  <c r="R274"/>
  <c r="V280"/>
  <c r="T283"/>
  <c r="R286"/>
  <c r="V292"/>
  <c r="T295"/>
  <c r="R298"/>
  <c r="R13"/>
  <c r="AA13" s="1"/>
  <c r="V31"/>
  <c r="W16"/>
  <c r="W40"/>
  <c r="U67"/>
  <c r="W88"/>
  <c r="W112"/>
  <c r="W124"/>
  <c r="U139"/>
  <c r="W160"/>
  <c r="T19"/>
  <c r="R22"/>
  <c r="V28"/>
  <c r="R34"/>
  <c r="T43"/>
  <c r="V52"/>
  <c r="R58"/>
  <c r="R70"/>
  <c r="W13"/>
  <c r="AF13" s="1"/>
  <c r="U16"/>
  <c r="S19"/>
  <c r="W25"/>
  <c r="U28"/>
  <c r="S31"/>
  <c r="W37"/>
  <c r="U40"/>
  <c r="S43"/>
  <c r="W49"/>
  <c r="U52"/>
  <c r="S55"/>
  <c r="W61"/>
  <c r="U64"/>
  <c r="S67"/>
  <c r="W73"/>
  <c r="U76"/>
  <c r="S79"/>
  <c r="W85"/>
  <c r="U88"/>
  <c r="S91"/>
  <c r="W97"/>
  <c r="U100"/>
  <c r="S103"/>
  <c r="W109"/>
  <c r="U112"/>
  <c r="S115"/>
  <c r="W121"/>
  <c r="U124"/>
  <c r="S127"/>
  <c r="W133"/>
  <c r="U136"/>
  <c r="S139"/>
  <c r="W145"/>
  <c r="U148"/>
  <c r="S151"/>
  <c r="W157"/>
  <c r="U160"/>
  <c r="S163"/>
  <c r="W169"/>
  <c r="U172"/>
  <c r="S175"/>
  <c r="W181"/>
  <c r="U184"/>
  <c r="S187"/>
  <c r="W193"/>
  <c r="U196"/>
  <c r="S199"/>
  <c r="W205"/>
  <c r="U208"/>
  <c r="S211"/>
  <c r="W217"/>
  <c r="U220"/>
  <c r="S223"/>
  <c r="W229"/>
  <c r="U232"/>
  <c r="S235"/>
  <c r="W241"/>
  <c r="U244"/>
  <c r="S247"/>
  <c r="W253"/>
  <c r="U256"/>
  <c r="S259"/>
  <c r="W265"/>
  <c r="U268"/>
  <c r="S271"/>
  <c r="W277"/>
  <c r="U280"/>
  <c r="S283"/>
  <c r="W289"/>
  <c r="U292"/>
  <c r="S295"/>
  <c r="X14"/>
  <c r="AA14" l="1"/>
  <c r="AB14"/>
  <c r="AD14"/>
  <c r="AE14"/>
  <c r="AC14"/>
  <c r="AF14"/>
  <c r="X15"/>
  <c r="AB15" l="1"/>
  <c r="AA15"/>
  <c r="AC15"/>
  <c r="AF15"/>
  <c r="AD15"/>
  <c r="AE15"/>
  <c r="X16"/>
  <c r="AD16" l="1"/>
  <c r="AE16"/>
  <c r="AA16"/>
  <c r="AB16"/>
  <c r="AC16"/>
  <c r="AF16"/>
  <c r="X17"/>
  <c r="AF17" l="1"/>
  <c r="AD17"/>
  <c r="AA17"/>
  <c r="AB17"/>
  <c r="AC17"/>
  <c r="AE17"/>
  <c r="X18"/>
  <c r="AD18" l="1"/>
  <c r="AE18"/>
  <c r="AA18"/>
  <c r="AB18"/>
  <c r="AF18"/>
  <c r="AC18"/>
  <c r="X19"/>
  <c r="AB19" l="1"/>
  <c r="AC19"/>
  <c r="AD19"/>
  <c r="AF19"/>
  <c r="AA19"/>
  <c r="AE19"/>
  <c r="X20"/>
  <c r="AD20" l="1"/>
  <c r="AC20"/>
  <c r="AE20"/>
  <c r="AF20"/>
  <c r="AA20"/>
  <c r="AB20"/>
  <c r="X21"/>
  <c r="AF21" l="1"/>
  <c r="AB21"/>
  <c r="AC21"/>
  <c r="AD21"/>
  <c r="AE21"/>
  <c r="AA21"/>
  <c r="X22"/>
  <c r="AD22" l="1"/>
  <c r="AF22"/>
  <c r="AA22"/>
  <c r="AB22"/>
  <c r="AC22"/>
  <c r="AE22"/>
  <c r="X23"/>
  <c r="AB23" l="1"/>
  <c r="AC23"/>
  <c r="AD23"/>
  <c r="AE23"/>
  <c r="AF23"/>
  <c r="AA23"/>
  <c r="X24"/>
  <c r="AD24" l="1"/>
  <c r="AA24"/>
  <c r="AC24"/>
  <c r="AE24"/>
  <c r="AF24"/>
  <c r="AB24"/>
  <c r="X25"/>
  <c r="AF25" l="1"/>
  <c r="AB25"/>
  <c r="AC25"/>
  <c r="AE25"/>
  <c r="AA25"/>
  <c r="AD25"/>
  <c r="X26"/>
  <c r="AA26" l="1"/>
  <c r="AD26"/>
  <c r="AE26"/>
  <c r="AF26"/>
  <c r="AB26"/>
  <c r="AC26"/>
  <c r="X27"/>
  <c r="AB27" l="1"/>
  <c r="AF27"/>
  <c r="AC27"/>
  <c r="AA27"/>
  <c r="AD27"/>
  <c r="AE27"/>
  <c r="X28"/>
  <c r="AD28" l="1"/>
  <c r="AB28"/>
  <c r="AE28"/>
  <c r="AF28"/>
  <c r="AA28"/>
  <c r="AC28"/>
  <c r="X29"/>
  <c r="AF29" l="1"/>
  <c r="AC29"/>
  <c r="AE29"/>
  <c r="AB29"/>
  <c r="AA29"/>
  <c r="AD29"/>
  <c r="X30"/>
  <c r="AA30" l="1"/>
  <c r="AB30"/>
  <c r="AE30"/>
  <c r="AF30"/>
  <c r="AC30"/>
  <c r="AD30"/>
  <c r="X31"/>
  <c r="AB31" l="1"/>
  <c r="AF31"/>
  <c r="AC31"/>
  <c r="AA31"/>
  <c r="AD31"/>
  <c r="AE31"/>
  <c r="X32"/>
  <c r="AD32" l="1"/>
  <c r="AE32"/>
  <c r="AA32"/>
  <c r="AB32"/>
  <c r="AF32"/>
  <c r="AC32"/>
  <c r="X33"/>
  <c r="AF33" l="1"/>
  <c r="AD33"/>
  <c r="AE33"/>
  <c r="AB33"/>
  <c r="AA33"/>
  <c r="AC33"/>
  <c r="X34"/>
  <c r="AD34" l="1"/>
  <c r="AA34"/>
  <c r="AB34"/>
  <c r="AE34"/>
  <c r="AF34"/>
  <c r="AC34"/>
  <c r="X35"/>
  <c r="AB35" l="1"/>
  <c r="AC35"/>
  <c r="AD35"/>
  <c r="AF35"/>
  <c r="AE35"/>
  <c r="AA35"/>
  <c r="X36"/>
  <c r="AD36" l="1"/>
  <c r="AA36"/>
  <c r="AE36"/>
  <c r="AC36"/>
  <c r="AF36"/>
  <c r="AB36"/>
  <c r="X37"/>
  <c r="AF37" l="1"/>
  <c r="AB37"/>
  <c r="AE37"/>
  <c r="AC37"/>
  <c r="AD37"/>
  <c r="AA37"/>
  <c r="X38"/>
  <c r="AF38" l="1"/>
  <c r="AA38"/>
  <c r="AB38"/>
  <c r="AE38"/>
  <c r="AC38"/>
  <c r="AD38"/>
  <c r="X39"/>
  <c r="AB39" l="1"/>
  <c r="AC39"/>
  <c r="AF39"/>
  <c r="AD39"/>
  <c r="AA39"/>
  <c r="AE39"/>
  <c r="X40"/>
  <c r="AD40" l="1"/>
  <c r="AE40"/>
  <c r="AB40"/>
  <c r="AF40"/>
  <c r="AA40"/>
  <c r="AC40"/>
  <c r="X41"/>
  <c r="AF41" l="1"/>
  <c r="AB41"/>
  <c r="AC41"/>
  <c r="AE41"/>
  <c r="AD41"/>
  <c r="AA41"/>
  <c r="X42"/>
  <c r="AE42" l="1"/>
  <c r="AA42"/>
  <c r="AB42"/>
  <c r="AD42"/>
  <c r="AC42"/>
  <c r="AF42"/>
  <c r="X43"/>
  <c r="AB43" l="1"/>
  <c r="AF43"/>
  <c r="AA43"/>
  <c r="AC43"/>
  <c r="AD43"/>
  <c r="AE43"/>
  <c r="X44"/>
  <c r="AD44" l="1"/>
  <c r="AB44"/>
  <c r="AE44"/>
  <c r="AF44"/>
  <c r="AA44"/>
  <c r="AC44"/>
  <c r="X45"/>
  <c r="AF45" l="1"/>
  <c r="AD45"/>
  <c r="AA45"/>
  <c r="AB45"/>
  <c r="AC45"/>
  <c r="AE45"/>
  <c r="X46"/>
  <c r="AA46" l="1"/>
  <c r="AD46"/>
  <c r="AE46"/>
  <c r="AF46"/>
  <c r="AB46"/>
  <c r="AC46"/>
  <c r="X47"/>
  <c r="AB47" l="1"/>
  <c r="AF47"/>
  <c r="AA47"/>
  <c r="AC47"/>
  <c r="AD47"/>
  <c r="AE47"/>
  <c r="X48"/>
  <c r="AD48" l="1"/>
  <c r="AA48"/>
  <c r="AE48"/>
  <c r="AC48"/>
  <c r="AF48"/>
  <c r="AB48"/>
  <c r="X49"/>
  <c r="AF49" l="1"/>
  <c r="AB49"/>
  <c r="AC49"/>
  <c r="AD49"/>
  <c r="AE49"/>
  <c r="AA49"/>
  <c r="X50"/>
  <c r="AF50" l="1"/>
  <c r="AA50"/>
  <c r="AB50"/>
  <c r="AC50"/>
  <c r="AD50"/>
  <c r="AE50"/>
  <c r="X51"/>
  <c r="AB51" l="1"/>
  <c r="AC51"/>
  <c r="AF51"/>
  <c r="AD51"/>
  <c r="AE51"/>
  <c r="AA51"/>
  <c r="X52"/>
  <c r="AD52" l="1"/>
  <c r="AC52"/>
  <c r="AE52"/>
  <c r="AA52"/>
  <c r="AB52"/>
  <c r="AF52"/>
  <c r="X53"/>
  <c r="AF53" l="1"/>
  <c r="AB53"/>
  <c r="AE53"/>
  <c r="AC53"/>
  <c r="AA53"/>
  <c r="AD53"/>
  <c r="X54"/>
  <c r="AE54" l="1"/>
  <c r="AA54"/>
  <c r="AB54"/>
  <c r="AD54"/>
  <c r="AF54"/>
  <c r="AC54"/>
  <c r="X55"/>
  <c r="AB55" l="1"/>
  <c r="AC55"/>
  <c r="AD55"/>
  <c r="AA55"/>
  <c r="AE55"/>
  <c r="AF55"/>
  <c r="X56"/>
  <c r="AD56" l="1"/>
  <c r="AC56"/>
  <c r="AE56"/>
  <c r="AB56"/>
  <c r="AF56"/>
  <c r="AA56"/>
  <c r="X57"/>
  <c r="AF57" l="1"/>
  <c r="AB57"/>
  <c r="AD57"/>
  <c r="AC57"/>
  <c r="AA57"/>
  <c r="AE57"/>
  <c r="X58"/>
  <c r="AA58" l="1"/>
  <c r="AD58"/>
  <c r="AE58"/>
  <c r="AB58"/>
  <c r="AC58"/>
  <c r="AF58"/>
  <c r="X59"/>
  <c r="AB59" l="1"/>
  <c r="AC59"/>
  <c r="AA59"/>
  <c r="AD59"/>
  <c r="AF59"/>
  <c r="AE59"/>
  <c r="X60"/>
  <c r="AD60" l="1"/>
  <c r="AA60"/>
  <c r="AE60"/>
  <c r="AF60"/>
  <c r="AB60"/>
  <c r="AC60"/>
  <c r="X61"/>
  <c r="AF61" l="1"/>
  <c r="AE61"/>
  <c r="AD61"/>
  <c r="AA61"/>
  <c r="AB61"/>
  <c r="AC61"/>
  <c r="X62"/>
  <c r="AD62" l="1"/>
  <c r="AA62"/>
  <c r="AB62"/>
  <c r="AE62"/>
  <c r="AC62"/>
  <c r="AF62"/>
  <c r="X63"/>
  <c r="AB63" l="1"/>
  <c r="AC63"/>
  <c r="AF63"/>
  <c r="AA63"/>
  <c r="AD63"/>
  <c r="AE63"/>
  <c r="X64"/>
  <c r="AD64" l="1"/>
  <c r="AB64"/>
  <c r="AE64"/>
  <c r="AA64"/>
  <c r="AF64"/>
  <c r="AC64"/>
  <c r="X65"/>
  <c r="AF65" l="1"/>
  <c r="AC65"/>
  <c r="AD65"/>
  <c r="AA65"/>
  <c r="AB65"/>
  <c r="AE65"/>
  <c r="X66"/>
  <c r="AA66" l="1"/>
  <c r="AF66"/>
  <c r="AB66"/>
  <c r="AD66"/>
  <c r="AE66"/>
  <c r="AC66"/>
  <c r="X67"/>
  <c r="AB67" l="1"/>
  <c r="AF67"/>
  <c r="AC67"/>
  <c r="AA67"/>
  <c r="AD67"/>
  <c r="AE67"/>
  <c r="X68"/>
  <c r="AD68" l="1"/>
  <c r="AC68"/>
  <c r="AE68"/>
  <c r="AF68"/>
  <c r="AA68"/>
  <c r="AB68"/>
  <c r="X69"/>
  <c r="AF69" l="1"/>
  <c r="AC69"/>
  <c r="AD69"/>
  <c r="AE69"/>
  <c r="AA69"/>
  <c r="AB69"/>
  <c r="X70"/>
  <c r="AA70" l="1"/>
  <c r="AD70"/>
  <c r="AE70"/>
  <c r="AB70"/>
  <c r="AF70"/>
  <c r="AC70"/>
  <c r="X71"/>
  <c r="AB71" l="1"/>
  <c r="AF71"/>
  <c r="AC71"/>
  <c r="AA71"/>
  <c r="AD71"/>
  <c r="AE71"/>
  <c r="X72"/>
  <c r="AD72" l="1"/>
  <c r="AE72"/>
  <c r="AB72"/>
  <c r="AF72"/>
  <c r="AA72"/>
  <c r="AC72"/>
  <c r="X73"/>
  <c r="AF73" l="1"/>
  <c r="AC73"/>
  <c r="AE73"/>
  <c r="AA73"/>
  <c r="AB73"/>
  <c r="AD73"/>
  <c r="X74"/>
  <c r="AE74" l="1"/>
  <c r="AA74"/>
  <c r="AB74"/>
  <c r="AD74"/>
  <c r="AF74"/>
  <c r="AC74"/>
  <c r="X75"/>
  <c r="AB75" l="1"/>
  <c r="AC75"/>
  <c r="AF75"/>
  <c r="AA75"/>
  <c r="AD75"/>
  <c r="AE75"/>
  <c r="X76"/>
  <c r="AD76" l="1"/>
  <c r="AB76"/>
  <c r="AC76"/>
  <c r="AE76"/>
  <c r="AF76"/>
  <c r="AA76"/>
  <c r="X77"/>
  <c r="AF77" l="1"/>
  <c r="AB77"/>
  <c r="AC77"/>
  <c r="AD77"/>
  <c r="AA77"/>
  <c r="AE77"/>
  <c r="X78"/>
  <c r="AA78" l="1"/>
  <c r="AB78"/>
  <c r="AE78"/>
  <c r="AC78"/>
  <c r="AD78"/>
  <c r="AF78"/>
  <c r="X79"/>
  <c r="AB79" l="1"/>
  <c r="AC79"/>
  <c r="AD79"/>
  <c r="AF79"/>
  <c r="AA79"/>
  <c r="AE79"/>
  <c r="X80"/>
  <c r="AD80" l="1"/>
  <c r="AE80"/>
  <c r="AC80"/>
  <c r="AF80"/>
  <c r="AB80"/>
  <c r="AA80"/>
  <c r="X81"/>
  <c r="AF81" l="1"/>
  <c r="AC81"/>
  <c r="AE81"/>
  <c r="AB81"/>
  <c r="AD81"/>
  <c r="AA81"/>
  <c r="X82"/>
  <c r="AD82" l="1"/>
  <c r="AA82"/>
  <c r="AB82"/>
  <c r="AE82"/>
  <c r="AC82"/>
  <c r="AF82"/>
  <c r="X83"/>
  <c r="AB83" l="1"/>
  <c r="AC83"/>
  <c r="AD83"/>
  <c r="AE83"/>
  <c r="AF83"/>
  <c r="AA83"/>
  <c r="X84"/>
  <c r="AD84" l="1"/>
  <c r="AD111" s="1"/>
  <c r="F23" i="3" s="1"/>
  <c r="AB84" i="2"/>
  <c r="AB111" s="1"/>
  <c r="F8" i="3" s="1"/>
  <c r="AE84" i="2"/>
  <c r="AE111" s="1"/>
  <c r="AA84"/>
  <c r="AA111" s="1"/>
  <c r="F13" i="3" s="1"/>
  <c r="AF84" i="2"/>
  <c r="AF111" s="1"/>
  <c r="AC84"/>
  <c r="AC111" s="1"/>
  <c r="F18" i="3" s="1"/>
  <c r="X85" i="2"/>
  <c r="AF85" l="1"/>
  <c r="AE85"/>
  <c r="AB85"/>
  <c r="AD85"/>
  <c r="AA85"/>
  <c r="AC85"/>
  <c r="X86"/>
  <c r="AA86" l="1"/>
  <c r="AD86"/>
  <c r="AF86"/>
  <c r="AB86"/>
  <c r="AE86"/>
  <c r="AC86"/>
  <c r="X87"/>
  <c r="AB87" l="1"/>
  <c r="AF87"/>
  <c r="AA87"/>
  <c r="AC87"/>
  <c r="AD87"/>
  <c r="AE87"/>
  <c r="X88"/>
  <c r="AD88" l="1"/>
  <c r="AA88"/>
  <c r="AE88"/>
  <c r="AF88"/>
  <c r="AB88"/>
  <c r="AC88"/>
  <c r="X89"/>
  <c r="AF89" l="1"/>
  <c r="AC89"/>
  <c r="AE89"/>
  <c r="AA89"/>
  <c r="AB89"/>
  <c r="AD89"/>
  <c r="X90"/>
  <c r="AA90" l="1"/>
  <c r="AF90"/>
  <c r="AB90"/>
  <c r="AD90"/>
  <c r="AC90"/>
  <c r="AE90"/>
  <c r="X91"/>
  <c r="AB91" l="1"/>
  <c r="AF91"/>
  <c r="AC91"/>
  <c r="AA91"/>
  <c r="AD91"/>
  <c r="AE91"/>
  <c r="X92"/>
  <c r="AD92" l="1"/>
  <c r="AB92"/>
  <c r="AC92"/>
  <c r="AE92"/>
  <c r="AF92"/>
  <c r="AA92"/>
  <c r="X93"/>
  <c r="AF93" l="1"/>
  <c r="AB93"/>
  <c r="AD93"/>
  <c r="AE93"/>
  <c r="AA93"/>
  <c r="AC93"/>
  <c r="X94"/>
  <c r="AA94" l="1"/>
  <c r="AE94"/>
  <c r="AF94"/>
  <c r="AB94"/>
  <c r="AC94"/>
  <c r="AD94"/>
  <c r="X95"/>
  <c r="AB95" l="1"/>
  <c r="AF95"/>
  <c r="AC95"/>
  <c r="AD95"/>
  <c r="AE95"/>
  <c r="AA95"/>
  <c r="X96"/>
  <c r="AD96" l="1"/>
  <c r="AE96"/>
  <c r="AC96"/>
  <c r="AF96"/>
  <c r="AA96"/>
  <c r="AB96"/>
  <c r="X97"/>
  <c r="AF97" l="1"/>
  <c r="AC97"/>
  <c r="AB97"/>
  <c r="AE97"/>
  <c r="AA97"/>
  <c r="AD97"/>
  <c r="X98"/>
  <c r="AF98" l="1"/>
  <c r="AA98"/>
  <c r="AB98"/>
  <c r="AC98"/>
  <c r="AD98"/>
  <c r="AE98"/>
  <c r="X99"/>
  <c r="AB99" l="1"/>
  <c r="AF99"/>
  <c r="AC99"/>
  <c r="AA99"/>
  <c r="AD99"/>
  <c r="AE99"/>
  <c r="X100"/>
  <c r="AD100" l="1"/>
  <c r="AC100"/>
  <c r="AE100"/>
  <c r="AB100"/>
  <c r="AF100"/>
  <c r="AA100"/>
  <c r="X101"/>
  <c r="AF101" l="1"/>
  <c r="AB101"/>
  <c r="AC101"/>
  <c r="AD101"/>
  <c r="AA101"/>
  <c r="AE101"/>
  <c r="X102"/>
  <c r="AA102" l="1"/>
  <c r="AB102"/>
  <c r="AD102"/>
  <c r="AF102"/>
  <c r="AC102"/>
  <c r="AE102"/>
  <c r="X103"/>
  <c r="AB103" l="1"/>
  <c r="AC103"/>
  <c r="AD103"/>
  <c r="AA103"/>
  <c r="AE103"/>
  <c r="AF103"/>
  <c r="X104"/>
  <c r="AD104" l="1"/>
  <c r="AE104"/>
  <c r="AB104"/>
  <c r="AC104"/>
  <c r="AF104"/>
  <c r="AA104"/>
  <c r="X105"/>
  <c r="AF105" l="1"/>
  <c r="AD105"/>
  <c r="AE105"/>
  <c r="AA105"/>
  <c r="AB105"/>
  <c r="AC105"/>
  <c r="X106"/>
  <c r="AD106" l="1"/>
  <c r="AA106"/>
  <c r="AB106"/>
  <c r="AF106"/>
  <c r="AC106"/>
  <c r="AE106"/>
  <c r="X107"/>
  <c r="AB107" l="1"/>
  <c r="AC107"/>
  <c r="AA107"/>
  <c r="AD107"/>
  <c r="AE107"/>
  <c r="AF107"/>
  <c r="X108"/>
  <c r="AD108" l="1"/>
  <c r="AE108"/>
  <c r="AB108"/>
  <c r="AF108"/>
  <c r="AA108"/>
  <c r="AC108"/>
  <c r="AD109" l="1"/>
  <c r="I23" i="3" s="1"/>
  <c r="AD112" i="2"/>
  <c r="G23" i="3" s="1"/>
  <c r="AE109" i="2"/>
  <c r="AE112"/>
  <c r="AF109"/>
  <c r="AF112"/>
  <c r="AA109"/>
  <c r="AA112"/>
  <c r="G13" i="3" s="1"/>
  <c r="AB109" i="2"/>
  <c r="AB112"/>
  <c r="G8" i="3" s="1"/>
  <c r="AC109" i="2"/>
  <c r="AC112"/>
  <c r="G18" i="3" s="1"/>
  <c r="I8" l="1"/>
  <c r="AB121" i="2"/>
  <c r="I18" i="3"/>
  <c r="AC121" i="2"/>
  <c r="I13" i="3"/>
  <c r="AA121" i="2"/>
  <c r="AD121" l="1"/>
  <c r="AE121"/>
</calcChain>
</file>

<file path=xl/sharedStrings.xml><?xml version="1.0" encoding="utf-8"?>
<sst xmlns="http://schemas.openxmlformats.org/spreadsheetml/2006/main" count="200" uniqueCount="147">
  <si>
    <t>Entity</t>
  </si>
  <si>
    <t>Peak Load</t>
  </si>
  <si>
    <t>Peak Load Time</t>
  </si>
  <si>
    <t>Min. Load</t>
  </si>
  <si>
    <t>Min. Load Time</t>
  </si>
  <si>
    <t>Avg. Load</t>
  </si>
  <si>
    <t>BRPL</t>
  </si>
  <si>
    <t>BYPL</t>
  </si>
  <si>
    <t>Delhi</t>
  </si>
  <si>
    <t>MES</t>
  </si>
  <si>
    <t>NDMC</t>
  </si>
  <si>
    <t>NDPL</t>
  </si>
  <si>
    <t>TIMESLOT</t>
  </si>
  <si>
    <t>DELHI</t>
  </si>
  <si>
    <t>00:00 - 00:15</t>
  </si>
  <si>
    <t>00:15 - 00:30</t>
  </si>
  <si>
    <t>00:30 - 00:45</t>
  </si>
  <si>
    <t>00:45 - 01:00</t>
  </si>
  <si>
    <t>01:00 - 01:15</t>
  </si>
  <si>
    <t>01:15 - 01:30</t>
  </si>
  <si>
    <t>01:30 - 01:45</t>
  </si>
  <si>
    <t>01:45 - 02:00</t>
  </si>
  <si>
    <t>02:00 - 02:15</t>
  </si>
  <si>
    <t>02:15 - 02:30</t>
  </si>
  <si>
    <t>02:30 - 02:45</t>
  </si>
  <si>
    <t>02:45 - 03:00</t>
  </si>
  <si>
    <t>03:00 - 03:15</t>
  </si>
  <si>
    <t>03:15 - 03:30</t>
  </si>
  <si>
    <t>03:30 - 03:45</t>
  </si>
  <si>
    <t>03:45 - 04:00</t>
  </si>
  <si>
    <t>04:00 - 04:15</t>
  </si>
  <si>
    <t>04:15 - 04:30</t>
  </si>
  <si>
    <t>04:30 - 04:45</t>
  </si>
  <si>
    <t>04:45 - 05:00</t>
  </si>
  <si>
    <t>05:00 - 05:15</t>
  </si>
  <si>
    <t>05:15 - 05:30</t>
  </si>
  <si>
    <t>05:30 - 05:45</t>
  </si>
  <si>
    <t>05:45 - 06:00</t>
  </si>
  <si>
    <t>06:00 - 06:15</t>
  </si>
  <si>
    <t>06:15 - 06:30</t>
  </si>
  <si>
    <t>06:30 - 06:45</t>
  </si>
  <si>
    <t>06:45 - 07:00</t>
  </si>
  <si>
    <t>07:00 - 07:15</t>
  </si>
  <si>
    <t>07:15 - 07:30</t>
  </si>
  <si>
    <t>07:30 - 07:45</t>
  </si>
  <si>
    <t>07:45 - 08:00</t>
  </si>
  <si>
    <t>08:00 - 08:15</t>
  </si>
  <si>
    <t>08:15 - 08:30</t>
  </si>
  <si>
    <t>08:30 - 08:45</t>
  </si>
  <si>
    <t>08:45 - 09:00</t>
  </si>
  <si>
    <t>09:00 - 09:15</t>
  </si>
  <si>
    <t>09:15 - 09:30</t>
  </si>
  <si>
    <t>09:30 - 09:45</t>
  </si>
  <si>
    <t>09:45 - 10:00</t>
  </si>
  <si>
    <t>10:00 - 10:15</t>
  </si>
  <si>
    <t>10:15 - 10:30</t>
  </si>
  <si>
    <t>10:30 - 10:45</t>
  </si>
  <si>
    <t>10:45 - 11:00</t>
  </si>
  <si>
    <t>11:00 - 11:15</t>
  </si>
  <si>
    <t>11:15 - 11:30</t>
  </si>
  <si>
    <t>11:30 - 11:45</t>
  </si>
  <si>
    <t>11:45 - 12:00</t>
  </si>
  <si>
    <t>12:00 - 12:15</t>
  </si>
  <si>
    <t>12:15 - 12:30</t>
  </si>
  <si>
    <t>12:30 - 12:45</t>
  </si>
  <si>
    <t>12:45 - 13:00</t>
  </si>
  <si>
    <t>13:00 - 13:15</t>
  </si>
  <si>
    <t>13:15 - 13:30</t>
  </si>
  <si>
    <t>13:30 - 13:45</t>
  </si>
  <si>
    <t>13:45 - 14:00</t>
  </si>
  <si>
    <t>14:00 - 14:15</t>
  </si>
  <si>
    <t>14:15 - 14:30</t>
  </si>
  <si>
    <t>14:30 - 14:45</t>
  </si>
  <si>
    <t>14:45 - 15:00</t>
  </si>
  <si>
    <t>15:00 - 15:15</t>
  </si>
  <si>
    <t>15:15 - 15:30</t>
  </si>
  <si>
    <t>15:30 - 15:45</t>
  </si>
  <si>
    <t>15:45 - 16:00</t>
  </si>
  <si>
    <t>16:00 - 16:15</t>
  </si>
  <si>
    <t>16:15 - 16:30</t>
  </si>
  <si>
    <t>16:30 - 16:45</t>
  </si>
  <si>
    <t>16:45 - 17:00</t>
  </si>
  <si>
    <t>17:00 - 17:15</t>
  </si>
  <si>
    <t>17:15 - 17:30</t>
  </si>
  <si>
    <t>17:30 - 17:45</t>
  </si>
  <si>
    <t>17:45 - 18:00</t>
  </si>
  <si>
    <t>18:00 - 18:15</t>
  </si>
  <si>
    <t>18:15 - 18:30</t>
  </si>
  <si>
    <t>18:30 - 18:45</t>
  </si>
  <si>
    <t>18:45 - 19:00</t>
  </si>
  <si>
    <t>19:00 - 19:15</t>
  </si>
  <si>
    <t>19:15 - 19:30</t>
  </si>
  <si>
    <t>19:30 - 19:45</t>
  </si>
  <si>
    <t>19:45 - 20:00</t>
  </si>
  <si>
    <t>20:00 - 20:15</t>
  </si>
  <si>
    <t>20:15 - 20:30</t>
  </si>
  <si>
    <t>20:30 - 20:45</t>
  </si>
  <si>
    <t>20:45 - 21:00</t>
  </si>
  <si>
    <t>21:00 - 21:15</t>
  </si>
  <si>
    <t>21:15 - 21:30</t>
  </si>
  <si>
    <t>21:30 - 21:45</t>
  </si>
  <si>
    <t>21:45 - 22:00</t>
  </si>
  <si>
    <t>22:00 - 22:15</t>
  </si>
  <si>
    <t>22:15 - 22:30</t>
  </si>
  <si>
    <t>22:30 - 22:45</t>
  </si>
  <si>
    <t>22:45 - 23:00</t>
  </si>
  <si>
    <t>23:00 - 23:15</t>
  </si>
  <si>
    <t>23:15 - 23:30</t>
  </si>
  <si>
    <t>23:30 - 23:45</t>
  </si>
  <si>
    <t>23:45 - 24:00</t>
  </si>
  <si>
    <t>Total (Mus)</t>
  </si>
  <si>
    <t>Peak (MW)</t>
  </si>
  <si>
    <t>Day Peak</t>
  </si>
  <si>
    <t>Night Peak</t>
  </si>
  <si>
    <t>NDMC &amp; MES</t>
  </si>
  <si>
    <t>YTD Check</t>
  </si>
  <si>
    <t xml:space="preserve">Daily Power Summary Report </t>
  </si>
  <si>
    <t xml:space="preserve">Date </t>
  </si>
  <si>
    <t xml:space="preserve"> </t>
  </si>
  <si>
    <t xml:space="preserve">BRPL </t>
  </si>
  <si>
    <t xml:space="preserve">Peak Demand Instantaneous 
(MW) (Time) </t>
  </si>
  <si>
    <t xml:space="preserve">Peak Demand 
(15 min Avg.) (MW) </t>
  </si>
  <si>
    <t xml:space="preserve">BRPL Drawl </t>
  </si>
  <si>
    <t xml:space="preserve">Day </t>
  </si>
  <si>
    <t xml:space="preserve">Night </t>
  </si>
  <si>
    <t xml:space="preserve">MU </t>
  </si>
  <si>
    <t xml:space="preserve">2745 
(22:15:16) </t>
  </si>
  <si>
    <t xml:space="preserve">DELHI </t>
  </si>
  <si>
    <t xml:space="preserve">Delhi Drawl </t>
  </si>
  <si>
    <t xml:space="preserve">6526
(15:31:37) </t>
  </si>
  <si>
    <t xml:space="preserve">BYPL </t>
  </si>
  <si>
    <t xml:space="preserve">BYPL Drawl </t>
  </si>
  <si>
    <t xml:space="preserve">1484
(14:59:04) </t>
  </si>
  <si>
    <t xml:space="preserve">TPDDL </t>
  </si>
  <si>
    <t xml:space="preserve">TPDDL Drawl </t>
  </si>
  <si>
    <t xml:space="preserve">1919 
(14:46:20) </t>
  </si>
  <si>
    <t xml:space="preserve">Day Peak- 06:00 to 18:00 Hrs </t>
  </si>
  <si>
    <t xml:space="preserve">Night Peak- 00:00 to 06:00 &amp; 18:00 to 23:59 Hrs </t>
  </si>
  <si>
    <t xml:space="preserve">Source: Delhi SLDC </t>
  </si>
  <si>
    <t xml:space="preserve">YTD FY 18-19 05.06.17 </t>
  </si>
  <si>
    <t xml:space="preserve">YTD FY 18-19 06.06.17 </t>
  </si>
  <si>
    <t>Peak (Time)</t>
  </si>
  <si>
    <t>a</t>
  </si>
  <si>
    <t>b</t>
  </si>
  <si>
    <t>c</t>
  </si>
  <si>
    <t>d</t>
  </si>
  <si>
    <t>e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</si>
</sst>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b/>
      <sz val="8"/>
      <color theme="1"/>
      <name val="Verdana"/>
      <family val="2"/>
    </font>
    <font>
      <u/>
      <sz val="11"/>
      <color theme="10"/>
      <name val="Calibri"/>
      <family val="2"/>
    </font>
    <font>
      <b/>
      <sz val="10"/>
      <color rgb="FF800000"/>
      <name val="Times New Roman"/>
      <family val="1"/>
    </font>
    <font>
      <sz val="11"/>
      <color rgb="FF000000"/>
      <name val="Times New Roman"/>
      <family val="1"/>
    </font>
    <font>
      <b/>
      <sz val="10"/>
      <color rgb="FFFFFFFF"/>
      <name val="Arial"/>
      <family val="2"/>
    </font>
    <font>
      <b/>
      <sz val="12"/>
      <color rgb="FF000066"/>
      <name val="Arial"/>
      <family val="2"/>
    </font>
    <font>
      <b/>
      <sz val="11"/>
      <color rgb="FF000000"/>
      <name val="Times New Roman"/>
      <family val="1"/>
    </font>
    <font>
      <b/>
      <sz val="11"/>
      <color theme="1"/>
      <name val="Calibri"/>
      <family val="2"/>
      <scheme val="minor"/>
    </font>
    <font>
      <b/>
      <sz val="8"/>
      <color rgb="FF800000"/>
      <name val="Times New Roman"/>
      <family val="1"/>
    </font>
    <font>
      <b/>
      <sz val="1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F0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rgb="FFF8F8FF"/>
        <bgColor indexed="64"/>
      </patternFill>
    </fill>
    <fill>
      <patternFill patternType="solid">
        <fgColor rgb="FF00669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</fills>
  <borders count="22">
    <border>
      <left/>
      <right/>
      <top/>
      <bottom/>
      <diagonal/>
    </border>
    <border>
      <left style="thin">
        <color rgb="FF804040"/>
      </left>
      <right style="thin">
        <color rgb="FF000000"/>
      </right>
      <top style="thin">
        <color rgb="FF80404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804040"/>
      </left>
      <right/>
      <top style="thin">
        <color rgb="FF804040"/>
      </top>
      <bottom style="thin">
        <color rgb="FF804040"/>
      </bottom>
      <diagonal/>
    </border>
    <border>
      <left style="thin">
        <color rgb="FF80404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804040"/>
      </top>
      <bottom/>
      <diagonal/>
    </border>
    <border>
      <left style="thin">
        <color rgb="FF000000"/>
      </left>
      <right style="thin">
        <color rgb="FF804040"/>
      </right>
      <top style="thin">
        <color rgb="FF80404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70">
    <xf numFmtId="0" fontId="0" fillId="0" borderId="0" xfId="0"/>
    <xf numFmtId="0" fontId="1" fillId="0" borderId="1" xfId="0" applyFont="1" applyBorder="1" applyAlignment="1">
      <alignment horizontal="center" wrapText="1"/>
    </xf>
    <xf numFmtId="0" fontId="2" fillId="0" borderId="3" xfId="1" applyBorder="1" applyAlignment="1" applyProtection="1">
      <alignment horizontal="center" wrapText="1"/>
    </xf>
    <xf numFmtId="0" fontId="2" fillId="0" borderId="4" xfId="1" applyBorder="1" applyAlignment="1" applyProtection="1">
      <alignment horizontal="center" wrapText="1"/>
    </xf>
    <xf numFmtId="0" fontId="1" fillId="0" borderId="5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3" fillId="2" borderId="9" xfId="0" applyFont="1" applyFill="1" applyBorder="1" applyAlignment="1">
      <alignment wrapText="1"/>
    </xf>
    <xf numFmtId="0" fontId="3" fillId="2" borderId="0" xfId="0" applyFont="1" applyFill="1" applyBorder="1" applyAlignment="1">
      <alignment wrapText="1"/>
    </xf>
    <xf numFmtId="20" fontId="4" fillId="3" borderId="9" xfId="0" applyNumberFormat="1" applyFont="1" applyFill="1" applyBorder="1" applyAlignment="1">
      <alignment wrapText="1"/>
    </xf>
    <xf numFmtId="20" fontId="4" fillId="4" borderId="9" xfId="0" applyNumberFormat="1" applyFont="1" applyFill="1" applyBorder="1" applyAlignment="1">
      <alignment wrapText="1"/>
    </xf>
    <xf numFmtId="0" fontId="4" fillId="3" borderId="9" xfId="0" applyFont="1" applyFill="1" applyBorder="1" applyAlignment="1">
      <alignment wrapText="1"/>
    </xf>
    <xf numFmtId="1" fontId="0" fillId="0" borderId="10" xfId="0" applyNumberFormat="1" applyBorder="1" applyAlignment="1">
      <alignment vertical="center"/>
    </xf>
    <xf numFmtId="1" fontId="4" fillId="3" borderId="9" xfId="0" applyNumberFormat="1" applyFont="1" applyFill="1" applyBorder="1" applyAlignment="1">
      <alignment wrapText="1"/>
    </xf>
    <xf numFmtId="0" fontId="4" fillId="3" borderId="0" xfId="0" applyFont="1" applyFill="1" applyBorder="1" applyAlignment="1">
      <alignment wrapText="1"/>
    </xf>
    <xf numFmtId="0" fontId="4" fillId="4" borderId="9" xfId="0" applyFont="1" applyFill="1" applyBorder="1" applyAlignment="1">
      <alignment wrapText="1"/>
    </xf>
    <xf numFmtId="1" fontId="4" fillId="4" borderId="9" xfId="0" applyNumberFormat="1" applyFont="1" applyFill="1" applyBorder="1" applyAlignment="1">
      <alignment wrapText="1"/>
    </xf>
    <xf numFmtId="0" fontId="4" fillId="3" borderId="10" xfId="0" applyFont="1" applyFill="1" applyBorder="1" applyAlignment="1">
      <alignment wrapText="1"/>
    </xf>
    <xf numFmtId="0" fontId="4" fillId="4" borderId="10" xfId="0" applyFont="1" applyFill="1" applyBorder="1" applyAlignment="1">
      <alignment wrapText="1"/>
    </xf>
    <xf numFmtId="0" fontId="3" fillId="2" borderId="7" xfId="0" applyFont="1" applyFill="1" applyBorder="1" applyAlignment="1">
      <alignment horizontal="center" wrapText="1"/>
    </xf>
    <xf numFmtId="20" fontId="7" fillId="4" borderId="9" xfId="0" applyNumberFormat="1" applyFont="1" applyFill="1" applyBorder="1" applyAlignment="1">
      <alignment wrapText="1"/>
    </xf>
    <xf numFmtId="2" fontId="7" fillId="4" borderId="9" xfId="0" applyNumberFormat="1" applyFont="1" applyFill="1" applyBorder="1" applyAlignment="1">
      <alignment wrapText="1"/>
    </xf>
    <xf numFmtId="0" fontId="8" fillId="0" borderId="0" xfId="0" applyFont="1"/>
    <xf numFmtId="1" fontId="8" fillId="0" borderId="0" xfId="0" applyNumberFormat="1" applyFont="1"/>
    <xf numFmtId="0" fontId="3" fillId="2" borderId="2" xfId="0" applyFont="1" applyFill="1" applyBorder="1" applyAlignment="1">
      <alignment wrapText="1"/>
    </xf>
    <xf numFmtId="0" fontId="9" fillId="2" borderId="2" xfId="0" applyFont="1" applyFill="1" applyBorder="1" applyAlignment="1">
      <alignment wrapText="1"/>
    </xf>
    <xf numFmtId="2" fontId="0" fillId="0" borderId="2" xfId="0" applyNumberFormat="1" applyBorder="1"/>
    <xf numFmtId="9" fontId="0" fillId="0" borderId="2" xfId="0" applyNumberFormat="1" applyBorder="1"/>
    <xf numFmtId="9" fontId="0" fillId="0" borderId="2" xfId="0" applyNumberFormat="1" applyBorder="1" applyAlignment="1"/>
    <xf numFmtId="0" fontId="0" fillId="7" borderId="0" xfId="0" applyFill="1"/>
    <xf numFmtId="0" fontId="8" fillId="7" borderId="0" xfId="0" applyFont="1" applyFill="1" applyAlignment="1">
      <alignment horizontal="center" vertical="center"/>
    </xf>
    <xf numFmtId="0" fontId="0" fillId="7" borderId="12" xfId="0" applyFill="1" applyBorder="1"/>
    <xf numFmtId="0" fontId="0" fillId="7" borderId="13" xfId="0" applyFill="1" applyBorder="1"/>
    <xf numFmtId="0" fontId="0" fillId="7" borderId="14" xfId="0" applyFill="1" applyBorder="1"/>
    <xf numFmtId="0" fontId="0" fillId="7" borderId="15" xfId="0" applyFill="1" applyBorder="1"/>
    <xf numFmtId="0" fontId="10" fillId="0" borderId="16" xfId="0" applyFont="1" applyBorder="1" applyAlignment="1">
      <alignment vertical="center"/>
    </xf>
    <xf numFmtId="0" fontId="10" fillId="0" borderId="17" xfId="0" applyFont="1" applyBorder="1" applyAlignment="1">
      <alignment vertical="center"/>
    </xf>
    <xf numFmtId="15" fontId="10" fillId="0" borderId="2" xfId="0" applyNumberFormat="1" applyFont="1" applyBorder="1" applyAlignment="1">
      <alignment horizontal="center" vertical="center"/>
    </xf>
    <xf numFmtId="0" fontId="0" fillId="7" borderId="18" xfId="0" applyFill="1" applyBorder="1"/>
    <xf numFmtId="0" fontId="8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/>
    </xf>
    <xf numFmtId="2" fontId="8" fillId="0" borderId="2" xfId="0" applyNumberFormat="1" applyFont="1" applyBorder="1" applyAlignment="1">
      <alignment horizontal="center" vertical="center"/>
    </xf>
    <xf numFmtId="0" fontId="0" fillId="7" borderId="0" xfId="0" applyFill="1" applyBorder="1"/>
    <xf numFmtId="0" fontId="0" fillId="7" borderId="19" xfId="0" applyFill="1" applyBorder="1"/>
    <xf numFmtId="0" fontId="0" fillId="7" borderId="20" xfId="0" applyFill="1" applyBorder="1"/>
    <xf numFmtId="0" fontId="0" fillId="7" borderId="21" xfId="0" applyFill="1" applyBorder="1"/>
    <xf numFmtId="0" fontId="0" fillId="0" borderId="0" xfId="0" applyAlignment="1">
      <alignment vertical="center"/>
    </xf>
    <xf numFmtId="0" fontId="5" fillId="5" borderId="0" xfId="0" applyFont="1" applyFill="1" applyAlignment="1">
      <alignment horizontal="center" vertical="center" wrapText="1"/>
    </xf>
    <xf numFmtId="20" fontId="6" fillId="6" borderId="0" xfId="0" applyNumberFormat="1" applyFont="1" applyFill="1" applyAlignment="1">
      <alignment horizontal="center" vertical="center" wrapText="1"/>
    </xf>
    <xf numFmtId="0" fontId="6" fillId="6" borderId="0" xfId="0" applyFont="1" applyFill="1" applyAlignment="1">
      <alignment horizontal="center" vertical="center" wrapText="1"/>
    </xf>
    <xf numFmtId="0" fontId="8" fillId="7" borderId="0" xfId="0" applyFont="1" applyFill="1" applyBorder="1" applyAlignment="1">
      <alignment horizontal="left" vertical="center"/>
    </xf>
    <xf numFmtId="0" fontId="8" fillId="7" borderId="0" xfId="0" applyFont="1" applyFill="1" applyBorder="1" applyAlignment="1">
      <alignment horizontal="center" vertical="center"/>
    </xf>
    <xf numFmtId="0" fontId="8" fillId="7" borderId="18" xfId="0" applyFont="1" applyFill="1" applyBorder="1" applyAlignment="1">
      <alignment vertical="center"/>
    </xf>
    <xf numFmtId="0" fontId="0" fillId="0" borderId="9" xfId="0" applyFill="1" applyBorder="1"/>
    <xf numFmtId="21" fontId="0" fillId="0" borderId="9" xfId="0" applyNumberFormat="1" applyFill="1" applyBorder="1"/>
    <xf numFmtId="0" fontId="8" fillId="0" borderId="2" xfId="0" applyFont="1" applyBorder="1" applyAlignment="1">
      <alignment horizontal="center" vertical="center" wrapText="1"/>
    </xf>
    <xf numFmtId="0" fontId="8" fillId="7" borderId="15" xfId="0" applyFont="1" applyFill="1" applyBorder="1" applyAlignment="1">
      <alignment horizontal="left" vertical="center"/>
    </xf>
    <xf numFmtId="0" fontId="8" fillId="7" borderId="0" xfId="0" applyFont="1" applyFill="1" applyBorder="1" applyAlignment="1">
      <alignment horizontal="left" vertical="center"/>
    </xf>
    <xf numFmtId="0" fontId="8" fillId="7" borderId="0" xfId="0" applyFont="1" applyFill="1" applyBorder="1" applyAlignment="1">
      <alignment horizontal="right" vertical="center"/>
    </xf>
    <xf numFmtId="0" fontId="8" fillId="7" borderId="18" xfId="0" applyFont="1" applyFill="1" applyBorder="1" applyAlignment="1">
      <alignment horizontal="right" vertical="center"/>
    </xf>
    <xf numFmtId="0" fontId="10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8" borderId="2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/>
    </xf>
    <xf numFmtId="2" fontId="8" fillId="0" borderId="2" xfId="0" applyNumberFormat="1" applyFont="1" applyBorder="1" applyAlignment="1">
      <alignment horizontal="center" vertical="center"/>
    </xf>
    <xf numFmtId="0" fontId="8" fillId="7" borderId="0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wrapText="1"/>
    </xf>
    <xf numFmtId="0" fontId="3" fillId="2" borderId="8" xfId="0" applyFont="1" applyFill="1" applyBorder="1" applyAlignment="1">
      <alignment horizontal="center" wrapText="1"/>
    </xf>
    <xf numFmtId="0" fontId="8" fillId="0" borderId="11" xfId="0" applyFont="1" applyBorder="1" applyAlignment="1">
      <alignment horizontal="center"/>
    </xf>
    <xf numFmtId="0" fontId="8" fillId="0" borderId="0" xfId="0" applyFont="1" applyAlignment="1">
      <alignment horizontal="center"/>
    </xf>
    <xf numFmtId="15" fontId="8" fillId="0" borderId="2" xfId="0" applyNumberFormat="1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2"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pieChart>
        <c:varyColors val="1"/>
        <c:ser>
          <c:idx val="0"/>
          <c:order val="0"/>
          <c:cat>
            <c:strRef>
              <c:f>Input!$AB$120:$AE$120</c:f>
              <c:strCache>
                <c:ptCount val="4"/>
                <c:pt idx="0">
                  <c:v>BRPL</c:v>
                </c:pt>
                <c:pt idx="1">
                  <c:v>BYPL</c:v>
                </c:pt>
                <c:pt idx="2">
                  <c:v>NDPL</c:v>
                </c:pt>
                <c:pt idx="3">
                  <c:v>NDMC &amp; MES</c:v>
                </c:pt>
              </c:strCache>
            </c:strRef>
          </c:cat>
          <c:val>
            <c:numRef>
              <c:f>Input!$AB$121:$AE$121</c:f>
              <c:numCache>
                <c:formatCode>0%</c:formatCode>
                <c:ptCount val="4"/>
                <c:pt idx="0">
                  <c:v>0.39103285614145034</c:v>
                </c:pt>
                <c:pt idx="1">
                  <c:v>0.22244241020950492</c:v>
                </c:pt>
                <c:pt idx="2">
                  <c:v>0.31470011171162016</c:v>
                </c:pt>
                <c:pt idx="3">
                  <c:v>6.2329324997826951E-2</c:v>
                </c:pt>
              </c:numCache>
            </c:numRef>
          </c:val>
        </c:ser>
        <c:dLbls>
          <c:showPercent val="1"/>
        </c:dLbls>
        <c:firstSliceAng val="0"/>
      </c:pieChart>
    </c:plotArea>
    <c:legend>
      <c:legendPos val="r"/>
      <c:layout/>
    </c:legend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485775</xdr:colOff>
      <xdr:row>26</xdr:row>
      <xdr:rowOff>47625</xdr:rowOff>
    </xdr:from>
    <xdr:to>
      <xdr:col>8</xdr:col>
      <xdr:colOff>257175</xdr:colOff>
      <xdr:row>40</xdr:row>
      <xdr:rowOff>123825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delhisldc.org/Loaddata.aspx?mode=03/08/2017" TargetMode="External"/><Relationship Id="rId2" Type="http://schemas.openxmlformats.org/officeDocument/2006/relationships/hyperlink" Target="http://delhisldc.org/Loaddata.aspx?mode=03/08/2017" TargetMode="External"/><Relationship Id="rId1" Type="http://schemas.openxmlformats.org/officeDocument/2006/relationships/hyperlink" Target="http://delhisldc.org/Loaddata.aspx?mode=03/08/2017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delhisldc.org/Loaddata.aspx?mode=03/08/201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M46"/>
  <sheetViews>
    <sheetView tabSelected="1" workbookViewId="0"/>
  </sheetViews>
  <sheetFormatPr defaultRowHeight="15"/>
  <cols>
    <col min="1" max="2" width="9.140625" style="28"/>
    <col min="3" max="3" width="26.28515625" style="28" customWidth="1"/>
    <col min="4" max="4" width="15.42578125" style="28" customWidth="1"/>
    <col min="5" max="5" width="9.140625" style="28"/>
    <col min="6" max="7" width="14.28515625" style="28" customWidth="1"/>
    <col min="8" max="8" width="9.140625" style="28"/>
    <col min="9" max="9" width="13.5703125" style="28" bestFit="1" customWidth="1"/>
    <col min="10" max="12" width="9.140625" style="28"/>
    <col min="13" max="13" width="16.7109375" style="29" bestFit="1" customWidth="1"/>
    <col min="14" max="16384" width="9.140625" style="28"/>
  </cols>
  <sheetData>
    <row r="1" spans="2:13" ht="15.75" thickBot="1"/>
    <row r="2" spans="2:13">
      <c r="B2" s="30"/>
      <c r="C2" s="31"/>
      <c r="D2" s="31"/>
      <c r="E2" s="31"/>
      <c r="F2" s="31"/>
      <c r="G2" s="31"/>
      <c r="H2" s="31"/>
      <c r="I2" s="31"/>
      <c r="J2" s="32"/>
      <c r="M2" s="29" t="s">
        <v>115</v>
      </c>
    </row>
    <row r="3" spans="2:13" ht="18.75">
      <c r="B3" s="33"/>
      <c r="C3" s="59" t="s">
        <v>116</v>
      </c>
      <c r="D3" s="59"/>
      <c r="E3" s="59"/>
      <c r="F3" s="59"/>
      <c r="G3" s="34" t="s">
        <v>117</v>
      </c>
      <c r="H3" s="35"/>
      <c r="I3" s="36">
        <v>43174</v>
      </c>
      <c r="J3" s="37"/>
    </row>
    <row r="4" spans="2:13">
      <c r="B4" s="33"/>
      <c r="C4" s="60" t="s">
        <v>118</v>
      </c>
      <c r="D4" s="60"/>
      <c r="E4" s="60"/>
      <c r="F4" s="60"/>
      <c r="G4" s="60"/>
      <c r="H4" s="60"/>
      <c r="I4" s="60"/>
      <c r="J4" s="37"/>
    </row>
    <row r="5" spans="2:13">
      <c r="B5" s="33"/>
      <c r="C5" s="61" t="s">
        <v>119</v>
      </c>
      <c r="D5" s="61"/>
      <c r="E5" s="61"/>
      <c r="F5" s="61"/>
      <c r="G5" s="61"/>
      <c r="H5" s="61"/>
      <c r="I5" s="61"/>
      <c r="J5" s="37"/>
    </row>
    <row r="6" spans="2:13">
      <c r="B6" s="33"/>
      <c r="C6" s="62" t="s">
        <v>120</v>
      </c>
      <c r="D6" s="62"/>
      <c r="E6" s="62"/>
      <c r="F6" s="62" t="s">
        <v>121</v>
      </c>
      <c r="G6" s="62"/>
      <c r="H6" s="62"/>
      <c r="I6" s="38" t="s">
        <v>122</v>
      </c>
      <c r="J6" s="37"/>
    </row>
    <row r="7" spans="2:13">
      <c r="B7" s="33"/>
      <c r="C7" s="69">
        <f>$I$3</f>
        <v>43174</v>
      </c>
      <c r="D7" s="38" t="str">
        <f>Input!B2&amp;" ("&amp;Input!C2&amp;")"</f>
        <v>0 (0)</v>
      </c>
      <c r="E7" s="62"/>
      <c r="F7" s="38" t="s">
        <v>123</v>
      </c>
      <c r="G7" s="38" t="s">
        <v>124</v>
      </c>
      <c r="H7" s="62"/>
      <c r="I7" s="38" t="s">
        <v>125</v>
      </c>
      <c r="J7" s="37"/>
    </row>
    <row r="8" spans="2:13">
      <c r="B8" s="33"/>
      <c r="C8" s="62" t="s">
        <v>139</v>
      </c>
      <c r="D8" s="62" t="s">
        <v>126</v>
      </c>
      <c r="E8" s="62"/>
      <c r="F8" s="62" t="str">
        <f>CONCATENATE(ROUND(Input!AB111,0),"                   ",Input!AB114)</f>
        <v xml:space="preserve">1394                   </v>
      </c>
      <c r="G8" s="62" t="str">
        <f>CONCATENATE(ROUND(Input!AB112,0),"                   ",Input!AB115)</f>
        <v xml:space="preserve">1406                   </v>
      </c>
      <c r="H8" s="62"/>
      <c r="I8" s="63">
        <f>Input!AB109</f>
        <v>27.329198333333331</v>
      </c>
      <c r="J8" s="37"/>
      <c r="M8" s="29" t="str">
        <f>IF(VALUE(LEFT(D7,FIND(" ",D7,1)-1))&gt;VALUE(LEFT(TEXT(D8,"0"),4)),"Change","No Change in YTD")</f>
        <v>No Change in YTD</v>
      </c>
    </row>
    <row r="9" spans="2:13">
      <c r="B9" s="33"/>
      <c r="C9" s="62"/>
      <c r="D9" s="60"/>
      <c r="E9" s="62"/>
      <c r="F9" s="60"/>
      <c r="G9" s="60"/>
      <c r="H9" s="62"/>
      <c r="I9" s="60"/>
      <c r="J9" s="37"/>
    </row>
    <row r="10" spans="2:13">
      <c r="B10" s="33"/>
      <c r="C10" s="61" t="s">
        <v>127</v>
      </c>
      <c r="D10" s="61"/>
      <c r="E10" s="61"/>
      <c r="F10" s="61"/>
      <c r="G10" s="61"/>
      <c r="H10" s="61"/>
      <c r="I10" s="61"/>
      <c r="J10" s="37"/>
    </row>
    <row r="11" spans="2:13">
      <c r="B11" s="33"/>
      <c r="C11" s="62" t="s">
        <v>120</v>
      </c>
      <c r="D11" s="62"/>
      <c r="E11" s="62"/>
      <c r="F11" s="62" t="s">
        <v>121</v>
      </c>
      <c r="G11" s="62"/>
      <c r="H11" s="62"/>
      <c r="I11" s="38" t="s">
        <v>128</v>
      </c>
      <c r="J11" s="37"/>
    </row>
    <row r="12" spans="2:13">
      <c r="B12" s="33"/>
      <c r="C12" s="69">
        <f>$I$3</f>
        <v>43174</v>
      </c>
      <c r="D12" s="38" t="str">
        <f>Input!B4&amp;" ("&amp;Input!C4&amp;")"</f>
        <v>0 (0)</v>
      </c>
      <c r="E12" s="62"/>
      <c r="F12" s="38" t="s">
        <v>123</v>
      </c>
      <c r="G12" s="38" t="s">
        <v>124</v>
      </c>
      <c r="H12" s="62"/>
      <c r="I12" s="38" t="s">
        <v>125</v>
      </c>
      <c r="J12" s="37"/>
    </row>
    <row r="13" spans="2:13">
      <c r="B13" s="33"/>
      <c r="C13" s="62" t="s">
        <v>140</v>
      </c>
      <c r="D13" s="62" t="s">
        <v>129</v>
      </c>
      <c r="E13" s="62"/>
      <c r="F13" s="62" t="str">
        <f>CONCATENATE(ROUND(Input!AA111,0),"                   ",Input!AA114)</f>
        <v xml:space="preserve">3517                   </v>
      </c>
      <c r="G13" s="62" t="str">
        <f>CONCATENATE(ROUND(Input!AA112,0),"                   ",Input!AA115)</f>
        <v xml:space="preserve">3531                   </v>
      </c>
      <c r="H13" s="62"/>
      <c r="I13" s="63">
        <f>Input!AA109</f>
        <v>69.889775</v>
      </c>
      <c r="J13" s="37"/>
      <c r="M13" s="29" t="str">
        <f>IF(VALUE(LEFT(D12,FIND(" ",D12,1)-1))&gt;VALUE(LEFT(TEXT(D13,"0"),4)),"Change","No Change in YTD")</f>
        <v>No Change in YTD</v>
      </c>
    </row>
    <row r="14" spans="2:13">
      <c r="B14" s="33"/>
      <c r="C14" s="62"/>
      <c r="D14" s="60" t="s">
        <v>118</v>
      </c>
      <c r="E14" s="62"/>
      <c r="F14" s="60"/>
      <c r="G14" s="60"/>
      <c r="H14" s="62"/>
      <c r="I14" s="60"/>
      <c r="J14" s="37"/>
    </row>
    <row r="15" spans="2:13">
      <c r="B15" s="33"/>
      <c r="C15" s="61" t="s">
        <v>130</v>
      </c>
      <c r="D15" s="61" t="s">
        <v>118</v>
      </c>
      <c r="E15" s="61"/>
      <c r="F15" s="61"/>
      <c r="G15" s="61"/>
      <c r="H15" s="61"/>
      <c r="I15" s="61"/>
      <c r="J15" s="37"/>
    </row>
    <row r="16" spans="2:13">
      <c r="B16" s="33"/>
      <c r="C16" s="62" t="s">
        <v>120</v>
      </c>
      <c r="D16" s="62"/>
      <c r="E16" s="62"/>
      <c r="F16" s="62" t="s">
        <v>121</v>
      </c>
      <c r="G16" s="62"/>
      <c r="H16" s="62"/>
      <c r="I16" s="38" t="s">
        <v>131</v>
      </c>
      <c r="J16" s="37"/>
    </row>
    <row r="17" spans="2:13">
      <c r="B17" s="33"/>
      <c r="C17" s="69">
        <f>$I$3</f>
        <v>43174</v>
      </c>
      <c r="D17" s="38" t="str">
        <f>Input!B3&amp;" ("&amp;Input!C3&amp;")"</f>
        <v>0 (0)</v>
      </c>
      <c r="E17" s="62"/>
      <c r="F17" s="38" t="s">
        <v>123</v>
      </c>
      <c r="G17" s="38" t="s">
        <v>124</v>
      </c>
      <c r="H17" s="62"/>
      <c r="I17" s="38" t="s">
        <v>125</v>
      </c>
      <c r="J17" s="37"/>
    </row>
    <row r="18" spans="2:13">
      <c r="B18" s="33"/>
      <c r="C18" s="62" t="s">
        <v>140</v>
      </c>
      <c r="D18" s="62" t="s">
        <v>132</v>
      </c>
      <c r="E18" s="62"/>
      <c r="F18" s="62" t="str">
        <f>CONCATENATE(ROUND(Input!AC111,0),"                   ",Input!AC114)</f>
        <v xml:space="preserve">759                   </v>
      </c>
      <c r="G18" s="62" t="str">
        <f>CONCATENATE(ROUND(Input!AC112,0),"                   ",Input!AC115)</f>
        <v xml:space="preserve">793                   </v>
      </c>
      <c r="H18" s="62"/>
      <c r="I18" s="63">
        <f>Input!AC109</f>
        <v>15.546450000000002</v>
      </c>
      <c r="J18" s="37"/>
      <c r="M18" s="29" t="str">
        <f>IF(VALUE(LEFT(D17,FIND(" ",D17,1)-1))&gt;VALUE(LEFT(TEXT(D18,"0"),4)),"Change","No Change in YTD")</f>
        <v>No Change in YTD</v>
      </c>
    </row>
    <row r="19" spans="2:13">
      <c r="B19" s="33"/>
      <c r="C19" s="62"/>
      <c r="D19" s="60" t="s">
        <v>118</v>
      </c>
      <c r="E19" s="62"/>
      <c r="F19" s="60"/>
      <c r="G19" s="60"/>
      <c r="H19" s="62"/>
      <c r="I19" s="60"/>
      <c r="J19" s="37"/>
    </row>
    <row r="20" spans="2:13">
      <c r="B20" s="33"/>
      <c r="C20" s="61" t="s">
        <v>133</v>
      </c>
      <c r="D20" s="61" t="s">
        <v>118</v>
      </c>
      <c r="E20" s="61"/>
      <c r="F20" s="61"/>
      <c r="G20" s="61"/>
      <c r="H20" s="61"/>
      <c r="I20" s="61"/>
      <c r="J20" s="37"/>
    </row>
    <row r="21" spans="2:13">
      <c r="B21" s="33"/>
      <c r="C21" s="62" t="s">
        <v>120</v>
      </c>
      <c r="D21" s="62"/>
      <c r="E21" s="62"/>
      <c r="F21" s="62" t="s">
        <v>121</v>
      </c>
      <c r="G21" s="62"/>
      <c r="H21" s="62"/>
      <c r="I21" s="38" t="s">
        <v>134</v>
      </c>
      <c r="J21" s="37"/>
    </row>
    <row r="22" spans="2:13">
      <c r="B22" s="33"/>
      <c r="C22" s="69">
        <f>$I$3</f>
        <v>43174</v>
      </c>
      <c r="D22" s="38" t="str">
        <f>Input!B7&amp;" ("&amp;Input!C7&amp;")"</f>
        <v>0 (0)</v>
      </c>
      <c r="E22" s="62"/>
      <c r="F22" s="38" t="s">
        <v>123</v>
      </c>
      <c r="G22" s="38" t="s">
        <v>124</v>
      </c>
      <c r="H22" s="62"/>
      <c r="I22" s="38" t="s">
        <v>125</v>
      </c>
      <c r="J22" s="37"/>
    </row>
    <row r="23" spans="2:13" ht="30">
      <c r="B23" s="33"/>
      <c r="C23" s="54" t="s">
        <v>140</v>
      </c>
      <c r="D23" s="39" t="s">
        <v>135</v>
      </c>
      <c r="E23" s="62"/>
      <c r="F23" s="39" t="str">
        <f>CONCATENATE(ROUND(Input!AD111,0),"                   ",Input!AD114)</f>
        <v xml:space="preserve">1133                   </v>
      </c>
      <c r="G23" s="39" t="str">
        <f>CONCATENATE(ROUND(Input!AD112,0),"                   ",Input!AD115)</f>
        <v xml:space="preserve">1099                   </v>
      </c>
      <c r="H23" s="62"/>
      <c r="I23" s="40">
        <f>Input!AD109</f>
        <v>21.994319999999998</v>
      </c>
      <c r="J23" s="37"/>
      <c r="M23" s="29" t="str">
        <f>IF(VALUE(LEFT(D22,FIND(" ",D22,1)-1))&gt;VALUE(LEFT(TEXT(D23,"0"),4)),"Change","No Change in YTD")</f>
        <v>No Change in YTD</v>
      </c>
    </row>
    <row r="24" spans="2:13">
      <c r="B24" s="33"/>
      <c r="C24" s="49"/>
      <c r="D24" s="50" t="s">
        <v>118</v>
      </c>
      <c r="E24" s="50"/>
      <c r="F24" s="50"/>
      <c r="G24" s="50"/>
      <c r="H24" s="50"/>
      <c r="I24" s="50"/>
      <c r="J24" s="37"/>
    </row>
    <row r="25" spans="2:13">
      <c r="B25" s="33"/>
      <c r="C25" s="64" t="str">
        <f>CONCATENATE("Delhi's Drawl (MU) for ",TEXT(I3,"DD-MMM-YY")," ‐ Discom's Share")</f>
        <v>Delhi's Drawl (MU) for 15-Mar-18 ‐ Discom's Share</v>
      </c>
      <c r="D25" s="64"/>
      <c r="E25" s="64"/>
      <c r="F25" s="64"/>
      <c r="G25" s="64"/>
      <c r="H25" s="64"/>
      <c r="I25" s="64"/>
      <c r="J25" s="37"/>
    </row>
    <row r="26" spans="2:13">
      <c r="B26" s="33"/>
      <c r="C26" s="49"/>
      <c r="D26" s="50"/>
      <c r="E26" s="50"/>
      <c r="F26" s="50"/>
      <c r="G26" s="50"/>
      <c r="H26" s="50"/>
      <c r="I26" s="50"/>
      <c r="J26" s="37"/>
    </row>
    <row r="27" spans="2:13">
      <c r="B27" s="33"/>
      <c r="C27" s="41"/>
      <c r="D27" s="41"/>
      <c r="E27" s="41"/>
      <c r="F27" s="41"/>
      <c r="G27" s="41"/>
      <c r="H27" s="41"/>
      <c r="I27" s="41"/>
      <c r="J27" s="37"/>
    </row>
    <row r="28" spans="2:13">
      <c r="B28" s="33"/>
      <c r="C28" s="41"/>
      <c r="D28" s="41"/>
      <c r="E28" s="41"/>
      <c r="F28" s="41"/>
      <c r="G28" s="41"/>
      <c r="H28" s="41"/>
      <c r="I28" s="41"/>
      <c r="J28" s="37"/>
    </row>
    <row r="29" spans="2:13">
      <c r="B29" s="33"/>
      <c r="C29" s="41"/>
      <c r="D29" s="41"/>
      <c r="E29" s="41"/>
      <c r="F29" s="41"/>
      <c r="G29" s="41"/>
      <c r="H29" s="41"/>
      <c r="I29" s="41"/>
      <c r="J29" s="37"/>
    </row>
    <row r="30" spans="2:13">
      <c r="B30" s="33"/>
      <c r="C30" s="41"/>
      <c r="D30" s="41"/>
      <c r="E30" s="41"/>
      <c r="F30" s="41"/>
      <c r="G30" s="41"/>
      <c r="H30" s="41"/>
      <c r="I30" s="41"/>
      <c r="J30" s="37"/>
    </row>
    <row r="31" spans="2:13">
      <c r="B31" s="33"/>
      <c r="C31" s="41"/>
      <c r="D31" s="41"/>
      <c r="E31" s="41"/>
      <c r="F31" s="41"/>
      <c r="G31" s="41"/>
      <c r="H31" s="41"/>
      <c r="I31" s="41"/>
      <c r="J31" s="37"/>
    </row>
    <row r="32" spans="2:13">
      <c r="B32" s="33"/>
      <c r="C32" s="41"/>
      <c r="D32" s="41"/>
      <c r="E32" s="41"/>
      <c r="F32" s="41"/>
      <c r="G32" s="41"/>
      <c r="H32" s="41"/>
      <c r="I32" s="41"/>
      <c r="J32" s="37"/>
    </row>
    <row r="33" spans="2:10">
      <c r="B33" s="33"/>
      <c r="C33" s="41"/>
      <c r="D33" s="41"/>
      <c r="E33" s="41"/>
      <c r="F33" s="41"/>
      <c r="G33" s="41"/>
      <c r="H33" s="41"/>
      <c r="I33" s="41"/>
      <c r="J33" s="37"/>
    </row>
    <row r="34" spans="2:10">
      <c r="B34" s="33"/>
      <c r="C34" s="41"/>
      <c r="D34" s="41"/>
      <c r="E34" s="41"/>
      <c r="F34" s="41"/>
      <c r="G34" s="41"/>
      <c r="H34" s="41"/>
      <c r="I34" s="41"/>
      <c r="J34" s="37"/>
    </row>
    <row r="35" spans="2:10">
      <c r="B35" s="33"/>
      <c r="C35" s="41"/>
      <c r="D35" s="41"/>
      <c r="E35" s="41"/>
      <c r="F35" s="41"/>
      <c r="G35" s="41"/>
      <c r="H35" s="41"/>
      <c r="I35" s="41"/>
      <c r="J35" s="37"/>
    </row>
    <row r="36" spans="2:10">
      <c r="B36" s="33"/>
      <c r="C36" s="41"/>
      <c r="D36" s="41"/>
      <c r="E36" s="41"/>
      <c r="F36" s="41"/>
      <c r="G36" s="41"/>
      <c r="H36" s="41"/>
      <c r="I36" s="41"/>
      <c r="J36" s="37"/>
    </row>
    <row r="37" spans="2:10">
      <c r="B37" s="33"/>
      <c r="C37" s="41"/>
      <c r="D37" s="41"/>
      <c r="E37" s="41"/>
      <c r="F37" s="41"/>
      <c r="G37" s="41"/>
      <c r="H37" s="41"/>
      <c r="I37" s="41"/>
      <c r="J37" s="37"/>
    </row>
    <row r="38" spans="2:10">
      <c r="B38" s="33"/>
      <c r="C38" s="41"/>
      <c r="D38" s="41"/>
      <c r="E38" s="41"/>
      <c r="F38" s="41"/>
      <c r="G38" s="41"/>
      <c r="H38" s="41"/>
      <c r="I38" s="41"/>
      <c r="J38" s="37"/>
    </row>
    <row r="39" spans="2:10">
      <c r="B39" s="33"/>
      <c r="C39" s="41"/>
      <c r="D39" s="41"/>
      <c r="E39" s="41"/>
      <c r="F39" s="41"/>
      <c r="G39" s="41"/>
      <c r="H39" s="41"/>
      <c r="I39" s="41"/>
      <c r="J39" s="37"/>
    </row>
    <row r="40" spans="2:10">
      <c r="B40" s="33"/>
      <c r="C40" s="41"/>
      <c r="D40" s="41"/>
      <c r="E40" s="41"/>
      <c r="F40" s="41"/>
      <c r="G40" s="41"/>
      <c r="H40" s="41"/>
      <c r="I40" s="41"/>
      <c r="J40" s="37"/>
    </row>
    <row r="41" spans="2:10">
      <c r="B41" s="33"/>
      <c r="C41" s="41"/>
      <c r="D41" s="41"/>
      <c r="E41" s="41"/>
      <c r="F41" s="41"/>
      <c r="G41" s="41"/>
      <c r="H41" s="41"/>
      <c r="I41" s="41"/>
      <c r="J41" s="37"/>
    </row>
    <row r="42" spans="2:10">
      <c r="B42" s="33"/>
      <c r="C42" s="41"/>
      <c r="D42" s="41"/>
      <c r="E42" s="41"/>
      <c r="F42" s="41"/>
      <c r="G42" s="41"/>
      <c r="H42" s="41"/>
      <c r="I42" s="41"/>
      <c r="J42" s="37"/>
    </row>
    <row r="43" spans="2:10">
      <c r="B43" s="55" t="s">
        <v>136</v>
      </c>
      <c r="C43" s="56"/>
      <c r="D43" s="56"/>
      <c r="E43" s="50"/>
      <c r="F43" s="50"/>
      <c r="G43" s="50"/>
      <c r="H43" s="50"/>
      <c r="I43" s="50"/>
      <c r="J43" s="51"/>
    </row>
    <row r="44" spans="2:10">
      <c r="B44" s="55" t="s">
        <v>137</v>
      </c>
      <c r="C44" s="56"/>
      <c r="D44" s="56"/>
      <c r="E44" s="56"/>
      <c r="F44" s="56"/>
      <c r="G44" s="57" t="s">
        <v>138</v>
      </c>
      <c r="H44" s="57"/>
      <c r="I44" s="57"/>
      <c r="J44" s="58"/>
    </row>
    <row r="45" spans="2:10">
      <c r="B45" s="33"/>
      <c r="C45" s="41"/>
      <c r="D45" s="41"/>
      <c r="E45" s="41"/>
      <c r="F45" s="41"/>
      <c r="G45" s="41"/>
      <c r="H45" s="41"/>
      <c r="I45" s="41"/>
      <c r="J45" s="37"/>
    </row>
    <row r="46" spans="2:10" ht="15.75" thickBot="1">
      <c r="B46" s="42"/>
      <c r="C46" s="43"/>
      <c r="D46" s="43"/>
      <c r="E46" s="43"/>
      <c r="F46" s="43"/>
      <c r="G46" s="43"/>
      <c r="H46" s="43"/>
      <c r="I46" s="43"/>
      <c r="J46" s="44"/>
    </row>
  </sheetData>
  <mergeCells count="41">
    <mergeCell ref="C25:I25"/>
    <mergeCell ref="G18:G19"/>
    <mergeCell ref="I18:I19"/>
    <mergeCell ref="C20:I20"/>
    <mergeCell ref="C21:D21"/>
    <mergeCell ref="E21:E23"/>
    <mergeCell ref="F21:G21"/>
    <mergeCell ref="H21:H23"/>
    <mergeCell ref="I13:I14"/>
    <mergeCell ref="C15:I15"/>
    <mergeCell ref="C16:D16"/>
    <mergeCell ref="E16:E19"/>
    <mergeCell ref="F16:G16"/>
    <mergeCell ref="H16:H19"/>
    <mergeCell ref="C18:C19"/>
    <mergeCell ref="D18:D19"/>
    <mergeCell ref="F18:F19"/>
    <mergeCell ref="C11:D11"/>
    <mergeCell ref="E11:E14"/>
    <mergeCell ref="F11:G11"/>
    <mergeCell ref="H11:H14"/>
    <mergeCell ref="C13:C14"/>
    <mergeCell ref="D13:D14"/>
    <mergeCell ref="F13:F14"/>
    <mergeCell ref="G13:G14"/>
    <mergeCell ref="B43:D43"/>
    <mergeCell ref="B44:F44"/>
    <mergeCell ref="G44:J44"/>
    <mergeCell ref="C3:F3"/>
    <mergeCell ref="C4:I4"/>
    <mergeCell ref="C5:I5"/>
    <mergeCell ref="C6:D6"/>
    <mergeCell ref="E6:E9"/>
    <mergeCell ref="F6:G6"/>
    <mergeCell ref="H6:H9"/>
    <mergeCell ref="C8:C9"/>
    <mergeCell ref="D8:D9"/>
    <mergeCell ref="F8:F9"/>
    <mergeCell ref="G8:G9"/>
    <mergeCell ref="I8:I9"/>
    <mergeCell ref="C10:I10"/>
  </mergeCells>
  <conditionalFormatting sqref="M8:M23">
    <cfRule type="cellIs" dxfId="1" priority="2" operator="equal">
      <formula>"""Change"""</formula>
    </cfRule>
  </conditionalFormatting>
  <conditionalFormatting sqref="M8:M23">
    <cfRule type="cellIs" dxfId="0" priority="1" operator="equal">
      <formula>"""Change"""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K301"/>
  <sheetViews>
    <sheetView workbookViewId="0">
      <selection activeCell="C7" sqref="C7"/>
    </sheetView>
  </sheetViews>
  <sheetFormatPr defaultRowHeight="15"/>
  <cols>
    <col min="1" max="1" width="15" customWidth="1"/>
    <col min="2" max="2" width="12.85546875" customWidth="1"/>
    <col min="3" max="3" width="12.7109375" customWidth="1"/>
    <col min="4" max="4" width="15.42578125" customWidth="1"/>
    <col min="5" max="5" width="14.5703125" customWidth="1"/>
    <col min="6" max="6" width="16.140625" customWidth="1"/>
    <col min="7" max="7" width="12.85546875" customWidth="1"/>
    <col min="9" max="9" width="12.5703125" customWidth="1"/>
    <col min="26" max="26" width="13.28515625" customWidth="1"/>
    <col min="27" max="32" width="11.7109375" bestFit="1" customWidth="1"/>
  </cols>
  <sheetData>
    <row r="1" spans="1:32" ht="48.75" customHeight="1">
      <c r="A1" s="1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5" t="s">
        <v>5</v>
      </c>
    </row>
    <row r="2" spans="1:32">
      <c r="A2" s="2" t="s">
        <v>6</v>
      </c>
      <c r="B2" s="52">
        <v>0</v>
      </c>
      <c r="C2" s="53">
        <v>0</v>
      </c>
      <c r="D2" s="52">
        <v>0</v>
      </c>
      <c r="E2" s="52">
        <v>0</v>
      </c>
      <c r="F2" s="52">
        <v>0</v>
      </c>
    </row>
    <row r="3" spans="1:32">
      <c r="A3" s="2" t="s">
        <v>7</v>
      </c>
      <c r="B3" s="52">
        <v>0</v>
      </c>
      <c r="C3" s="53">
        <v>0</v>
      </c>
      <c r="D3" s="52">
        <v>0</v>
      </c>
      <c r="E3" s="52">
        <v>0</v>
      </c>
      <c r="F3" s="52">
        <v>0</v>
      </c>
    </row>
    <row r="4" spans="1:32">
      <c r="A4" s="2" t="s">
        <v>8</v>
      </c>
      <c r="B4" s="52">
        <v>0</v>
      </c>
      <c r="C4" s="53">
        <v>0</v>
      </c>
      <c r="D4" s="52">
        <v>0</v>
      </c>
      <c r="E4" s="52">
        <v>0</v>
      </c>
      <c r="F4" s="52">
        <v>0</v>
      </c>
    </row>
    <row r="5" spans="1:32">
      <c r="A5" s="2" t="s">
        <v>9</v>
      </c>
      <c r="B5" s="52">
        <v>0</v>
      </c>
      <c r="C5" s="53">
        <v>0</v>
      </c>
      <c r="D5" s="52">
        <v>0</v>
      </c>
      <c r="E5" s="52">
        <v>0</v>
      </c>
      <c r="F5" s="52">
        <v>0</v>
      </c>
    </row>
    <row r="6" spans="1:32">
      <c r="A6" s="3" t="s">
        <v>10</v>
      </c>
      <c r="B6" s="52">
        <v>0</v>
      </c>
      <c r="C6" s="53">
        <v>0</v>
      </c>
      <c r="D6" s="52">
        <v>0</v>
      </c>
      <c r="E6" s="52">
        <v>0</v>
      </c>
      <c r="F6" s="52">
        <v>0</v>
      </c>
    </row>
    <row r="7" spans="1:32">
      <c r="A7" s="2" t="s">
        <v>11</v>
      </c>
      <c r="B7" s="52">
        <v>0</v>
      </c>
      <c r="C7" s="53">
        <v>0</v>
      </c>
      <c r="D7" s="52">
        <v>0</v>
      </c>
      <c r="E7" s="52">
        <v>0</v>
      </c>
      <c r="F7" s="52">
        <v>0</v>
      </c>
    </row>
    <row r="12" spans="1:32" ht="15" customHeight="1">
      <c r="A12" s="46" t="s">
        <v>12</v>
      </c>
      <c r="B12" s="46" t="s">
        <v>13</v>
      </c>
      <c r="C12" s="46" t="s">
        <v>6</v>
      </c>
      <c r="D12" s="46" t="s">
        <v>7</v>
      </c>
      <c r="E12" s="46" t="s">
        <v>11</v>
      </c>
      <c r="F12" s="46" t="s">
        <v>10</v>
      </c>
      <c r="G12" s="46" t="s">
        <v>9</v>
      </c>
      <c r="I12" s="65" t="s">
        <v>12</v>
      </c>
      <c r="J12" s="66"/>
      <c r="K12" s="6" t="s">
        <v>13</v>
      </c>
      <c r="L12" s="6" t="s">
        <v>6</v>
      </c>
      <c r="M12" s="6" t="s">
        <v>7</v>
      </c>
      <c r="N12" s="6" t="s">
        <v>11</v>
      </c>
      <c r="O12" s="6" t="s">
        <v>10</v>
      </c>
      <c r="P12" s="6" t="s">
        <v>9</v>
      </c>
      <c r="Q12" s="7"/>
      <c r="R12" s="6" t="s">
        <v>13</v>
      </c>
      <c r="S12" s="6" t="s">
        <v>6</v>
      </c>
      <c r="T12" s="6" t="s">
        <v>7</v>
      </c>
      <c r="U12" s="6" t="s">
        <v>11</v>
      </c>
      <c r="V12" s="6" t="s">
        <v>10</v>
      </c>
      <c r="W12" s="6" t="s">
        <v>9</v>
      </c>
      <c r="Z12" s="18" t="s">
        <v>12</v>
      </c>
      <c r="AA12" s="6" t="s">
        <v>13</v>
      </c>
      <c r="AB12" s="6" t="s">
        <v>6</v>
      </c>
      <c r="AC12" s="6" t="s">
        <v>7</v>
      </c>
      <c r="AD12" s="6" t="s">
        <v>11</v>
      </c>
      <c r="AE12" s="6" t="s">
        <v>10</v>
      </c>
      <c r="AF12" s="6" t="s">
        <v>9</v>
      </c>
    </row>
    <row r="13" spans="1:32" ht="15.75">
      <c r="A13" s="47">
        <v>0</v>
      </c>
      <c r="B13" s="48">
        <v>2366.25</v>
      </c>
      <c r="C13" s="48">
        <v>927.85</v>
      </c>
      <c r="D13" s="48">
        <v>545.63</v>
      </c>
      <c r="E13" s="48">
        <v>740.99</v>
      </c>
      <c r="F13" s="48">
        <v>113.24</v>
      </c>
      <c r="G13" s="48">
        <v>16.059999999999999</v>
      </c>
      <c r="I13" s="8">
        <v>0</v>
      </c>
      <c r="J13" s="9">
        <v>3.472222222222222E-3</v>
      </c>
      <c r="K13" s="10">
        <f t="shared" ref="K13:P55" si="0">B13</f>
        <v>2366.25</v>
      </c>
      <c r="L13" s="10">
        <f t="shared" si="0"/>
        <v>927.85</v>
      </c>
      <c r="M13" s="10">
        <f t="shared" si="0"/>
        <v>545.63</v>
      </c>
      <c r="N13" s="10">
        <f t="shared" si="0"/>
        <v>740.99</v>
      </c>
      <c r="O13" s="10">
        <f t="shared" si="0"/>
        <v>113.24</v>
      </c>
      <c r="P13" s="10">
        <f t="shared" si="0"/>
        <v>16.059999999999999</v>
      </c>
      <c r="Q13" s="11"/>
      <c r="R13" s="12">
        <f>AVERAGE(K13:K15)</f>
        <v>2354.4066666666668</v>
      </c>
      <c r="S13" s="12">
        <f>AVERAGE(L13:L15)</f>
        <v>927.32333333333338</v>
      </c>
      <c r="T13" s="12">
        <f t="shared" ref="T13:W13" si="1">AVERAGE(M13:M15)</f>
        <v>536.3366666666667</v>
      </c>
      <c r="U13" s="12">
        <f t="shared" si="1"/>
        <v>733.82666666666671</v>
      </c>
      <c r="V13" s="12">
        <f t="shared" si="1"/>
        <v>118.63</v>
      </c>
      <c r="W13" s="12">
        <f t="shared" si="1"/>
        <v>15.923333333333332</v>
      </c>
      <c r="X13" s="13">
        <v>1</v>
      </c>
      <c r="Y13" s="13"/>
      <c r="Z13" s="8" t="s">
        <v>14</v>
      </c>
      <c r="AA13" s="12">
        <f>INDEX($R$13:$R$300,X13,0)</f>
        <v>2354.4066666666668</v>
      </c>
      <c r="AB13" s="12">
        <f>INDEX($S$13:$S$300,X13,0)</f>
        <v>927.32333333333338</v>
      </c>
      <c r="AC13" s="12">
        <f>INDEX($T$13:$T$300,X13,0)</f>
        <v>536.3366666666667</v>
      </c>
      <c r="AD13" s="12">
        <f>INDEX($U$13:$U$300,X13,0)</f>
        <v>733.82666666666671</v>
      </c>
      <c r="AE13" s="12">
        <f>INDEX($V$13:$V$300,X13,0)</f>
        <v>118.63</v>
      </c>
      <c r="AF13" s="12">
        <f>INDEX($W$13:$W$300,X13,0)</f>
        <v>15.923333333333332</v>
      </c>
    </row>
    <row r="14" spans="1:32" ht="15.75">
      <c r="A14" s="47">
        <v>3.472222222222222E-3</v>
      </c>
      <c r="B14" s="48">
        <v>2361.6</v>
      </c>
      <c r="C14" s="48">
        <v>917.67</v>
      </c>
      <c r="D14" s="48">
        <v>539.83000000000004</v>
      </c>
      <c r="E14" s="48">
        <v>744.64</v>
      </c>
      <c r="F14" s="48">
        <v>121.15</v>
      </c>
      <c r="G14" s="48">
        <v>15.88</v>
      </c>
      <c r="I14" s="9">
        <v>3.472222222222222E-3</v>
      </c>
      <c r="J14" s="8">
        <v>6.9444444444444441E-3</v>
      </c>
      <c r="K14" s="14">
        <f t="shared" si="0"/>
        <v>2361.6</v>
      </c>
      <c r="L14" s="14">
        <f t="shared" si="0"/>
        <v>917.67</v>
      </c>
      <c r="M14" s="14">
        <f t="shared" si="0"/>
        <v>539.83000000000004</v>
      </c>
      <c r="N14" s="14">
        <f t="shared" si="0"/>
        <v>744.64</v>
      </c>
      <c r="O14" s="14">
        <f t="shared" si="0"/>
        <v>121.15</v>
      </c>
      <c r="P14" s="14">
        <f t="shared" si="0"/>
        <v>15.88</v>
      </c>
      <c r="Q14" s="11"/>
      <c r="R14" s="15"/>
      <c r="S14" s="15"/>
      <c r="T14" s="15"/>
      <c r="U14" s="15"/>
      <c r="V14" s="15"/>
      <c r="W14" s="15"/>
      <c r="X14">
        <f>X13+3</f>
        <v>4</v>
      </c>
      <c r="Z14" s="9" t="s">
        <v>15</v>
      </c>
      <c r="AA14" s="12">
        <f t="shared" ref="AA14:AA77" si="2">INDEX($R$13:$R$300,X14,0)</f>
        <v>2303.896666666667</v>
      </c>
      <c r="AB14" s="12">
        <f t="shared" ref="AB14:AB77" si="3">INDEX($S$13:$S$300,X14,0)</f>
        <v>894.25999999999988</v>
      </c>
      <c r="AC14" s="12">
        <f t="shared" ref="AC14:AC77" si="4">INDEX($T$13:$T$300,X14,0)</f>
        <v>526.1</v>
      </c>
      <c r="AD14" s="12">
        <f t="shared" ref="AD14:AD77" si="5">INDEX($U$13:$U$300,X14,0)</f>
        <v>720.81000000000006</v>
      </c>
      <c r="AE14" s="12">
        <f t="shared" ref="AE14:AE77" si="6">INDEX($V$13:$V$300,X14,0)</f>
        <v>125.04</v>
      </c>
      <c r="AF14" s="12">
        <f t="shared" ref="AF14:AF77" si="7">INDEX($W$13:$W$300,X14,0)</f>
        <v>15.770000000000001</v>
      </c>
    </row>
    <row r="15" spans="1:32" ht="15.75">
      <c r="A15" s="47">
        <v>6.9444444444444441E-3</v>
      </c>
      <c r="B15" s="48">
        <v>2335.37</v>
      </c>
      <c r="C15" s="48">
        <v>936.45</v>
      </c>
      <c r="D15" s="48">
        <v>523.54999999999995</v>
      </c>
      <c r="E15" s="48">
        <v>715.85</v>
      </c>
      <c r="F15" s="48">
        <v>121.5</v>
      </c>
      <c r="G15" s="48">
        <v>15.83</v>
      </c>
      <c r="I15" s="8">
        <v>6.9444444444444441E-3</v>
      </c>
      <c r="J15" s="9">
        <v>1.0416666666666666E-2</v>
      </c>
      <c r="K15" s="10">
        <f t="shared" si="0"/>
        <v>2335.37</v>
      </c>
      <c r="L15" s="10">
        <f t="shared" si="0"/>
        <v>936.45</v>
      </c>
      <c r="M15" s="10">
        <f t="shared" si="0"/>
        <v>523.54999999999995</v>
      </c>
      <c r="N15" s="10">
        <f t="shared" si="0"/>
        <v>715.85</v>
      </c>
      <c r="O15" s="10">
        <f t="shared" si="0"/>
        <v>121.5</v>
      </c>
      <c r="P15" s="10">
        <f t="shared" si="0"/>
        <v>15.83</v>
      </c>
      <c r="Q15" s="11"/>
      <c r="R15" s="12"/>
      <c r="S15" s="12"/>
      <c r="T15" s="12"/>
      <c r="U15" s="12"/>
      <c r="V15" s="12"/>
      <c r="W15" s="12"/>
      <c r="X15">
        <f t="shared" ref="X15:X78" si="8">X14+3</f>
        <v>7</v>
      </c>
      <c r="Z15" s="8" t="s">
        <v>16</v>
      </c>
      <c r="AA15" s="12">
        <f t="shared" si="2"/>
        <v>2259.9299999999998</v>
      </c>
      <c r="AB15" s="12">
        <f t="shared" si="3"/>
        <v>872.68</v>
      </c>
      <c r="AC15" s="12">
        <f t="shared" si="4"/>
        <v>521.40333333333331</v>
      </c>
      <c r="AD15" s="12">
        <f t="shared" si="5"/>
        <v>717.7166666666667</v>
      </c>
      <c r="AE15" s="12">
        <f t="shared" si="6"/>
        <v>110.83999999999999</v>
      </c>
      <c r="AF15" s="12">
        <f t="shared" si="7"/>
        <v>15.82</v>
      </c>
    </row>
    <row r="16" spans="1:32" ht="15.75">
      <c r="A16" s="47">
        <v>1.0416666666666666E-2</v>
      </c>
      <c r="B16" s="48">
        <v>2310.19</v>
      </c>
      <c r="C16" s="48">
        <v>886.83</v>
      </c>
      <c r="D16" s="48">
        <v>526.22</v>
      </c>
      <c r="E16" s="48">
        <v>727.93</v>
      </c>
      <c r="F16" s="48">
        <v>131.49</v>
      </c>
      <c r="G16" s="48">
        <v>15.78</v>
      </c>
      <c r="I16" s="9">
        <v>1.0416666666666666E-2</v>
      </c>
      <c r="J16" s="8">
        <v>1.3888888888888888E-2</v>
      </c>
      <c r="K16" s="14">
        <f t="shared" si="0"/>
        <v>2310.19</v>
      </c>
      <c r="L16" s="14">
        <f t="shared" si="0"/>
        <v>886.83</v>
      </c>
      <c r="M16" s="14">
        <f t="shared" si="0"/>
        <v>526.22</v>
      </c>
      <c r="N16" s="14">
        <f t="shared" si="0"/>
        <v>727.93</v>
      </c>
      <c r="O16" s="14">
        <f t="shared" si="0"/>
        <v>131.49</v>
      </c>
      <c r="P16" s="14">
        <f t="shared" si="0"/>
        <v>15.78</v>
      </c>
      <c r="Q16" s="11"/>
      <c r="R16" s="15">
        <f t="shared" ref="R16:W16" si="9">AVERAGE(K16:K18)</f>
        <v>2303.896666666667</v>
      </c>
      <c r="S16" s="15">
        <f t="shared" si="9"/>
        <v>894.25999999999988</v>
      </c>
      <c r="T16" s="15">
        <f t="shared" si="9"/>
        <v>526.1</v>
      </c>
      <c r="U16" s="15">
        <f t="shared" si="9"/>
        <v>720.81000000000006</v>
      </c>
      <c r="V16" s="15">
        <f t="shared" si="9"/>
        <v>125.04</v>
      </c>
      <c r="W16" s="15">
        <f t="shared" si="9"/>
        <v>15.770000000000001</v>
      </c>
      <c r="X16">
        <f t="shared" si="8"/>
        <v>10</v>
      </c>
      <c r="Z16" s="9" t="s">
        <v>17</v>
      </c>
      <c r="AA16" s="12">
        <f t="shared" si="2"/>
        <v>2224.7166666666667</v>
      </c>
      <c r="AB16" s="12">
        <f t="shared" si="3"/>
        <v>853.25</v>
      </c>
      <c r="AC16" s="12">
        <f t="shared" si="4"/>
        <v>514.4133333333333</v>
      </c>
      <c r="AD16" s="12">
        <f t="shared" si="5"/>
        <v>711.75</v>
      </c>
      <c r="AE16" s="12">
        <f t="shared" si="6"/>
        <v>108.56333333333333</v>
      </c>
      <c r="AF16" s="12">
        <f t="shared" si="7"/>
        <v>15.61</v>
      </c>
    </row>
    <row r="17" spans="1:32" ht="15.75">
      <c r="A17" s="47">
        <v>1.3888888888888888E-2</v>
      </c>
      <c r="B17" s="48">
        <v>2308.36</v>
      </c>
      <c r="C17" s="48">
        <v>913.42</v>
      </c>
      <c r="D17" s="48">
        <v>521.54</v>
      </c>
      <c r="E17" s="48">
        <v>713.3</v>
      </c>
      <c r="F17" s="48">
        <v>122.42</v>
      </c>
      <c r="G17" s="48">
        <v>15.75</v>
      </c>
      <c r="I17" s="8">
        <v>1.3888888888888888E-2</v>
      </c>
      <c r="J17" s="9">
        <v>1.7361111111111112E-2</v>
      </c>
      <c r="K17" s="10">
        <f t="shared" si="0"/>
        <v>2308.36</v>
      </c>
      <c r="L17" s="10">
        <f t="shared" si="0"/>
        <v>913.42</v>
      </c>
      <c r="M17" s="10">
        <f t="shared" si="0"/>
        <v>521.54</v>
      </c>
      <c r="N17" s="10">
        <f t="shared" si="0"/>
        <v>713.3</v>
      </c>
      <c r="O17" s="10">
        <f t="shared" si="0"/>
        <v>122.42</v>
      </c>
      <c r="P17" s="10">
        <f t="shared" si="0"/>
        <v>15.75</v>
      </c>
      <c r="Q17" s="11"/>
      <c r="R17" s="12"/>
      <c r="S17" s="12"/>
      <c r="T17" s="12"/>
      <c r="U17" s="12"/>
      <c r="V17" s="12"/>
      <c r="W17" s="12"/>
      <c r="X17">
        <f t="shared" si="8"/>
        <v>13</v>
      </c>
      <c r="Z17" s="8" t="s">
        <v>18</v>
      </c>
      <c r="AA17" s="12">
        <f t="shared" si="2"/>
        <v>2197.92</v>
      </c>
      <c r="AB17" s="12">
        <f t="shared" si="3"/>
        <v>842.02333333333343</v>
      </c>
      <c r="AC17" s="12">
        <f t="shared" si="4"/>
        <v>508.06333333333333</v>
      </c>
      <c r="AD17" s="12">
        <f t="shared" si="5"/>
        <v>703.26333333333332</v>
      </c>
      <c r="AE17" s="12">
        <f t="shared" si="6"/>
        <v>108.28666666666668</v>
      </c>
      <c r="AF17" s="12">
        <f t="shared" si="7"/>
        <v>15.406666666666666</v>
      </c>
    </row>
    <row r="18" spans="1:32" ht="15.75">
      <c r="A18" s="47">
        <v>1.7361111111111112E-2</v>
      </c>
      <c r="B18" s="48">
        <v>2293.14</v>
      </c>
      <c r="C18" s="48">
        <v>882.53</v>
      </c>
      <c r="D18" s="48">
        <v>530.54</v>
      </c>
      <c r="E18" s="48">
        <v>721.2</v>
      </c>
      <c r="F18" s="48">
        <v>121.21</v>
      </c>
      <c r="G18" s="48">
        <v>15.78</v>
      </c>
      <c r="I18" s="9">
        <v>1.7361111111111112E-2</v>
      </c>
      <c r="J18" s="8">
        <v>2.0833333333333332E-2</v>
      </c>
      <c r="K18" s="14">
        <f t="shared" si="0"/>
        <v>2293.14</v>
      </c>
      <c r="L18" s="14">
        <f t="shared" si="0"/>
        <v>882.53</v>
      </c>
      <c r="M18" s="14">
        <f t="shared" si="0"/>
        <v>530.54</v>
      </c>
      <c r="N18" s="14">
        <f t="shared" si="0"/>
        <v>721.2</v>
      </c>
      <c r="O18" s="14">
        <f t="shared" si="0"/>
        <v>121.21</v>
      </c>
      <c r="P18" s="14">
        <f t="shared" si="0"/>
        <v>15.78</v>
      </c>
      <c r="Q18" s="11"/>
      <c r="R18" s="15"/>
      <c r="S18" s="15"/>
      <c r="T18" s="15"/>
      <c r="U18" s="15"/>
      <c r="V18" s="15"/>
      <c r="W18" s="15"/>
      <c r="X18">
        <f t="shared" si="8"/>
        <v>16</v>
      </c>
      <c r="Z18" s="9" t="s">
        <v>19</v>
      </c>
      <c r="AA18" s="12">
        <f t="shared" si="2"/>
        <v>2161.3666666666663</v>
      </c>
      <c r="AB18" s="12">
        <f t="shared" si="3"/>
        <v>838.17000000000007</v>
      </c>
      <c r="AC18" s="12">
        <f t="shared" si="4"/>
        <v>487.78999999999996</v>
      </c>
      <c r="AD18" s="12">
        <f t="shared" si="5"/>
        <v>688.14</v>
      </c>
      <c r="AE18" s="12">
        <f t="shared" si="6"/>
        <v>111.13666666666667</v>
      </c>
      <c r="AF18" s="12">
        <f t="shared" si="7"/>
        <v>15.603333333333333</v>
      </c>
    </row>
    <row r="19" spans="1:32" ht="15.75">
      <c r="A19" s="47">
        <v>2.0833333333333332E-2</v>
      </c>
      <c r="B19" s="48">
        <v>2270.79</v>
      </c>
      <c r="C19" s="48">
        <v>878.07</v>
      </c>
      <c r="D19" s="48">
        <v>523.35</v>
      </c>
      <c r="E19" s="48">
        <v>714.84</v>
      </c>
      <c r="F19" s="48">
        <v>117.15</v>
      </c>
      <c r="G19" s="48">
        <v>15.8</v>
      </c>
      <c r="I19" s="8">
        <v>2.0833333333333332E-2</v>
      </c>
      <c r="J19" s="9">
        <v>2.4305555555555556E-2</v>
      </c>
      <c r="K19" s="10">
        <f t="shared" si="0"/>
        <v>2270.79</v>
      </c>
      <c r="L19" s="10">
        <f t="shared" si="0"/>
        <v>878.07</v>
      </c>
      <c r="M19" s="10">
        <f t="shared" si="0"/>
        <v>523.35</v>
      </c>
      <c r="N19" s="10">
        <f t="shared" si="0"/>
        <v>714.84</v>
      </c>
      <c r="O19" s="10">
        <f t="shared" si="0"/>
        <v>117.15</v>
      </c>
      <c r="P19" s="10">
        <f t="shared" si="0"/>
        <v>15.8</v>
      </c>
      <c r="Q19" s="11"/>
      <c r="R19" s="12">
        <f t="shared" ref="R19:W19" si="10">AVERAGE(K19:K21)</f>
        <v>2259.9299999999998</v>
      </c>
      <c r="S19" s="12">
        <f t="shared" si="10"/>
        <v>872.68</v>
      </c>
      <c r="T19" s="12">
        <f t="shared" si="10"/>
        <v>521.40333333333331</v>
      </c>
      <c r="U19" s="12">
        <f t="shared" si="10"/>
        <v>717.7166666666667</v>
      </c>
      <c r="V19" s="12">
        <f t="shared" si="10"/>
        <v>110.83999999999999</v>
      </c>
      <c r="W19" s="12">
        <f t="shared" si="10"/>
        <v>15.82</v>
      </c>
      <c r="X19">
        <f t="shared" si="8"/>
        <v>19</v>
      </c>
      <c r="Z19" s="8" t="s">
        <v>20</v>
      </c>
      <c r="AA19" s="12">
        <f t="shared" si="2"/>
        <v>2140.9566666666669</v>
      </c>
      <c r="AB19" s="12">
        <f t="shared" si="3"/>
        <v>827.65333333333331</v>
      </c>
      <c r="AC19" s="12">
        <f t="shared" si="4"/>
        <v>489.86333333333329</v>
      </c>
      <c r="AD19" s="12">
        <f t="shared" si="5"/>
        <v>686.80000000000007</v>
      </c>
      <c r="AE19" s="12">
        <f t="shared" si="6"/>
        <v>100.60666666666667</v>
      </c>
      <c r="AF19" s="12">
        <f t="shared" si="7"/>
        <v>15.693333333333333</v>
      </c>
    </row>
    <row r="20" spans="1:32" ht="15.75">
      <c r="A20" s="47">
        <v>2.4305555555555556E-2</v>
      </c>
      <c r="B20" s="48">
        <v>2252.77</v>
      </c>
      <c r="C20" s="48">
        <v>868.87</v>
      </c>
      <c r="D20" s="48">
        <v>523.44000000000005</v>
      </c>
      <c r="E20" s="48">
        <v>715.34</v>
      </c>
      <c r="F20" s="48">
        <v>107.86</v>
      </c>
      <c r="G20" s="48">
        <v>15.86</v>
      </c>
      <c r="I20" s="9">
        <v>2.4305555555555556E-2</v>
      </c>
      <c r="J20" s="8">
        <v>2.7777777777777776E-2</v>
      </c>
      <c r="K20" s="14">
        <f t="shared" si="0"/>
        <v>2252.77</v>
      </c>
      <c r="L20" s="14">
        <f t="shared" si="0"/>
        <v>868.87</v>
      </c>
      <c r="M20" s="14">
        <f t="shared" si="0"/>
        <v>523.44000000000005</v>
      </c>
      <c r="N20" s="14">
        <f t="shared" si="0"/>
        <v>715.34</v>
      </c>
      <c r="O20" s="14">
        <f t="shared" si="0"/>
        <v>107.86</v>
      </c>
      <c r="P20" s="14">
        <f t="shared" si="0"/>
        <v>15.86</v>
      </c>
      <c r="Q20" s="11"/>
      <c r="R20" s="15"/>
      <c r="S20" s="15"/>
      <c r="T20" s="15"/>
      <c r="U20" s="15"/>
      <c r="V20" s="15"/>
      <c r="W20" s="15"/>
      <c r="X20">
        <f t="shared" si="8"/>
        <v>22</v>
      </c>
      <c r="Z20" s="9" t="s">
        <v>21</v>
      </c>
      <c r="AA20" s="12">
        <f t="shared" si="2"/>
        <v>2125.4933333333333</v>
      </c>
      <c r="AB20" s="12">
        <f t="shared" si="3"/>
        <v>819.51666666666677</v>
      </c>
      <c r="AC20" s="12">
        <f t="shared" si="4"/>
        <v>484.00333333333333</v>
      </c>
      <c r="AD20" s="12">
        <f t="shared" si="5"/>
        <v>686.73333333333346</v>
      </c>
      <c r="AE20" s="12">
        <f t="shared" si="6"/>
        <v>99.46</v>
      </c>
      <c r="AF20" s="12">
        <f t="shared" si="7"/>
        <v>15.586666666666668</v>
      </c>
    </row>
    <row r="21" spans="1:32" ht="15.75">
      <c r="A21" s="47">
        <v>2.7777777777777776E-2</v>
      </c>
      <c r="B21" s="48">
        <v>2256.23</v>
      </c>
      <c r="C21" s="48">
        <v>871.1</v>
      </c>
      <c r="D21" s="48">
        <v>517.41999999999996</v>
      </c>
      <c r="E21" s="48">
        <v>722.97</v>
      </c>
      <c r="F21" s="48">
        <v>107.51</v>
      </c>
      <c r="G21" s="48">
        <v>15.8</v>
      </c>
      <c r="I21" s="8">
        <v>2.7777777777777776E-2</v>
      </c>
      <c r="J21" s="9">
        <v>3.125E-2</v>
      </c>
      <c r="K21" s="10">
        <f t="shared" si="0"/>
        <v>2256.23</v>
      </c>
      <c r="L21" s="10">
        <f t="shared" si="0"/>
        <v>871.1</v>
      </c>
      <c r="M21" s="10">
        <f t="shared" si="0"/>
        <v>517.41999999999996</v>
      </c>
      <c r="N21" s="10">
        <f t="shared" si="0"/>
        <v>722.97</v>
      </c>
      <c r="O21" s="10">
        <f t="shared" si="0"/>
        <v>107.51</v>
      </c>
      <c r="P21" s="10">
        <f t="shared" si="0"/>
        <v>15.8</v>
      </c>
      <c r="Q21" s="11"/>
      <c r="R21" s="12"/>
      <c r="S21" s="12"/>
      <c r="T21" s="12"/>
      <c r="U21" s="12"/>
      <c r="V21" s="12"/>
      <c r="W21" s="12"/>
      <c r="X21">
        <f t="shared" si="8"/>
        <v>25</v>
      </c>
      <c r="Z21" s="8" t="s">
        <v>22</v>
      </c>
      <c r="AA21" s="12">
        <f t="shared" si="2"/>
        <v>2104.79</v>
      </c>
      <c r="AB21" s="12">
        <f t="shared" si="3"/>
        <v>807.75999999999988</v>
      </c>
      <c r="AC21" s="12">
        <f t="shared" si="4"/>
        <v>479.87333333333339</v>
      </c>
      <c r="AD21" s="12">
        <f t="shared" si="5"/>
        <v>680.66333333333341</v>
      </c>
      <c r="AE21" s="12">
        <f t="shared" si="6"/>
        <v>100.91333333333334</v>
      </c>
      <c r="AF21" s="12">
        <f t="shared" si="7"/>
        <v>15.576666666666666</v>
      </c>
    </row>
    <row r="22" spans="1:32" ht="15.75">
      <c r="A22" s="47">
        <v>3.125E-2</v>
      </c>
      <c r="B22" s="48">
        <v>2234.06</v>
      </c>
      <c r="C22" s="48">
        <v>857.7</v>
      </c>
      <c r="D22" s="48">
        <v>514.21</v>
      </c>
      <c r="E22" s="48">
        <v>717.79</v>
      </c>
      <c r="F22" s="48">
        <v>107.36</v>
      </c>
      <c r="G22" s="48">
        <v>15.78</v>
      </c>
      <c r="I22" s="9">
        <v>3.125E-2</v>
      </c>
      <c r="J22" s="8">
        <v>3.4722222222222224E-2</v>
      </c>
      <c r="K22" s="14">
        <f t="shared" si="0"/>
        <v>2234.06</v>
      </c>
      <c r="L22" s="14">
        <f t="shared" si="0"/>
        <v>857.7</v>
      </c>
      <c r="M22" s="14">
        <f t="shared" si="0"/>
        <v>514.21</v>
      </c>
      <c r="N22" s="14">
        <f t="shared" si="0"/>
        <v>717.79</v>
      </c>
      <c r="O22" s="14">
        <f t="shared" si="0"/>
        <v>107.36</v>
      </c>
      <c r="P22" s="14">
        <f t="shared" si="0"/>
        <v>15.78</v>
      </c>
      <c r="Q22" s="11"/>
      <c r="R22" s="15">
        <f t="shared" ref="R22:W22" si="11">AVERAGE(K22:K24)</f>
        <v>2224.7166666666667</v>
      </c>
      <c r="S22" s="15">
        <f t="shared" si="11"/>
        <v>853.25</v>
      </c>
      <c r="T22" s="15">
        <f t="shared" si="11"/>
        <v>514.4133333333333</v>
      </c>
      <c r="U22" s="15">
        <f t="shared" si="11"/>
        <v>711.75</v>
      </c>
      <c r="V22" s="15">
        <f t="shared" si="11"/>
        <v>108.56333333333333</v>
      </c>
      <c r="W22" s="15">
        <f t="shared" si="11"/>
        <v>15.61</v>
      </c>
      <c r="X22">
        <f t="shared" si="8"/>
        <v>28</v>
      </c>
      <c r="Z22" s="9" t="s">
        <v>23</v>
      </c>
      <c r="AA22" s="12">
        <f t="shared" si="2"/>
        <v>2088.27</v>
      </c>
      <c r="AB22" s="12">
        <f t="shared" si="3"/>
        <v>801.25333333333344</v>
      </c>
      <c r="AC22" s="12">
        <f t="shared" si="4"/>
        <v>475.22666666666663</v>
      </c>
      <c r="AD22" s="12">
        <f t="shared" si="5"/>
        <v>675.22333333333336</v>
      </c>
      <c r="AE22" s="12">
        <f t="shared" si="6"/>
        <v>101.54333333333334</v>
      </c>
      <c r="AF22" s="12">
        <f t="shared" si="7"/>
        <v>15.186666666666667</v>
      </c>
    </row>
    <row r="23" spans="1:32" ht="15.75">
      <c r="A23" s="47">
        <v>3.4722222222222224E-2</v>
      </c>
      <c r="B23" s="48">
        <v>2226.31</v>
      </c>
      <c r="C23" s="48">
        <v>854.24</v>
      </c>
      <c r="D23" s="48">
        <v>517.12</v>
      </c>
      <c r="E23" s="48">
        <v>709.84</v>
      </c>
      <c r="F23" s="48">
        <v>108.19</v>
      </c>
      <c r="G23" s="48">
        <v>15.78</v>
      </c>
      <c r="I23" s="8">
        <v>3.4722222222222224E-2</v>
      </c>
      <c r="J23" s="9">
        <v>3.8194444444444441E-2</v>
      </c>
      <c r="K23" s="10">
        <f t="shared" si="0"/>
        <v>2226.31</v>
      </c>
      <c r="L23" s="10">
        <f t="shared" si="0"/>
        <v>854.24</v>
      </c>
      <c r="M23" s="10">
        <f t="shared" si="0"/>
        <v>517.12</v>
      </c>
      <c r="N23" s="10">
        <f t="shared" si="0"/>
        <v>709.84</v>
      </c>
      <c r="O23" s="10">
        <f t="shared" si="0"/>
        <v>108.19</v>
      </c>
      <c r="P23" s="10">
        <f t="shared" si="0"/>
        <v>15.78</v>
      </c>
      <c r="Q23" s="11"/>
      <c r="R23" s="12"/>
      <c r="S23" s="12"/>
      <c r="T23" s="12"/>
      <c r="U23" s="12"/>
      <c r="V23" s="12"/>
      <c r="W23" s="12"/>
      <c r="X23">
        <f t="shared" si="8"/>
        <v>31</v>
      </c>
      <c r="Z23" s="8" t="s">
        <v>24</v>
      </c>
      <c r="AA23" s="12">
        <f t="shared" si="2"/>
        <v>2072.103333333333</v>
      </c>
      <c r="AB23" s="12">
        <f t="shared" si="3"/>
        <v>798.56333333333339</v>
      </c>
      <c r="AC23" s="12">
        <f t="shared" si="4"/>
        <v>462.97333333333336</v>
      </c>
      <c r="AD23" s="12">
        <f t="shared" si="5"/>
        <v>674.80000000000007</v>
      </c>
      <c r="AE23" s="12">
        <f t="shared" si="6"/>
        <v>100.65000000000002</v>
      </c>
      <c r="AF23" s="12">
        <f t="shared" si="7"/>
        <v>15.43</v>
      </c>
    </row>
    <row r="24" spans="1:32" ht="15.75">
      <c r="A24" s="47">
        <v>3.8194444444444441E-2</v>
      </c>
      <c r="B24" s="48">
        <v>2213.7800000000002</v>
      </c>
      <c r="C24" s="48">
        <v>847.81</v>
      </c>
      <c r="D24" s="48">
        <v>511.91</v>
      </c>
      <c r="E24" s="48">
        <v>707.62</v>
      </c>
      <c r="F24" s="48">
        <v>110.14</v>
      </c>
      <c r="G24" s="48">
        <v>15.27</v>
      </c>
      <c r="I24" s="9">
        <v>3.8194444444444441E-2</v>
      </c>
      <c r="J24" s="8">
        <v>4.1666666666666664E-2</v>
      </c>
      <c r="K24" s="14">
        <f t="shared" si="0"/>
        <v>2213.7800000000002</v>
      </c>
      <c r="L24" s="14">
        <f t="shared" si="0"/>
        <v>847.81</v>
      </c>
      <c r="M24" s="14">
        <f t="shared" si="0"/>
        <v>511.91</v>
      </c>
      <c r="N24" s="14">
        <f t="shared" si="0"/>
        <v>707.62</v>
      </c>
      <c r="O24" s="14">
        <f t="shared" si="0"/>
        <v>110.14</v>
      </c>
      <c r="P24" s="14">
        <f t="shared" si="0"/>
        <v>15.27</v>
      </c>
      <c r="Q24" s="11"/>
      <c r="R24" s="15"/>
      <c r="S24" s="15"/>
      <c r="T24" s="15"/>
      <c r="U24" s="15"/>
      <c r="V24" s="15"/>
      <c r="W24" s="15"/>
      <c r="X24">
        <f t="shared" si="8"/>
        <v>34</v>
      </c>
      <c r="Z24" s="9" t="s">
        <v>25</v>
      </c>
      <c r="AA24" s="12">
        <f t="shared" si="2"/>
        <v>2053.2333333333336</v>
      </c>
      <c r="AB24" s="12">
        <f t="shared" si="3"/>
        <v>777.31333333333339</v>
      </c>
      <c r="AC24" s="12">
        <f t="shared" si="4"/>
        <v>463.00333333333333</v>
      </c>
      <c r="AD24" s="12">
        <f t="shared" si="5"/>
        <v>675.98666666666668</v>
      </c>
      <c r="AE24" s="12">
        <f t="shared" si="6"/>
        <v>101.98666666666668</v>
      </c>
      <c r="AF24" s="12">
        <f t="shared" si="7"/>
        <v>15.453333333333333</v>
      </c>
    </row>
    <row r="25" spans="1:32" ht="15.75">
      <c r="A25" s="47">
        <v>4.1666666666666664E-2</v>
      </c>
      <c r="B25" s="48">
        <v>2209.0700000000002</v>
      </c>
      <c r="C25" s="48">
        <v>850.95</v>
      </c>
      <c r="D25" s="48">
        <v>508.12</v>
      </c>
      <c r="E25" s="48">
        <v>705.55</v>
      </c>
      <c r="F25" s="48">
        <v>108.15</v>
      </c>
      <c r="G25" s="48">
        <v>15.32</v>
      </c>
      <c r="I25" s="8">
        <v>4.1666666666666664E-2</v>
      </c>
      <c r="J25" s="9">
        <v>4.5138888888888888E-2</v>
      </c>
      <c r="K25" s="10">
        <f t="shared" si="0"/>
        <v>2209.0700000000002</v>
      </c>
      <c r="L25" s="10">
        <f t="shared" si="0"/>
        <v>850.95</v>
      </c>
      <c r="M25" s="10">
        <f t="shared" si="0"/>
        <v>508.12</v>
      </c>
      <c r="N25" s="10">
        <f t="shared" si="0"/>
        <v>705.55</v>
      </c>
      <c r="O25" s="10">
        <f t="shared" si="0"/>
        <v>108.15</v>
      </c>
      <c r="P25" s="10">
        <f t="shared" si="0"/>
        <v>15.32</v>
      </c>
      <c r="Q25" s="11"/>
      <c r="R25" s="12">
        <f t="shared" ref="R25:W25" si="12">AVERAGE(K25:K27)</f>
        <v>2197.92</v>
      </c>
      <c r="S25" s="12">
        <f t="shared" si="12"/>
        <v>842.02333333333343</v>
      </c>
      <c r="T25" s="12">
        <f t="shared" si="12"/>
        <v>508.06333333333333</v>
      </c>
      <c r="U25" s="12">
        <f t="shared" si="12"/>
        <v>703.26333333333332</v>
      </c>
      <c r="V25" s="12">
        <f t="shared" si="12"/>
        <v>108.28666666666668</v>
      </c>
      <c r="W25" s="12">
        <f t="shared" si="12"/>
        <v>15.406666666666666</v>
      </c>
      <c r="X25">
        <f t="shared" si="8"/>
        <v>37</v>
      </c>
      <c r="Z25" s="8" t="s">
        <v>26</v>
      </c>
      <c r="AA25" s="12">
        <f t="shared" si="2"/>
        <v>2048.2766666666666</v>
      </c>
      <c r="AB25" s="12">
        <f t="shared" si="3"/>
        <v>787.74000000000012</v>
      </c>
      <c r="AC25" s="12">
        <f t="shared" si="4"/>
        <v>458.81333333333333</v>
      </c>
      <c r="AD25" s="12">
        <f t="shared" si="5"/>
        <v>668.42333333333329</v>
      </c>
      <c r="AE25" s="12">
        <f t="shared" si="6"/>
        <v>98.413333333333341</v>
      </c>
      <c r="AF25" s="12">
        <f t="shared" si="7"/>
        <v>15.423333333333332</v>
      </c>
    </row>
    <row r="26" spans="1:32" ht="15.75">
      <c r="A26" s="47">
        <v>4.5138888888888888E-2</v>
      </c>
      <c r="B26" s="48">
        <v>2197.4</v>
      </c>
      <c r="C26" s="48">
        <v>846.46</v>
      </c>
      <c r="D26" s="48">
        <v>505.69</v>
      </c>
      <c r="E26" s="48">
        <v>701.59</v>
      </c>
      <c r="F26" s="48">
        <v>107.44</v>
      </c>
      <c r="G26" s="48">
        <v>15.35</v>
      </c>
      <c r="I26" s="9">
        <v>4.5138888888888888E-2</v>
      </c>
      <c r="J26" s="8">
        <v>4.8611111111111112E-2</v>
      </c>
      <c r="K26" s="14">
        <f t="shared" si="0"/>
        <v>2197.4</v>
      </c>
      <c r="L26" s="14">
        <f t="shared" si="0"/>
        <v>846.46</v>
      </c>
      <c r="M26" s="14">
        <f t="shared" si="0"/>
        <v>505.69</v>
      </c>
      <c r="N26" s="14">
        <f t="shared" si="0"/>
        <v>701.59</v>
      </c>
      <c r="O26" s="14">
        <f t="shared" si="0"/>
        <v>107.44</v>
      </c>
      <c r="P26" s="14">
        <f t="shared" si="0"/>
        <v>15.35</v>
      </c>
      <c r="Q26" s="11"/>
      <c r="R26" s="15"/>
      <c r="S26" s="15"/>
      <c r="T26" s="15"/>
      <c r="U26" s="15"/>
      <c r="V26" s="15"/>
      <c r="W26" s="15"/>
      <c r="X26">
        <f t="shared" si="8"/>
        <v>40</v>
      </c>
      <c r="Z26" s="9" t="s">
        <v>27</v>
      </c>
      <c r="AA26" s="12">
        <f t="shared" si="2"/>
        <v>2033.9366666666667</v>
      </c>
      <c r="AB26" s="12">
        <f t="shared" si="3"/>
        <v>785.2266666666668</v>
      </c>
      <c r="AC26" s="12">
        <f t="shared" si="4"/>
        <v>453.64000000000004</v>
      </c>
      <c r="AD26" s="12">
        <f t="shared" si="5"/>
        <v>658.62666666666667</v>
      </c>
      <c r="AE26" s="12">
        <f t="shared" si="6"/>
        <v>101.62</v>
      </c>
      <c r="AF26" s="12">
        <f t="shared" si="7"/>
        <v>15.496666666666664</v>
      </c>
    </row>
    <row r="27" spans="1:32" ht="15.75">
      <c r="A27" s="47">
        <v>4.8611111111111112E-2</v>
      </c>
      <c r="B27" s="48">
        <v>2187.29</v>
      </c>
      <c r="C27" s="48">
        <v>828.66</v>
      </c>
      <c r="D27" s="48">
        <v>510.38</v>
      </c>
      <c r="E27" s="48">
        <v>702.65</v>
      </c>
      <c r="F27" s="48">
        <v>109.27</v>
      </c>
      <c r="G27" s="48">
        <v>15.55</v>
      </c>
      <c r="I27" s="8">
        <v>4.8611111111111112E-2</v>
      </c>
      <c r="J27" s="9">
        <v>5.2083333333333336E-2</v>
      </c>
      <c r="K27" s="10">
        <f t="shared" si="0"/>
        <v>2187.29</v>
      </c>
      <c r="L27" s="10">
        <f t="shared" si="0"/>
        <v>828.66</v>
      </c>
      <c r="M27" s="10">
        <f t="shared" si="0"/>
        <v>510.38</v>
      </c>
      <c r="N27" s="10">
        <f t="shared" si="0"/>
        <v>702.65</v>
      </c>
      <c r="O27" s="10">
        <f t="shared" si="0"/>
        <v>109.27</v>
      </c>
      <c r="P27" s="10">
        <f t="shared" si="0"/>
        <v>15.55</v>
      </c>
      <c r="Q27" s="11"/>
      <c r="R27" s="12"/>
      <c r="S27" s="12"/>
      <c r="T27" s="12"/>
      <c r="U27" s="12"/>
      <c r="V27" s="12"/>
      <c r="W27" s="12"/>
      <c r="X27">
        <f t="shared" si="8"/>
        <v>43</v>
      </c>
      <c r="Z27" s="8" t="s">
        <v>28</v>
      </c>
      <c r="AA27" s="12">
        <f t="shared" si="2"/>
        <v>2028.4233333333334</v>
      </c>
      <c r="AB27" s="12">
        <f t="shared" si="3"/>
        <v>782.92</v>
      </c>
      <c r="AC27" s="12">
        <f t="shared" si="4"/>
        <v>448.25666666666666</v>
      </c>
      <c r="AD27" s="12">
        <f t="shared" si="5"/>
        <v>663.10666666666668</v>
      </c>
      <c r="AE27" s="12">
        <f t="shared" si="6"/>
        <v>99.306666666666672</v>
      </c>
      <c r="AF27" s="12">
        <f t="shared" si="7"/>
        <v>15.56</v>
      </c>
    </row>
    <row r="28" spans="1:32" ht="15.75">
      <c r="A28" s="47">
        <v>5.2083333333333336E-2</v>
      </c>
      <c r="B28" s="48">
        <v>2174.73</v>
      </c>
      <c r="C28" s="48">
        <v>859.44</v>
      </c>
      <c r="D28" s="48">
        <v>470.74</v>
      </c>
      <c r="E28" s="48">
        <v>677.2</v>
      </c>
      <c r="F28" s="48">
        <v>131.06</v>
      </c>
      <c r="G28" s="48">
        <v>15.63</v>
      </c>
      <c r="I28" s="9">
        <v>5.2083333333333336E-2</v>
      </c>
      <c r="J28" s="8">
        <v>5.5555555555555552E-2</v>
      </c>
      <c r="K28" s="14">
        <f t="shared" si="0"/>
        <v>2174.73</v>
      </c>
      <c r="L28" s="14">
        <f t="shared" si="0"/>
        <v>859.44</v>
      </c>
      <c r="M28" s="14">
        <f t="shared" si="0"/>
        <v>470.74</v>
      </c>
      <c r="N28" s="14">
        <f t="shared" si="0"/>
        <v>677.2</v>
      </c>
      <c r="O28" s="14">
        <f t="shared" si="0"/>
        <v>131.06</v>
      </c>
      <c r="P28" s="14">
        <f t="shared" si="0"/>
        <v>15.63</v>
      </c>
      <c r="Q28" s="11"/>
      <c r="R28" s="15">
        <f t="shared" ref="R28:W28" si="13">AVERAGE(K28:K30)</f>
        <v>2161.3666666666663</v>
      </c>
      <c r="S28" s="15">
        <f t="shared" si="13"/>
        <v>838.17000000000007</v>
      </c>
      <c r="T28" s="15">
        <f t="shared" si="13"/>
        <v>487.78999999999996</v>
      </c>
      <c r="U28" s="15">
        <f t="shared" si="13"/>
        <v>688.14</v>
      </c>
      <c r="V28" s="15">
        <f t="shared" si="13"/>
        <v>111.13666666666667</v>
      </c>
      <c r="W28" s="15">
        <f t="shared" si="13"/>
        <v>15.603333333333333</v>
      </c>
      <c r="X28">
        <f t="shared" si="8"/>
        <v>46</v>
      </c>
      <c r="Z28" s="9" t="s">
        <v>29</v>
      </c>
      <c r="AA28" s="12">
        <f t="shared" si="2"/>
        <v>2029.7699999999998</v>
      </c>
      <c r="AB28" s="12">
        <f t="shared" si="3"/>
        <v>788.65</v>
      </c>
      <c r="AC28" s="12">
        <f t="shared" si="4"/>
        <v>449.14333333333337</v>
      </c>
      <c r="AD28" s="12">
        <f t="shared" si="5"/>
        <v>656.48666666666668</v>
      </c>
      <c r="AE28" s="12">
        <f t="shared" si="6"/>
        <v>100.58666666666666</v>
      </c>
      <c r="AF28" s="12">
        <f t="shared" si="7"/>
        <v>15.626666666666667</v>
      </c>
    </row>
    <row r="29" spans="1:32" ht="15.75">
      <c r="A29" s="47">
        <v>5.5555555555555552E-2</v>
      </c>
      <c r="B29" s="48">
        <v>2159.4899999999998</v>
      </c>
      <c r="C29" s="48">
        <v>830.03</v>
      </c>
      <c r="D29" s="48">
        <v>495.01</v>
      </c>
      <c r="E29" s="48">
        <v>696.05</v>
      </c>
      <c r="F29" s="48">
        <v>102.31</v>
      </c>
      <c r="G29" s="48">
        <v>15.58</v>
      </c>
      <c r="I29" s="8">
        <v>5.5555555555555552E-2</v>
      </c>
      <c r="J29" s="9">
        <v>5.9027777777777783E-2</v>
      </c>
      <c r="K29" s="10">
        <f t="shared" si="0"/>
        <v>2159.4899999999998</v>
      </c>
      <c r="L29" s="10">
        <f t="shared" si="0"/>
        <v>830.03</v>
      </c>
      <c r="M29" s="10">
        <f t="shared" si="0"/>
        <v>495.01</v>
      </c>
      <c r="N29" s="10">
        <f t="shared" si="0"/>
        <v>696.05</v>
      </c>
      <c r="O29" s="10">
        <f t="shared" si="0"/>
        <v>102.31</v>
      </c>
      <c r="P29" s="10">
        <f t="shared" si="0"/>
        <v>15.58</v>
      </c>
      <c r="Q29" s="11"/>
      <c r="R29" s="12"/>
      <c r="S29" s="12"/>
      <c r="T29" s="12"/>
      <c r="U29" s="12"/>
      <c r="V29" s="12"/>
      <c r="W29" s="12"/>
      <c r="X29">
        <f t="shared" si="8"/>
        <v>49</v>
      </c>
      <c r="Z29" s="8" t="s">
        <v>30</v>
      </c>
      <c r="AA29" s="12">
        <f t="shared" si="2"/>
        <v>2033.8766666666668</v>
      </c>
      <c r="AB29" s="12">
        <f t="shared" si="3"/>
        <v>799.21999999999991</v>
      </c>
      <c r="AC29" s="12">
        <f t="shared" si="4"/>
        <v>443.23</v>
      </c>
      <c r="AD29" s="12">
        <f t="shared" si="5"/>
        <v>656.58666666666659</v>
      </c>
      <c r="AE29" s="12">
        <f t="shared" si="6"/>
        <v>99.623333333333335</v>
      </c>
      <c r="AF29" s="12">
        <f t="shared" si="7"/>
        <v>15.846666666666666</v>
      </c>
    </row>
    <row r="30" spans="1:32" ht="15.75">
      <c r="A30" s="47">
        <v>5.9027777777777783E-2</v>
      </c>
      <c r="B30" s="48">
        <v>2149.88</v>
      </c>
      <c r="C30" s="48">
        <v>825.04</v>
      </c>
      <c r="D30" s="48">
        <v>497.62</v>
      </c>
      <c r="E30" s="48">
        <v>691.17</v>
      </c>
      <c r="F30" s="48">
        <v>100.04</v>
      </c>
      <c r="G30" s="48">
        <v>15.6</v>
      </c>
      <c r="I30" s="9">
        <v>5.9027777777777783E-2</v>
      </c>
      <c r="J30" s="8">
        <v>6.25E-2</v>
      </c>
      <c r="K30" s="14">
        <f t="shared" si="0"/>
        <v>2149.88</v>
      </c>
      <c r="L30" s="14">
        <f t="shared" si="0"/>
        <v>825.04</v>
      </c>
      <c r="M30" s="14">
        <f t="shared" si="0"/>
        <v>497.62</v>
      </c>
      <c r="N30" s="14">
        <f t="shared" si="0"/>
        <v>691.17</v>
      </c>
      <c r="O30" s="14">
        <f t="shared" si="0"/>
        <v>100.04</v>
      </c>
      <c r="P30" s="14">
        <f t="shared" si="0"/>
        <v>15.6</v>
      </c>
      <c r="Q30" s="11"/>
      <c r="R30" s="15"/>
      <c r="S30" s="15"/>
      <c r="T30" s="15"/>
      <c r="U30" s="15"/>
      <c r="V30" s="15"/>
      <c r="W30" s="15"/>
      <c r="X30">
        <f t="shared" si="8"/>
        <v>52</v>
      </c>
      <c r="Z30" s="9" t="s">
        <v>31</v>
      </c>
      <c r="AA30" s="12">
        <f t="shared" si="2"/>
        <v>2056.2966666666666</v>
      </c>
      <c r="AB30" s="12">
        <f t="shared" si="3"/>
        <v>846.92333333333329</v>
      </c>
      <c r="AC30" s="12">
        <f t="shared" si="4"/>
        <v>414.34666666666664</v>
      </c>
      <c r="AD30" s="12">
        <f t="shared" si="5"/>
        <v>663.01333333333332</v>
      </c>
      <c r="AE30" s="12">
        <f t="shared" si="6"/>
        <v>96.29</v>
      </c>
      <c r="AF30" s="12">
        <f t="shared" si="7"/>
        <v>16.186666666666667</v>
      </c>
    </row>
    <row r="31" spans="1:32" ht="15.75">
      <c r="A31" s="47">
        <v>6.25E-2</v>
      </c>
      <c r="B31" s="48">
        <v>2144.66</v>
      </c>
      <c r="C31" s="48">
        <v>828.42</v>
      </c>
      <c r="D31" s="48">
        <v>490.96</v>
      </c>
      <c r="E31" s="48">
        <v>686.54</v>
      </c>
      <c r="F31" s="48">
        <v>102.64</v>
      </c>
      <c r="G31" s="48">
        <v>15.73</v>
      </c>
      <c r="I31" s="8">
        <v>6.25E-2</v>
      </c>
      <c r="J31" s="9">
        <v>6.5972222222222224E-2</v>
      </c>
      <c r="K31" s="10">
        <f t="shared" si="0"/>
        <v>2144.66</v>
      </c>
      <c r="L31" s="10">
        <f t="shared" si="0"/>
        <v>828.42</v>
      </c>
      <c r="M31" s="10">
        <f t="shared" si="0"/>
        <v>490.96</v>
      </c>
      <c r="N31" s="10">
        <f t="shared" si="0"/>
        <v>686.54</v>
      </c>
      <c r="O31" s="10">
        <f t="shared" si="0"/>
        <v>102.64</v>
      </c>
      <c r="P31" s="10">
        <f t="shared" si="0"/>
        <v>15.73</v>
      </c>
      <c r="Q31" s="11"/>
      <c r="R31" s="12">
        <f t="shared" ref="R31:W31" si="14">AVERAGE(K31:K33)</f>
        <v>2140.9566666666669</v>
      </c>
      <c r="S31" s="12">
        <f t="shared" si="14"/>
        <v>827.65333333333331</v>
      </c>
      <c r="T31" s="12">
        <f t="shared" si="14"/>
        <v>489.86333333333329</v>
      </c>
      <c r="U31" s="12">
        <f t="shared" si="14"/>
        <v>686.80000000000007</v>
      </c>
      <c r="V31" s="12">
        <f t="shared" si="14"/>
        <v>100.60666666666667</v>
      </c>
      <c r="W31" s="12">
        <f t="shared" si="14"/>
        <v>15.693333333333333</v>
      </c>
      <c r="X31">
        <f t="shared" si="8"/>
        <v>55</v>
      </c>
      <c r="Z31" s="8" t="s">
        <v>32</v>
      </c>
      <c r="AA31" s="12">
        <f t="shared" si="2"/>
        <v>2069.9899999999998</v>
      </c>
      <c r="AB31" s="12">
        <f t="shared" si="3"/>
        <v>822.69</v>
      </c>
      <c r="AC31" s="12">
        <f t="shared" si="4"/>
        <v>450.72333333333336</v>
      </c>
      <c r="AD31" s="12">
        <f t="shared" si="5"/>
        <v>664.91666666666663</v>
      </c>
      <c r="AE31" s="12">
        <f t="shared" si="6"/>
        <v>95.373333333333335</v>
      </c>
      <c r="AF31" s="12">
        <f t="shared" si="7"/>
        <v>16.626666666666665</v>
      </c>
    </row>
    <row r="32" spans="1:32" ht="15.75">
      <c r="A32" s="47">
        <v>6.5972222222222224E-2</v>
      </c>
      <c r="B32" s="48">
        <v>2141.1799999999998</v>
      </c>
      <c r="C32" s="48">
        <v>827.61</v>
      </c>
      <c r="D32" s="48">
        <v>489.92</v>
      </c>
      <c r="E32" s="48">
        <v>687.88</v>
      </c>
      <c r="F32" s="48">
        <v>99.71</v>
      </c>
      <c r="G32" s="48">
        <v>15.7</v>
      </c>
      <c r="I32" s="9">
        <v>6.5972222222222224E-2</v>
      </c>
      <c r="J32" s="8">
        <v>6.9444444444444434E-2</v>
      </c>
      <c r="K32" s="14">
        <f t="shared" si="0"/>
        <v>2141.1799999999998</v>
      </c>
      <c r="L32" s="14">
        <f t="shared" si="0"/>
        <v>827.61</v>
      </c>
      <c r="M32" s="14">
        <f t="shared" si="0"/>
        <v>489.92</v>
      </c>
      <c r="N32" s="14">
        <f t="shared" si="0"/>
        <v>687.88</v>
      </c>
      <c r="O32" s="14">
        <f t="shared" si="0"/>
        <v>99.71</v>
      </c>
      <c r="P32" s="14">
        <f t="shared" si="0"/>
        <v>15.7</v>
      </c>
      <c r="Q32" s="11"/>
      <c r="R32" s="15"/>
      <c r="S32" s="15"/>
      <c r="T32" s="15"/>
      <c r="U32" s="15"/>
      <c r="V32" s="15"/>
      <c r="W32" s="15"/>
      <c r="X32">
        <f t="shared" si="8"/>
        <v>58</v>
      </c>
      <c r="Z32" s="9" t="s">
        <v>33</v>
      </c>
      <c r="AA32" s="12">
        <f t="shared" si="2"/>
        <v>2092.4966666666664</v>
      </c>
      <c r="AB32" s="12">
        <f t="shared" si="3"/>
        <v>831.51666666666677</v>
      </c>
      <c r="AC32" s="12">
        <f t="shared" si="4"/>
        <v>453.87999999999994</v>
      </c>
      <c r="AD32" s="12">
        <f t="shared" si="5"/>
        <v>673.73666666666657</v>
      </c>
      <c r="AE32" s="12">
        <f t="shared" si="6"/>
        <v>96.36</v>
      </c>
      <c r="AF32" s="12">
        <f t="shared" si="7"/>
        <v>17.116666666666667</v>
      </c>
    </row>
    <row r="33" spans="1:32" ht="15.75">
      <c r="A33" s="47">
        <v>6.9444444444444434E-2</v>
      </c>
      <c r="B33" s="48">
        <v>2137.0300000000002</v>
      </c>
      <c r="C33" s="48">
        <v>826.93</v>
      </c>
      <c r="D33" s="48">
        <v>488.71</v>
      </c>
      <c r="E33" s="48">
        <v>685.98</v>
      </c>
      <c r="F33" s="48">
        <v>99.47</v>
      </c>
      <c r="G33" s="48">
        <v>15.65</v>
      </c>
      <c r="I33" s="8">
        <v>6.9444444444444434E-2</v>
      </c>
      <c r="J33" s="9">
        <v>7.2916666666666671E-2</v>
      </c>
      <c r="K33" s="10">
        <f t="shared" si="0"/>
        <v>2137.0300000000002</v>
      </c>
      <c r="L33" s="10">
        <f t="shared" si="0"/>
        <v>826.93</v>
      </c>
      <c r="M33" s="10">
        <f t="shared" si="0"/>
        <v>488.71</v>
      </c>
      <c r="N33" s="10">
        <f t="shared" si="0"/>
        <v>685.98</v>
      </c>
      <c r="O33" s="10">
        <f t="shared" si="0"/>
        <v>99.47</v>
      </c>
      <c r="P33" s="10">
        <f t="shared" si="0"/>
        <v>15.65</v>
      </c>
      <c r="Q33" s="11"/>
      <c r="R33" s="12"/>
      <c r="S33" s="12"/>
      <c r="T33" s="12"/>
      <c r="U33" s="12"/>
      <c r="V33" s="12"/>
      <c r="W33" s="12"/>
      <c r="X33">
        <f t="shared" si="8"/>
        <v>61</v>
      </c>
      <c r="Z33" s="8" t="s">
        <v>34</v>
      </c>
      <c r="AA33" s="12">
        <f t="shared" si="2"/>
        <v>2164.7166666666667</v>
      </c>
      <c r="AB33" s="12">
        <f t="shared" si="3"/>
        <v>862.45333333333338</v>
      </c>
      <c r="AC33" s="12">
        <f t="shared" si="4"/>
        <v>466.05333333333334</v>
      </c>
      <c r="AD33" s="12">
        <f t="shared" si="5"/>
        <v>696.40666666666675</v>
      </c>
      <c r="AE33" s="12">
        <f t="shared" si="6"/>
        <v>101.33999999999999</v>
      </c>
      <c r="AF33" s="12">
        <f t="shared" si="7"/>
        <v>17.900000000000002</v>
      </c>
    </row>
    <row r="34" spans="1:32" ht="15.75">
      <c r="A34" s="47">
        <v>7.2916666666666671E-2</v>
      </c>
      <c r="B34" s="48">
        <v>2128.4499999999998</v>
      </c>
      <c r="C34" s="48">
        <v>818.14</v>
      </c>
      <c r="D34" s="48">
        <v>485.91</v>
      </c>
      <c r="E34" s="48">
        <v>685.22</v>
      </c>
      <c r="F34" s="48">
        <v>103.38</v>
      </c>
      <c r="G34" s="48">
        <v>15.58</v>
      </c>
      <c r="I34" s="9">
        <v>7.2916666666666671E-2</v>
      </c>
      <c r="J34" s="8">
        <v>7.6388888888888895E-2</v>
      </c>
      <c r="K34" s="14">
        <f t="shared" si="0"/>
        <v>2128.4499999999998</v>
      </c>
      <c r="L34" s="14">
        <f t="shared" si="0"/>
        <v>818.14</v>
      </c>
      <c r="M34" s="14">
        <f t="shared" si="0"/>
        <v>485.91</v>
      </c>
      <c r="N34" s="14">
        <f t="shared" si="0"/>
        <v>685.22</v>
      </c>
      <c r="O34" s="14">
        <f t="shared" si="0"/>
        <v>103.38</v>
      </c>
      <c r="P34" s="14">
        <f t="shared" si="0"/>
        <v>15.58</v>
      </c>
      <c r="Q34" s="11"/>
      <c r="R34" s="15">
        <f t="shared" ref="R34:W34" si="15">AVERAGE(K34:K36)</f>
        <v>2125.4933333333333</v>
      </c>
      <c r="S34" s="15">
        <f t="shared" si="15"/>
        <v>819.51666666666677</v>
      </c>
      <c r="T34" s="15">
        <f t="shared" si="15"/>
        <v>484.00333333333333</v>
      </c>
      <c r="U34" s="15">
        <f t="shared" si="15"/>
        <v>686.73333333333346</v>
      </c>
      <c r="V34" s="15">
        <f t="shared" si="15"/>
        <v>99.46</v>
      </c>
      <c r="W34" s="15">
        <f t="shared" si="15"/>
        <v>15.586666666666668</v>
      </c>
      <c r="X34">
        <f t="shared" si="8"/>
        <v>64</v>
      </c>
      <c r="Z34" s="9" t="s">
        <v>35</v>
      </c>
      <c r="AA34" s="12">
        <f t="shared" si="2"/>
        <v>2224.1133333333332</v>
      </c>
      <c r="AB34" s="12">
        <f t="shared" si="3"/>
        <v>895.47333333333336</v>
      </c>
      <c r="AC34" s="12">
        <f t="shared" si="4"/>
        <v>480.33</v>
      </c>
      <c r="AD34" s="12">
        <f t="shared" si="5"/>
        <v>702.19333333333327</v>
      </c>
      <c r="AE34" s="12">
        <f t="shared" si="6"/>
        <v>105.86333333333334</v>
      </c>
      <c r="AF34" s="12">
        <f t="shared" si="7"/>
        <v>19.123333333333331</v>
      </c>
    </row>
    <row r="35" spans="1:32" ht="15.75">
      <c r="A35" s="47">
        <v>7.6388888888888895E-2</v>
      </c>
      <c r="B35" s="48">
        <v>2125.17</v>
      </c>
      <c r="C35" s="48">
        <v>822.76</v>
      </c>
      <c r="D35" s="48">
        <v>482.29</v>
      </c>
      <c r="E35" s="48">
        <v>687.66</v>
      </c>
      <c r="F35" s="48">
        <v>96.64</v>
      </c>
      <c r="G35" s="48">
        <v>15.63</v>
      </c>
      <c r="I35" s="8">
        <v>7.6388888888888895E-2</v>
      </c>
      <c r="J35" s="9">
        <v>7.9861111111111105E-2</v>
      </c>
      <c r="K35" s="10">
        <f t="shared" si="0"/>
        <v>2125.17</v>
      </c>
      <c r="L35" s="10">
        <f t="shared" si="0"/>
        <v>822.76</v>
      </c>
      <c r="M35" s="10">
        <f t="shared" si="0"/>
        <v>482.29</v>
      </c>
      <c r="N35" s="10">
        <f t="shared" si="0"/>
        <v>687.66</v>
      </c>
      <c r="O35" s="10">
        <f t="shared" si="0"/>
        <v>96.64</v>
      </c>
      <c r="P35" s="10">
        <f t="shared" si="0"/>
        <v>15.63</v>
      </c>
      <c r="Q35" s="11"/>
      <c r="R35" s="12"/>
      <c r="S35" s="12"/>
      <c r="T35" s="12"/>
      <c r="U35" s="12"/>
      <c r="V35" s="12"/>
      <c r="W35" s="12"/>
      <c r="X35">
        <f t="shared" si="8"/>
        <v>67</v>
      </c>
      <c r="Z35" s="8" t="s">
        <v>36</v>
      </c>
      <c r="AA35" s="12">
        <f t="shared" si="2"/>
        <v>2304.11</v>
      </c>
      <c r="AB35" s="12">
        <f t="shared" si="3"/>
        <v>933.35</v>
      </c>
      <c r="AC35" s="12">
        <f t="shared" si="4"/>
        <v>497.82</v>
      </c>
      <c r="AD35" s="12">
        <f t="shared" si="5"/>
        <v>720.06666666666661</v>
      </c>
      <c r="AE35" s="12">
        <f t="shared" si="6"/>
        <v>110.97333333333334</v>
      </c>
      <c r="AF35" s="12">
        <f t="shared" si="7"/>
        <v>20.010000000000002</v>
      </c>
    </row>
    <row r="36" spans="1:32" ht="15.75">
      <c r="A36" s="47">
        <v>7.9861111111111105E-2</v>
      </c>
      <c r="B36" s="48">
        <v>2122.86</v>
      </c>
      <c r="C36" s="48">
        <v>817.65</v>
      </c>
      <c r="D36" s="48">
        <v>483.81</v>
      </c>
      <c r="E36" s="48">
        <v>687.32</v>
      </c>
      <c r="F36" s="48">
        <v>98.36</v>
      </c>
      <c r="G36" s="48">
        <v>15.55</v>
      </c>
      <c r="I36" s="9">
        <v>7.9861111111111105E-2</v>
      </c>
      <c r="J36" s="8">
        <v>8.3333333333333329E-2</v>
      </c>
      <c r="K36" s="14">
        <f t="shared" si="0"/>
        <v>2122.86</v>
      </c>
      <c r="L36" s="14">
        <f t="shared" si="0"/>
        <v>817.65</v>
      </c>
      <c r="M36" s="14">
        <f t="shared" si="0"/>
        <v>483.81</v>
      </c>
      <c r="N36" s="14">
        <f t="shared" si="0"/>
        <v>687.32</v>
      </c>
      <c r="O36" s="14">
        <f t="shared" si="0"/>
        <v>98.36</v>
      </c>
      <c r="P36" s="14">
        <f t="shared" si="0"/>
        <v>15.55</v>
      </c>
      <c r="Q36" s="11"/>
      <c r="R36" s="15"/>
      <c r="S36" s="15"/>
      <c r="T36" s="15"/>
      <c r="U36" s="15"/>
      <c r="V36" s="15"/>
      <c r="W36" s="15"/>
      <c r="X36">
        <f t="shared" si="8"/>
        <v>70</v>
      </c>
      <c r="Z36" s="9" t="s">
        <v>37</v>
      </c>
      <c r="AA36" s="12">
        <f t="shared" si="2"/>
        <v>2402.14</v>
      </c>
      <c r="AB36" s="12">
        <f t="shared" si="3"/>
        <v>979.96</v>
      </c>
      <c r="AC36" s="12">
        <f t="shared" si="4"/>
        <v>516.79666666666674</v>
      </c>
      <c r="AD36" s="12">
        <f t="shared" si="5"/>
        <v>748.52333333333343</v>
      </c>
      <c r="AE36" s="12">
        <f t="shared" si="6"/>
        <v>113.23333333333333</v>
      </c>
      <c r="AF36" s="12">
        <f t="shared" si="7"/>
        <v>20.813333333333336</v>
      </c>
    </row>
    <row r="37" spans="1:32" ht="15.75">
      <c r="A37" s="47">
        <v>8.3333333333333329E-2</v>
      </c>
      <c r="B37" s="48">
        <v>2118.04</v>
      </c>
      <c r="C37" s="48">
        <v>812.52</v>
      </c>
      <c r="D37" s="48">
        <v>483.75</v>
      </c>
      <c r="E37" s="48">
        <v>685.89</v>
      </c>
      <c r="F37" s="48">
        <v>100.12</v>
      </c>
      <c r="G37" s="48">
        <v>15.63</v>
      </c>
      <c r="I37" s="8">
        <v>8.3333333333333329E-2</v>
      </c>
      <c r="J37" s="9">
        <v>8.6805555555555566E-2</v>
      </c>
      <c r="K37" s="10">
        <f t="shared" si="0"/>
        <v>2118.04</v>
      </c>
      <c r="L37" s="10">
        <f t="shared" si="0"/>
        <v>812.52</v>
      </c>
      <c r="M37" s="10">
        <f t="shared" si="0"/>
        <v>483.75</v>
      </c>
      <c r="N37" s="10">
        <f t="shared" si="0"/>
        <v>685.89</v>
      </c>
      <c r="O37" s="10">
        <f t="shared" si="0"/>
        <v>100.12</v>
      </c>
      <c r="P37" s="10">
        <f t="shared" si="0"/>
        <v>15.63</v>
      </c>
      <c r="Q37" s="11"/>
      <c r="R37" s="12">
        <f t="shared" ref="R37:W37" si="16">AVERAGE(K37:K39)</f>
        <v>2104.79</v>
      </c>
      <c r="S37" s="12">
        <f t="shared" si="16"/>
        <v>807.75999999999988</v>
      </c>
      <c r="T37" s="12">
        <f t="shared" si="16"/>
        <v>479.87333333333339</v>
      </c>
      <c r="U37" s="12">
        <f t="shared" si="16"/>
        <v>680.66333333333341</v>
      </c>
      <c r="V37" s="12">
        <f t="shared" si="16"/>
        <v>100.91333333333334</v>
      </c>
      <c r="W37" s="12">
        <f t="shared" si="16"/>
        <v>15.576666666666666</v>
      </c>
      <c r="X37">
        <f t="shared" si="8"/>
        <v>73</v>
      </c>
      <c r="Z37" s="8" t="s">
        <v>38</v>
      </c>
      <c r="AA37" s="12">
        <f t="shared" si="2"/>
        <v>2504.39</v>
      </c>
      <c r="AB37" s="12">
        <f t="shared" si="3"/>
        <v>1021.3233333333334</v>
      </c>
      <c r="AC37" s="12">
        <f t="shared" si="4"/>
        <v>543.44333333333327</v>
      </c>
      <c r="AD37" s="12">
        <f t="shared" si="5"/>
        <v>778.07666666666671</v>
      </c>
      <c r="AE37" s="12">
        <f t="shared" si="6"/>
        <v>116.14666666666666</v>
      </c>
      <c r="AF37" s="12">
        <f t="shared" si="7"/>
        <v>21.61</v>
      </c>
    </row>
    <row r="38" spans="1:32" ht="15.75">
      <c r="A38" s="47">
        <v>8.6805555555555566E-2</v>
      </c>
      <c r="B38" s="48">
        <v>2100.75</v>
      </c>
      <c r="C38" s="48">
        <v>807.14</v>
      </c>
      <c r="D38" s="48">
        <v>478.95</v>
      </c>
      <c r="E38" s="48">
        <v>677.99</v>
      </c>
      <c r="F38" s="48">
        <v>101.18</v>
      </c>
      <c r="G38" s="48">
        <v>15.52</v>
      </c>
      <c r="I38" s="9">
        <v>8.6805555555555566E-2</v>
      </c>
      <c r="J38" s="8">
        <v>9.0277777777777776E-2</v>
      </c>
      <c r="K38" s="14">
        <f t="shared" si="0"/>
        <v>2100.75</v>
      </c>
      <c r="L38" s="14">
        <f t="shared" si="0"/>
        <v>807.14</v>
      </c>
      <c r="M38" s="14">
        <f t="shared" si="0"/>
        <v>478.95</v>
      </c>
      <c r="N38" s="14">
        <f t="shared" si="0"/>
        <v>677.99</v>
      </c>
      <c r="O38" s="14">
        <f t="shared" si="0"/>
        <v>101.18</v>
      </c>
      <c r="P38" s="14">
        <f t="shared" si="0"/>
        <v>15.52</v>
      </c>
      <c r="Q38" s="11"/>
      <c r="R38" s="15"/>
      <c r="S38" s="15"/>
      <c r="T38" s="15"/>
      <c r="U38" s="15"/>
      <c r="V38" s="15"/>
      <c r="W38" s="15"/>
      <c r="X38">
        <f t="shared" si="8"/>
        <v>76</v>
      </c>
      <c r="Z38" s="9" t="s">
        <v>39</v>
      </c>
      <c r="AA38" s="12">
        <f t="shared" si="2"/>
        <v>2636.7366666666671</v>
      </c>
      <c r="AB38" s="12">
        <f t="shared" si="3"/>
        <v>1076.9133333333332</v>
      </c>
      <c r="AC38" s="12">
        <f t="shared" si="4"/>
        <v>582.14</v>
      </c>
      <c r="AD38" s="12">
        <f t="shared" si="5"/>
        <v>809.07333333333338</v>
      </c>
      <c r="AE38" s="12">
        <f t="shared" si="6"/>
        <v>121.17</v>
      </c>
      <c r="AF38" s="12">
        <f t="shared" si="7"/>
        <v>22.39</v>
      </c>
    </row>
    <row r="39" spans="1:32" ht="15.75">
      <c r="A39" s="47">
        <v>9.0277777777777776E-2</v>
      </c>
      <c r="B39" s="48">
        <v>2095.58</v>
      </c>
      <c r="C39" s="48">
        <v>803.62</v>
      </c>
      <c r="D39" s="48">
        <v>476.92</v>
      </c>
      <c r="E39" s="48">
        <v>678.11</v>
      </c>
      <c r="F39" s="48">
        <v>101.44</v>
      </c>
      <c r="G39" s="48">
        <v>15.58</v>
      </c>
      <c r="I39" s="8">
        <v>9.0277777777777776E-2</v>
      </c>
      <c r="J39" s="9">
        <v>9.375E-2</v>
      </c>
      <c r="K39" s="10">
        <f t="shared" si="0"/>
        <v>2095.58</v>
      </c>
      <c r="L39" s="10">
        <f t="shared" si="0"/>
        <v>803.62</v>
      </c>
      <c r="M39" s="10">
        <f t="shared" si="0"/>
        <v>476.92</v>
      </c>
      <c r="N39" s="10">
        <f t="shared" si="0"/>
        <v>678.11</v>
      </c>
      <c r="O39" s="10">
        <f t="shared" si="0"/>
        <v>101.44</v>
      </c>
      <c r="P39" s="10">
        <f t="shared" si="0"/>
        <v>15.58</v>
      </c>
      <c r="Q39" s="11"/>
      <c r="R39" s="12"/>
      <c r="S39" s="12"/>
      <c r="T39" s="12"/>
      <c r="U39" s="12"/>
      <c r="V39" s="12"/>
      <c r="W39" s="12"/>
      <c r="X39">
        <f t="shared" si="8"/>
        <v>79</v>
      </c>
      <c r="Z39" s="8" t="s">
        <v>40</v>
      </c>
      <c r="AA39" s="12">
        <f t="shared" si="2"/>
        <v>2743.7066666666665</v>
      </c>
      <c r="AB39" s="12">
        <f t="shared" si="3"/>
        <v>1128.0466666666669</v>
      </c>
      <c r="AC39" s="12">
        <f t="shared" si="4"/>
        <v>610.56000000000006</v>
      </c>
      <c r="AD39" s="12">
        <f t="shared" si="5"/>
        <v>832.57</v>
      </c>
      <c r="AE39" s="12">
        <f t="shared" si="6"/>
        <v>123.33666666666666</v>
      </c>
      <c r="AF39" s="12">
        <f t="shared" si="7"/>
        <v>23.13</v>
      </c>
    </row>
    <row r="40" spans="1:32" ht="15.75">
      <c r="A40" s="47">
        <v>9.375E-2</v>
      </c>
      <c r="B40" s="48">
        <v>2092.84</v>
      </c>
      <c r="C40" s="48">
        <v>803.49</v>
      </c>
      <c r="D40" s="48">
        <v>474.13</v>
      </c>
      <c r="E40" s="48">
        <v>676.99</v>
      </c>
      <c r="F40" s="48">
        <v>103.56</v>
      </c>
      <c r="G40" s="48">
        <v>14.79</v>
      </c>
      <c r="I40" s="9">
        <v>9.375E-2</v>
      </c>
      <c r="J40" s="8">
        <v>9.7222222222222224E-2</v>
      </c>
      <c r="K40" s="14">
        <f t="shared" si="0"/>
        <v>2092.84</v>
      </c>
      <c r="L40" s="14">
        <f t="shared" si="0"/>
        <v>803.49</v>
      </c>
      <c r="M40" s="14">
        <f t="shared" si="0"/>
        <v>474.13</v>
      </c>
      <c r="N40" s="14">
        <f t="shared" si="0"/>
        <v>676.99</v>
      </c>
      <c r="O40" s="14">
        <f t="shared" si="0"/>
        <v>103.56</v>
      </c>
      <c r="P40" s="14">
        <f t="shared" si="0"/>
        <v>14.79</v>
      </c>
      <c r="Q40" s="11"/>
      <c r="R40" s="15">
        <f t="shared" ref="R40:W40" si="17">AVERAGE(K40:K42)</f>
        <v>2088.27</v>
      </c>
      <c r="S40" s="15">
        <f t="shared" si="17"/>
        <v>801.25333333333344</v>
      </c>
      <c r="T40" s="15">
        <f t="shared" si="17"/>
        <v>475.22666666666663</v>
      </c>
      <c r="U40" s="15">
        <f t="shared" si="17"/>
        <v>675.22333333333336</v>
      </c>
      <c r="V40" s="15">
        <f t="shared" si="17"/>
        <v>101.54333333333334</v>
      </c>
      <c r="W40" s="15">
        <f t="shared" si="17"/>
        <v>15.186666666666667</v>
      </c>
      <c r="X40">
        <f t="shared" si="8"/>
        <v>82</v>
      </c>
      <c r="Z40" s="9" t="s">
        <v>41</v>
      </c>
      <c r="AA40" s="12">
        <f t="shared" si="2"/>
        <v>2849.9033333333332</v>
      </c>
      <c r="AB40" s="12">
        <f t="shared" si="3"/>
        <v>1166.9399999999998</v>
      </c>
      <c r="AC40" s="12">
        <f t="shared" si="4"/>
        <v>637.5</v>
      </c>
      <c r="AD40" s="12">
        <f t="shared" si="5"/>
        <v>865.73333333333323</v>
      </c>
      <c r="AE40" s="12">
        <f t="shared" si="6"/>
        <v>129.47666666666666</v>
      </c>
      <c r="AF40" s="12">
        <f t="shared" si="7"/>
        <v>23.24</v>
      </c>
    </row>
    <row r="41" spans="1:32" ht="15.75">
      <c r="A41" s="47">
        <v>9.7222222222222224E-2</v>
      </c>
      <c r="B41" s="48">
        <v>2086.83</v>
      </c>
      <c r="C41" s="48">
        <v>801.7</v>
      </c>
      <c r="D41" s="48">
        <v>478.18</v>
      </c>
      <c r="E41" s="48">
        <v>671.27</v>
      </c>
      <c r="F41" s="48">
        <v>100.44</v>
      </c>
      <c r="G41" s="48">
        <v>15.42</v>
      </c>
      <c r="I41" s="8">
        <v>9.7222222222222224E-2</v>
      </c>
      <c r="J41" s="9">
        <v>0.10069444444444443</v>
      </c>
      <c r="K41" s="10">
        <f t="shared" si="0"/>
        <v>2086.83</v>
      </c>
      <c r="L41" s="10">
        <f t="shared" si="0"/>
        <v>801.7</v>
      </c>
      <c r="M41" s="10">
        <f t="shared" si="0"/>
        <v>478.18</v>
      </c>
      <c r="N41" s="10">
        <f t="shared" si="0"/>
        <v>671.27</v>
      </c>
      <c r="O41" s="10">
        <f t="shared" si="0"/>
        <v>100.44</v>
      </c>
      <c r="P41" s="10">
        <f t="shared" si="0"/>
        <v>15.42</v>
      </c>
      <c r="Q41" s="11"/>
      <c r="R41" s="12"/>
      <c r="S41" s="12"/>
      <c r="T41" s="12"/>
      <c r="U41" s="12"/>
      <c r="V41" s="12"/>
      <c r="W41" s="12"/>
      <c r="X41">
        <f t="shared" si="8"/>
        <v>85</v>
      </c>
      <c r="Z41" s="8" t="s">
        <v>42</v>
      </c>
      <c r="AA41" s="12">
        <f t="shared" si="2"/>
        <v>2917.8166666666671</v>
      </c>
      <c r="AB41" s="12">
        <f t="shared" si="3"/>
        <v>1207.0433333333333</v>
      </c>
      <c r="AC41" s="12">
        <f t="shared" si="4"/>
        <v>650.66666666666663</v>
      </c>
      <c r="AD41" s="12">
        <f t="shared" si="5"/>
        <v>875.00666666666666</v>
      </c>
      <c r="AE41" s="12">
        <f t="shared" si="6"/>
        <v>133.45666666666668</v>
      </c>
      <c r="AF41" s="12">
        <f t="shared" si="7"/>
        <v>23.926666666666666</v>
      </c>
    </row>
    <row r="42" spans="1:32" ht="15.75">
      <c r="A42" s="47">
        <v>0.10069444444444443</v>
      </c>
      <c r="B42" s="48">
        <v>2085.14</v>
      </c>
      <c r="C42" s="48">
        <v>798.57</v>
      </c>
      <c r="D42" s="48">
        <v>473.37</v>
      </c>
      <c r="E42" s="48">
        <v>677.41</v>
      </c>
      <c r="F42" s="48">
        <v>100.63</v>
      </c>
      <c r="G42" s="48">
        <v>15.35</v>
      </c>
      <c r="I42" s="9">
        <v>0.10069444444444443</v>
      </c>
      <c r="J42" s="8">
        <v>0.10416666666666667</v>
      </c>
      <c r="K42" s="14">
        <f t="shared" si="0"/>
        <v>2085.14</v>
      </c>
      <c r="L42" s="14">
        <f t="shared" si="0"/>
        <v>798.57</v>
      </c>
      <c r="M42" s="14">
        <f t="shared" si="0"/>
        <v>473.37</v>
      </c>
      <c r="N42" s="14">
        <f t="shared" si="0"/>
        <v>677.41</v>
      </c>
      <c r="O42" s="14">
        <f t="shared" si="0"/>
        <v>100.63</v>
      </c>
      <c r="P42" s="14">
        <f t="shared" si="0"/>
        <v>15.35</v>
      </c>
      <c r="Q42" s="11"/>
      <c r="R42" s="15"/>
      <c r="S42" s="15"/>
      <c r="T42" s="15"/>
      <c r="U42" s="15"/>
      <c r="V42" s="15"/>
      <c r="W42" s="15"/>
      <c r="X42">
        <f t="shared" si="8"/>
        <v>88</v>
      </c>
      <c r="Z42" s="9" t="s">
        <v>43</v>
      </c>
      <c r="AA42" s="12">
        <f t="shared" si="2"/>
        <v>3025.2233333333334</v>
      </c>
      <c r="AB42" s="12">
        <f t="shared" si="3"/>
        <v>1235.1499999999999</v>
      </c>
      <c r="AC42" s="12">
        <f t="shared" si="4"/>
        <v>680.40333333333331</v>
      </c>
      <c r="AD42" s="12">
        <f t="shared" si="5"/>
        <v>913.02666666666664</v>
      </c>
      <c r="AE42" s="12">
        <f t="shared" si="6"/>
        <v>143.25666666666666</v>
      </c>
      <c r="AF42" s="12">
        <f t="shared" si="7"/>
        <v>24.643333333333334</v>
      </c>
    </row>
    <row r="43" spans="1:32" ht="15.75">
      <c r="A43" s="47">
        <v>0.10416666666666667</v>
      </c>
      <c r="B43" s="48">
        <v>2081.17</v>
      </c>
      <c r="C43" s="48">
        <v>792.59</v>
      </c>
      <c r="D43" s="48">
        <v>468.07</v>
      </c>
      <c r="E43" s="48">
        <v>683.83</v>
      </c>
      <c r="F43" s="48">
        <v>101.45</v>
      </c>
      <c r="G43" s="48">
        <v>15.45</v>
      </c>
      <c r="I43" s="8">
        <v>0.10416666666666667</v>
      </c>
      <c r="J43" s="9">
        <v>0.1076388888888889</v>
      </c>
      <c r="K43" s="10">
        <f t="shared" si="0"/>
        <v>2081.17</v>
      </c>
      <c r="L43" s="10">
        <f t="shared" si="0"/>
        <v>792.59</v>
      </c>
      <c r="M43" s="10">
        <f t="shared" si="0"/>
        <v>468.07</v>
      </c>
      <c r="N43" s="10">
        <f t="shared" si="0"/>
        <v>683.83</v>
      </c>
      <c r="O43" s="10">
        <f t="shared" si="0"/>
        <v>101.45</v>
      </c>
      <c r="P43" s="10">
        <f t="shared" si="0"/>
        <v>15.45</v>
      </c>
      <c r="Q43" s="11"/>
      <c r="R43" s="12">
        <f t="shared" ref="R43:W43" si="18">AVERAGE(K43:K45)</f>
        <v>2072.103333333333</v>
      </c>
      <c r="S43" s="12">
        <f t="shared" si="18"/>
        <v>798.56333333333339</v>
      </c>
      <c r="T43" s="12">
        <f t="shared" si="18"/>
        <v>462.97333333333336</v>
      </c>
      <c r="U43" s="12">
        <f t="shared" si="18"/>
        <v>674.80000000000007</v>
      </c>
      <c r="V43" s="12">
        <f t="shared" si="18"/>
        <v>100.65000000000002</v>
      </c>
      <c r="W43" s="12">
        <f t="shared" si="18"/>
        <v>15.43</v>
      </c>
      <c r="X43">
        <f t="shared" si="8"/>
        <v>91</v>
      </c>
      <c r="Z43" s="8" t="s">
        <v>44</v>
      </c>
      <c r="AA43" s="12">
        <f t="shared" si="2"/>
        <v>3048.0699999999997</v>
      </c>
      <c r="AB43" s="12">
        <f t="shared" si="3"/>
        <v>1252.5666666666666</v>
      </c>
      <c r="AC43" s="12">
        <f t="shared" si="4"/>
        <v>674.47333333333336</v>
      </c>
      <c r="AD43" s="12">
        <f t="shared" si="5"/>
        <v>914.79</v>
      </c>
      <c r="AE43" s="12">
        <f t="shared" si="6"/>
        <v>152.78333333333333</v>
      </c>
      <c r="AF43" s="12">
        <f t="shared" si="7"/>
        <v>24.496666666666666</v>
      </c>
    </row>
    <row r="44" spans="1:32" ht="15.75">
      <c r="A44" s="47">
        <v>0.1076388888888889</v>
      </c>
      <c r="B44" s="48">
        <v>2072.39</v>
      </c>
      <c r="C44" s="48">
        <v>805.68</v>
      </c>
      <c r="D44" s="48">
        <v>462.15</v>
      </c>
      <c r="E44" s="48">
        <v>671.12</v>
      </c>
      <c r="F44" s="48">
        <v>98.34</v>
      </c>
      <c r="G44" s="48">
        <v>15.42</v>
      </c>
      <c r="I44" s="9">
        <v>0.1076388888888889</v>
      </c>
      <c r="J44" s="8">
        <v>0.1111111111111111</v>
      </c>
      <c r="K44" s="14">
        <f t="shared" si="0"/>
        <v>2072.39</v>
      </c>
      <c r="L44" s="14">
        <f t="shared" si="0"/>
        <v>805.68</v>
      </c>
      <c r="M44" s="14">
        <f t="shared" si="0"/>
        <v>462.15</v>
      </c>
      <c r="N44" s="14">
        <f t="shared" si="0"/>
        <v>671.12</v>
      </c>
      <c r="O44" s="14">
        <f t="shared" si="0"/>
        <v>98.34</v>
      </c>
      <c r="P44" s="14">
        <f t="shared" si="0"/>
        <v>15.42</v>
      </c>
      <c r="Q44" s="11"/>
      <c r="R44" s="15"/>
      <c r="S44" s="15"/>
      <c r="T44" s="15"/>
      <c r="U44" s="15"/>
      <c r="V44" s="15"/>
      <c r="W44" s="15"/>
      <c r="X44">
        <f t="shared" si="8"/>
        <v>94</v>
      </c>
      <c r="Z44" s="9" t="s">
        <v>45</v>
      </c>
      <c r="AA44" s="12">
        <f t="shared" si="2"/>
        <v>3050.7866666666669</v>
      </c>
      <c r="AB44" s="12">
        <f t="shared" si="3"/>
        <v>1248.7166666666667</v>
      </c>
      <c r="AC44" s="12">
        <f t="shared" si="4"/>
        <v>682.99666666666678</v>
      </c>
      <c r="AD44" s="12">
        <f t="shared" si="5"/>
        <v>913.57333333333327</v>
      </c>
      <c r="AE44" s="12">
        <f t="shared" si="6"/>
        <v>152.26333333333335</v>
      </c>
      <c r="AF44" s="12">
        <f t="shared" si="7"/>
        <v>24.26</v>
      </c>
    </row>
    <row r="45" spans="1:32" ht="15.75">
      <c r="A45" s="47">
        <v>0.1111111111111111</v>
      </c>
      <c r="B45" s="48">
        <v>2062.75</v>
      </c>
      <c r="C45" s="48">
        <v>797.42</v>
      </c>
      <c r="D45" s="48">
        <v>458.7</v>
      </c>
      <c r="E45" s="48">
        <v>669.45</v>
      </c>
      <c r="F45" s="48">
        <v>102.16</v>
      </c>
      <c r="G45" s="48">
        <v>15.42</v>
      </c>
      <c r="I45" s="8">
        <v>0.1111111111111111</v>
      </c>
      <c r="J45" s="9">
        <v>0.11458333333333333</v>
      </c>
      <c r="K45" s="10">
        <f t="shared" si="0"/>
        <v>2062.75</v>
      </c>
      <c r="L45" s="10">
        <f t="shared" si="0"/>
        <v>797.42</v>
      </c>
      <c r="M45" s="10">
        <f t="shared" si="0"/>
        <v>458.7</v>
      </c>
      <c r="N45" s="10">
        <f t="shared" si="0"/>
        <v>669.45</v>
      </c>
      <c r="O45" s="10">
        <f t="shared" si="0"/>
        <v>102.16</v>
      </c>
      <c r="P45" s="10">
        <f t="shared" si="0"/>
        <v>15.42</v>
      </c>
      <c r="Q45" s="11"/>
      <c r="R45" s="12"/>
      <c r="S45" s="12"/>
      <c r="T45" s="12"/>
      <c r="U45" s="12"/>
      <c r="V45" s="12"/>
      <c r="W45" s="12"/>
      <c r="X45">
        <f t="shared" si="8"/>
        <v>97</v>
      </c>
      <c r="Z45" s="8" t="s">
        <v>46</v>
      </c>
      <c r="AA45" s="12">
        <f t="shared" si="2"/>
        <v>3075.603333333333</v>
      </c>
      <c r="AB45" s="12">
        <f t="shared" si="3"/>
        <v>1243.9733333333336</v>
      </c>
      <c r="AC45" s="12">
        <f t="shared" si="4"/>
        <v>694.09666666666669</v>
      </c>
      <c r="AD45" s="12">
        <f t="shared" si="5"/>
        <v>923.64333333333343</v>
      </c>
      <c r="AE45" s="12">
        <f t="shared" si="6"/>
        <v>160.54</v>
      </c>
      <c r="AF45" s="12">
        <f t="shared" si="7"/>
        <v>24.133333333333336</v>
      </c>
    </row>
    <row r="46" spans="1:32" ht="15.75">
      <c r="A46" s="47">
        <v>0.11458333333333333</v>
      </c>
      <c r="B46" s="48">
        <v>2057.2800000000002</v>
      </c>
      <c r="C46" s="48">
        <v>777.49</v>
      </c>
      <c r="D46" s="48">
        <v>469.63</v>
      </c>
      <c r="E46" s="48">
        <v>673.56</v>
      </c>
      <c r="F46" s="48">
        <v>101.69</v>
      </c>
      <c r="G46" s="48">
        <v>15.42</v>
      </c>
      <c r="I46" s="9">
        <v>0.11458333333333333</v>
      </c>
      <c r="J46" s="8">
        <v>0.11805555555555557</v>
      </c>
      <c r="K46" s="14">
        <f t="shared" si="0"/>
        <v>2057.2800000000002</v>
      </c>
      <c r="L46" s="14">
        <f t="shared" si="0"/>
        <v>777.49</v>
      </c>
      <c r="M46" s="14">
        <f t="shared" si="0"/>
        <v>469.63</v>
      </c>
      <c r="N46" s="14">
        <f t="shared" si="0"/>
        <v>673.56</v>
      </c>
      <c r="O46" s="14">
        <f t="shared" si="0"/>
        <v>101.69</v>
      </c>
      <c r="P46" s="14">
        <f t="shared" si="0"/>
        <v>15.42</v>
      </c>
      <c r="Q46" s="11"/>
      <c r="R46" s="15">
        <f t="shared" ref="R46:W46" si="19">AVERAGE(K46:K48)</f>
        <v>2053.2333333333336</v>
      </c>
      <c r="S46" s="15">
        <f t="shared" si="19"/>
        <v>777.31333333333339</v>
      </c>
      <c r="T46" s="15">
        <f t="shared" si="19"/>
        <v>463.00333333333333</v>
      </c>
      <c r="U46" s="15">
        <f t="shared" si="19"/>
        <v>675.98666666666668</v>
      </c>
      <c r="V46" s="15">
        <f t="shared" si="19"/>
        <v>101.98666666666668</v>
      </c>
      <c r="W46" s="15">
        <f t="shared" si="19"/>
        <v>15.453333333333333</v>
      </c>
      <c r="X46">
        <f t="shared" si="8"/>
        <v>100</v>
      </c>
      <c r="Z46" s="9" t="s">
        <v>47</v>
      </c>
      <c r="AA46" s="12">
        <f t="shared" si="2"/>
        <v>3102.17</v>
      </c>
      <c r="AB46" s="12">
        <f t="shared" si="3"/>
        <v>1253.4233333333332</v>
      </c>
      <c r="AC46" s="12">
        <f t="shared" si="4"/>
        <v>695.59666666666669</v>
      </c>
      <c r="AD46" s="12">
        <f t="shared" si="5"/>
        <v>937.84</v>
      </c>
      <c r="AE46" s="12">
        <f t="shared" si="6"/>
        <v>161.56666666666669</v>
      </c>
      <c r="AF46" s="12">
        <f t="shared" si="7"/>
        <v>24.266666666666669</v>
      </c>
    </row>
    <row r="47" spans="1:32" ht="15.75">
      <c r="A47" s="47">
        <v>0.11805555555555557</v>
      </c>
      <c r="B47" s="48">
        <v>2054.5</v>
      </c>
      <c r="C47" s="48">
        <v>786.77</v>
      </c>
      <c r="D47" s="48">
        <v>460.76</v>
      </c>
      <c r="E47" s="48">
        <v>667.44</v>
      </c>
      <c r="F47" s="48">
        <v>104.54</v>
      </c>
      <c r="G47" s="48">
        <v>15.47</v>
      </c>
      <c r="I47" s="8">
        <v>0.11805555555555557</v>
      </c>
      <c r="J47" s="9">
        <v>0.12152777777777778</v>
      </c>
      <c r="K47" s="10">
        <f t="shared" si="0"/>
        <v>2054.5</v>
      </c>
      <c r="L47" s="10">
        <f t="shared" si="0"/>
        <v>786.77</v>
      </c>
      <c r="M47" s="10">
        <f t="shared" si="0"/>
        <v>460.76</v>
      </c>
      <c r="N47" s="10">
        <f t="shared" si="0"/>
        <v>667.44</v>
      </c>
      <c r="O47" s="10">
        <f t="shared" si="0"/>
        <v>104.54</v>
      </c>
      <c r="P47" s="10">
        <f t="shared" si="0"/>
        <v>15.47</v>
      </c>
      <c r="Q47" s="11"/>
      <c r="R47" s="12"/>
      <c r="S47" s="12"/>
      <c r="T47" s="12"/>
      <c r="U47" s="12"/>
      <c r="V47" s="12"/>
      <c r="W47" s="12"/>
      <c r="X47">
        <f t="shared" si="8"/>
        <v>103</v>
      </c>
      <c r="Z47" s="8" t="s">
        <v>48</v>
      </c>
      <c r="AA47" s="12">
        <f t="shared" si="2"/>
        <v>3108.5</v>
      </c>
      <c r="AB47" s="12">
        <f t="shared" si="3"/>
        <v>1259</v>
      </c>
      <c r="AC47" s="12">
        <f t="shared" si="4"/>
        <v>690.94333333333327</v>
      </c>
      <c r="AD47" s="12">
        <f t="shared" si="5"/>
        <v>938.65666666666664</v>
      </c>
      <c r="AE47" s="12">
        <f t="shared" si="6"/>
        <v>166.16</v>
      </c>
      <c r="AF47" s="12">
        <f t="shared" si="7"/>
        <v>24.216666666666669</v>
      </c>
    </row>
    <row r="48" spans="1:32" ht="15.75">
      <c r="A48" s="47">
        <v>0.12152777777777778</v>
      </c>
      <c r="B48" s="48">
        <v>2047.92</v>
      </c>
      <c r="C48" s="48">
        <v>767.68</v>
      </c>
      <c r="D48" s="48">
        <v>458.62</v>
      </c>
      <c r="E48" s="48">
        <v>686.96</v>
      </c>
      <c r="F48" s="48">
        <v>99.73</v>
      </c>
      <c r="G48" s="48">
        <v>15.47</v>
      </c>
      <c r="I48" s="9">
        <v>0.12152777777777778</v>
      </c>
      <c r="J48" s="8">
        <v>0.125</v>
      </c>
      <c r="K48" s="14">
        <f t="shared" si="0"/>
        <v>2047.92</v>
      </c>
      <c r="L48" s="14">
        <f t="shared" si="0"/>
        <v>767.68</v>
      </c>
      <c r="M48" s="14">
        <f t="shared" si="0"/>
        <v>458.62</v>
      </c>
      <c r="N48" s="14">
        <f t="shared" si="0"/>
        <v>686.96</v>
      </c>
      <c r="O48" s="14">
        <f t="shared" si="0"/>
        <v>99.73</v>
      </c>
      <c r="P48" s="14">
        <f t="shared" si="0"/>
        <v>15.47</v>
      </c>
      <c r="Q48" s="11"/>
      <c r="R48" s="15"/>
      <c r="S48" s="15"/>
      <c r="T48" s="15"/>
      <c r="U48" s="15"/>
      <c r="V48" s="15"/>
      <c r="W48" s="15"/>
      <c r="X48">
        <f t="shared" si="8"/>
        <v>106</v>
      </c>
      <c r="Z48" s="9" t="s">
        <v>49</v>
      </c>
      <c r="AA48" s="12">
        <f t="shared" si="2"/>
        <v>3096.8466666666664</v>
      </c>
      <c r="AB48" s="12">
        <f t="shared" si="3"/>
        <v>1271.5333333333333</v>
      </c>
      <c r="AC48" s="12">
        <f t="shared" si="4"/>
        <v>665.56666666666672</v>
      </c>
      <c r="AD48" s="12">
        <f t="shared" si="5"/>
        <v>935.65</v>
      </c>
      <c r="AE48" s="12">
        <f t="shared" si="6"/>
        <v>170.61</v>
      </c>
      <c r="AF48" s="12">
        <f t="shared" si="7"/>
        <v>24.063333333333333</v>
      </c>
    </row>
    <row r="49" spans="1:32" ht="15.75">
      <c r="A49" s="47">
        <v>0.125</v>
      </c>
      <c r="B49" s="48">
        <v>2049.7600000000002</v>
      </c>
      <c r="C49" s="48">
        <v>787.97</v>
      </c>
      <c r="D49" s="48">
        <v>460.24</v>
      </c>
      <c r="E49" s="48">
        <v>668.24</v>
      </c>
      <c r="F49" s="48">
        <v>98.38</v>
      </c>
      <c r="G49" s="48">
        <v>15.45</v>
      </c>
      <c r="I49" s="8">
        <v>0.125</v>
      </c>
      <c r="J49" s="9">
        <v>0.12847222222222224</v>
      </c>
      <c r="K49" s="10">
        <f t="shared" si="0"/>
        <v>2049.7600000000002</v>
      </c>
      <c r="L49" s="10">
        <f t="shared" si="0"/>
        <v>787.97</v>
      </c>
      <c r="M49" s="10">
        <f t="shared" si="0"/>
        <v>460.24</v>
      </c>
      <c r="N49" s="10">
        <f t="shared" si="0"/>
        <v>668.24</v>
      </c>
      <c r="O49" s="10">
        <f t="shared" si="0"/>
        <v>98.38</v>
      </c>
      <c r="P49" s="10">
        <f t="shared" si="0"/>
        <v>15.45</v>
      </c>
      <c r="Q49" s="11"/>
      <c r="R49" s="12">
        <f t="shared" ref="R49:W49" si="20">AVERAGE(K49:K51)</f>
        <v>2048.2766666666666</v>
      </c>
      <c r="S49" s="12">
        <f t="shared" si="20"/>
        <v>787.74000000000012</v>
      </c>
      <c r="T49" s="12">
        <f t="shared" si="20"/>
        <v>458.81333333333333</v>
      </c>
      <c r="U49" s="12">
        <f t="shared" si="20"/>
        <v>668.42333333333329</v>
      </c>
      <c r="V49" s="12">
        <f t="shared" si="20"/>
        <v>98.413333333333341</v>
      </c>
      <c r="W49" s="12">
        <f t="shared" si="20"/>
        <v>15.423333333333332</v>
      </c>
      <c r="X49">
        <f t="shared" si="8"/>
        <v>109</v>
      </c>
      <c r="Z49" s="8" t="s">
        <v>50</v>
      </c>
      <c r="AA49" s="12">
        <f t="shared" si="2"/>
        <v>3139.8366666666666</v>
      </c>
      <c r="AB49" s="12">
        <f t="shared" si="3"/>
        <v>1268.9333333333334</v>
      </c>
      <c r="AC49" s="12">
        <f t="shared" si="4"/>
        <v>694.84</v>
      </c>
      <c r="AD49" s="12">
        <f t="shared" si="5"/>
        <v>943.88666666666666</v>
      </c>
      <c r="AE49" s="12">
        <f t="shared" si="6"/>
        <v>178.08333333333334</v>
      </c>
      <c r="AF49" s="12">
        <f t="shared" si="7"/>
        <v>24.263333333333335</v>
      </c>
    </row>
    <row r="50" spans="1:32" ht="15.75">
      <c r="A50" s="47">
        <v>0.12847222222222224</v>
      </c>
      <c r="B50" s="48">
        <v>2051.84</v>
      </c>
      <c r="C50" s="48">
        <v>789.48</v>
      </c>
      <c r="D50" s="48">
        <v>459.07</v>
      </c>
      <c r="E50" s="48">
        <v>668.45</v>
      </c>
      <c r="F50" s="48">
        <v>99.97</v>
      </c>
      <c r="G50" s="48">
        <v>15.37</v>
      </c>
      <c r="I50" s="9">
        <v>0.12847222222222224</v>
      </c>
      <c r="J50" s="8">
        <v>0.13194444444444445</v>
      </c>
      <c r="K50" s="14">
        <f t="shared" si="0"/>
        <v>2051.84</v>
      </c>
      <c r="L50" s="14">
        <f t="shared" si="0"/>
        <v>789.48</v>
      </c>
      <c r="M50" s="14">
        <f t="shared" si="0"/>
        <v>459.07</v>
      </c>
      <c r="N50" s="14">
        <f t="shared" si="0"/>
        <v>668.45</v>
      </c>
      <c r="O50" s="14">
        <f t="shared" si="0"/>
        <v>99.97</v>
      </c>
      <c r="P50" s="14">
        <f t="shared" si="0"/>
        <v>15.37</v>
      </c>
      <c r="Q50" s="11"/>
      <c r="R50" s="15"/>
      <c r="S50" s="15"/>
      <c r="T50" s="15"/>
      <c r="U50" s="15"/>
      <c r="V50" s="15"/>
      <c r="W50" s="15"/>
      <c r="X50">
        <f t="shared" si="8"/>
        <v>112</v>
      </c>
      <c r="Z50" s="9" t="s">
        <v>51</v>
      </c>
      <c r="AA50" s="12">
        <f t="shared" si="2"/>
        <v>3252.5233333333331</v>
      </c>
      <c r="AB50" s="12">
        <f t="shared" si="3"/>
        <v>1304.8866666666665</v>
      </c>
      <c r="AC50" s="12">
        <f t="shared" si="4"/>
        <v>699.72333333333336</v>
      </c>
      <c r="AD50" s="12">
        <f t="shared" si="5"/>
        <v>1004.8133333333332</v>
      </c>
      <c r="AE50" s="12">
        <f t="shared" si="6"/>
        <v>187.52666666666664</v>
      </c>
      <c r="AF50" s="12">
        <f t="shared" si="7"/>
        <v>24.673333333333332</v>
      </c>
    </row>
    <row r="51" spans="1:32" ht="15.75">
      <c r="A51" s="47">
        <v>0.13194444444444445</v>
      </c>
      <c r="B51" s="48">
        <v>2043.23</v>
      </c>
      <c r="C51" s="48">
        <v>785.77</v>
      </c>
      <c r="D51" s="48">
        <v>457.13</v>
      </c>
      <c r="E51" s="48">
        <v>668.58</v>
      </c>
      <c r="F51" s="48">
        <v>96.89</v>
      </c>
      <c r="G51" s="48">
        <v>15.45</v>
      </c>
      <c r="I51" s="8">
        <v>0.13194444444444445</v>
      </c>
      <c r="J51" s="9">
        <v>0.13541666666666666</v>
      </c>
      <c r="K51" s="10">
        <f t="shared" si="0"/>
        <v>2043.23</v>
      </c>
      <c r="L51" s="10">
        <f t="shared" si="0"/>
        <v>785.77</v>
      </c>
      <c r="M51" s="10">
        <f t="shared" si="0"/>
        <v>457.13</v>
      </c>
      <c r="N51" s="10">
        <f t="shared" si="0"/>
        <v>668.58</v>
      </c>
      <c r="O51" s="10">
        <f t="shared" si="0"/>
        <v>96.89</v>
      </c>
      <c r="P51" s="10">
        <f t="shared" si="0"/>
        <v>15.45</v>
      </c>
      <c r="Q51" s="11"/>
      <c r="R51" s="12"/>
      <c r="S51" s="12"/>
      <c r="T51" s="12"/>
      <c r="U51" s="12"/>
      <c r="V51" s="12"/>
      <c r="W51" s="12"/>
      <c r="X51">
        <f t="shared" si="8"/>
        <v>115</v>
      </c>
      <c r="Z51" s="8" t="s">
        <v>52</v>
      </c>
      <c r="AA51" s="12">
        <f t="shared" si="2"/>
        <v>3345.353333333333</v>
      </c>
      <c r="AB51" s="12">
        <f t="shared" si="3"/>
        <v>1346.5</v>
      </c>
      <c r="AC51" s="12">
        <f t="shared" si="4"/>
        <v>709.73666666666668</v>
      </c>
      <c r="AD51" s="12">
        <f t="shared" si="5"/>
        <v>1038.5666666666666</v>
      </c>
      <c r="AE51" s="12">
        <f t="shared" si="6"/>
        <v>194.96333333333337</v>
      </c>
      <c r="AF51" s="12">
        <f t="shared" si="7"/>
        <v>23.810000000000002</v>
      </c>
    </row>
    <row r="52" spans="1:32" ht="15.75">
      <c r="A52" s="47">
        <v>0.13541666666666666</v>
      </c>
      <c r="B52" s="48">
        <v>2038.37</v>
      </c>
      <c r="C52" s="48">
        <v>787.24</v>
      </c>
      <c r="D52" s="48">
        <v>454.7</v>
      </c>
      <c r="E52" s="48">
        <v>660.57</v>
      </c>
      <c r="F52" s="48">
        <v>101.07</v>
      </c>
      <c r="G52" s="48">
        <v>15.42</v>
      </c>
      <c r="I52" s="9">
        <v>0.13541666666666666</v>
      </c>
      <c r="J52" s="8">
        <v>0.1388888888888889</v>
      </c>
      <c r="K52" s="14">
        <f t="shared" si="0"/>
        <v>2038.37</v>
      </c>
      <c r="L52" s="14">
        <f t="shared" si="0"/>
        <v>787.24</v>
      </c>
      <c r="M52" s="14">
        <f t="shared" si="0"/>
        <v>454.7</v>
      </c>
      <c r="N52" s="14">
        <f t="shared" si="0"/>
        <v>660.57</v>
      </c>
      <c r="O52" s="14">
        <f t="shared" si="0"/>
        <v>101.07</v>
      </c>
      <c r="P52" s="14">
        <f t="shared" si="0"/>
        <v>15.42</v>
      </c>
      <c r="Q52" s="11"/>
      <c r="R52" s="15">
        <f t="shared" ref="R52:W52" si="21">AVERAGE(K52:K54)</f>
        <v>2033.9366666666667</v>
      </c>
      <c r="S52" s="15">
        <f t="shared" si="21"/>
        <v>785.2266666666668</v>
      </c>
      <c r="T52" s="15">
        <f t="shared" si="21"/>
        <v>453.64000000000004</v>
      </c>
      <c r="U52" s="15">
        <f t="shared" si="21"/>
        <v>658.62666666666667</v>
      </c>
      <c r="V52" s="15">
        <f t="shared" si="21"/>
        <v>101.62</v>
      </c>
      <c r="W52" s="15">
        <f t="shared" si="21"/>
        <v>15.496666666666664</v>
      </c>
      <c r="X52">
        <f t="shared" si="8"/>
        <v>118</v>
      </c>
      <c r="Z52" s="9" t="s">
        <v>53</v>
      </c>
      <c r="AA52" s="12">
        <f t="shared" si="2"/>
        <v>3409.2533333333336</v>
      </c>
      <c r="AB52" s="12">
        <f t="shared" si="3"/>
        <v>1353.1133333333335</v>
      </c>
      <c r="AC52" s="12">
        <f t="shared" si="4"/>
        <v>727.85666666666657</v>
      </c>
      <c r="AD52" s="12">
        <f t="shared" si="5"/>
        <v>1079.33</v>
      </c>
      <c r="AE52" s="12">
        <f t="shared" si="6"/>
        <v>192.35</v>
      </c>
      <c r="AF52" s="12">
        <f t="shared" si="7"/>
        <v>24.22666666666667</v>
      </c>
    </row>
    <row r="53" spans="1:32" ht="15.75">
      <c r="A53" s="47">
        <v>0.1388888888888889</v>
      </c>
      <c r="B53" s="48">
        <v>2036.47</v>
      </c>
      <c r="C53" s="48">
        <v>786.7</v>
      </c>
      <c r="D53" s="48">
        <v>455.55</v>
      </c>
      <c r="E53" s="48">
        <v>657.97</v>
      </c>
      <c r="F53" s="48">
        <v>101.35</v>
      </c>
      <c r="G53" s="48">
        <v>15.55</v>
      </c>
      <c r="I53" s="8">
        <v>0.1388888888888889</v>
      </c>
      <c r="J53" s="9">
        <v>0.1423611111111111</v>
      </c>
      <c r="K53" s="10">
        <f t="shared" si="0"/>
        <v>2036.47</v>
      </c>
      <c r="L53" s="10">
        <f t="shared" si="0"/>
        <v>786.7</v>
      </c>
      <c r="M53" s="10">
        <f t="shared" si="0"/>
        <v>455.55</v>
      </c>
      <c r="N53" s="10">
        <f t="shared" si="0"/>
        <v>657.97</v>
      </c>
      <c r="O53" s="10">
        <f t="shared" si="0"/>
        <v>101.35</v>
      </c>
      <c r="P53" s="10">
        <f t="shared" si="0"/>
        <v>15.55</v>
      </c>
      <c r="Q53" s="11"/>
      <c r="R53" s="12"/>
      <c r="S53" s="12"/>
      <c r="T53" s="12"/>
      <c r="U53" s="12"/>
      <c r="V53" s="12"/>
      <c r="W53" s="12"/>
      <c r="X53">
        <f t="shared" si="8"/>
        <v>121</v>
      </c>
      <c r="Z53" s="8" t="s">
        <v>54</v>
      </c>
      <c r="AA53" s="12">
        <f t="shared" si="2"/>
        <v>3440.1366666666668</v>
      </c>
      <c r="AB53" s="12">
        <f t="shared" si="3"/>
        <v>1347.8066666666666</v>
      </c>
      <c r="AC53" s="12">
        <f t="shared" si="4"/>
        <v>748.82</v>
      </c>
      <c r="AD53" s="12">
        <f t="shared" si="5"/>
        <v>1090.6033333333332</v>
      </c>
      <c r="AE53" s="12">
        <f t="shared" si="6"/>
        <v>195.94333333333336</v>
      </c>
      <c r="AF53" s="12">
        <f t="shared" si="7"/>
        <v>24.28</v>
      </c>
    </row>
    <row r="54" spans="1:32" ht="15.75">
      <c r="A54" s="47">
        <v>0.1423611111111111</v>
      </c>
      <c r="B54" s="48">
        <v>2026.97</v>
      </c>
      <c r="C54" s="48">
        <v>781.74</v>
      </c>
      <c r="D54" s="48">
        <v>450.67</v>
      </c>
      <c r="E54" s="48">
        <v>657.34</v>
      </c>
      <c r="F54" s="48">
        <v>102.44</v>
      </c>
      <c r="G54" s="48">
        <v>15.52</v>
      </c>
      <c r="I54" s="9">
        <v>0.1423611111111111</v>
      </c>
      <c r="J54" s="8">
        <v>0.14583333333333334</v>
      </c>
      <c r="K54" s="14">
        <f t="shared" si="0"/>
        <v>2026.97</v>
      </c>
      <c r="L54" s="14">
        <f t="shared" si="0"/>
        <v>781.74</v>
      </c>
      <c r="M54" s="14">
        <f t="shared" si="0"/>
        <v>450.67</v>
      </c>
      <c r="N54" s="14">
        <f t="shared" si="0"/>
        <v>657.34</v>
      </c>
      <c r="O54" s="14">
        <f t="shared" si="0"/>
        <v>102.44</v>
      </c>
      <c r="P54" s="14">
        <f t="shared" si="0"/>
        <v>15.52</v>
      </c>
      <c r="Q54" s="11"/>
      <c r="R54" s="15"/>
      <c r="S54" s="15"/>
      <c r="T54" s="15"/>
      <c r="U54" s="15"/>
      <c r="V54" s="15"/>
      <c r="W54" s="15"/>
      <c r="X54">
        <f t="shared" si="8"/>
        <v>124</v>
      </c>
      <c r="Z54" s="9" t="s">
        <v>55</v>
      </c>
      <c r="AA54" s="12">
        <f t="shared" si="2"/>
        <v>3473.5566666666668</v>
      </c>
      <c r="AB54" s="12">
        <f t="shared" si="3"/>
        <v>1357.7766666666666</v>
      </c>
      <c r="AC54" s="12">
        <f t="shared" si="4"/>
        <v>738.88000000000011</v>
      </c>
      <c r="AD54" s="12">
        <f t="shared" si="5"/>
        <v>1113.51</v>
      </c>
      <c r="AE54" s="12">
        <f t="shared" si="6"/>
        <v>206.1</v>
      </c>
      <c r="AF54" s="12">
        <f t="shared" si="7"/>
        <v>24.290000000000003</v>
      </c>
    </row>
    <row r="55" spans="1:32" ht="15.75">
      <c r="A55" s="47">
        <v>0.14583333333333334</v>
      </c>
      <c r="B55" s="48">
        <v>2035.65</v>
      </c>
      <c r="C55" s="48">
        <v>787.38</v>
      </c>
      <c r="D55" s="48">
        <v>451.43</v>
      </c>
      <c r="E55" s="48">
        <v>659.61</v>
      </c>
      <c r="F55" s="48">
        <v>102.34</v>
      </c>
      <c r="G55" s="48">
        <v>15.55</v>
      </c>
      <c r="I55" s="8">
        <v>0.14583333333333334</v>
      </c>
      <c r="J55" s="9">
        <v>0.14930555555555555</v>
      </c>
      <c r="K55" s="10">
        <f t="shared" si="0"/>
        <v>2035.65</v>
      </c>
      <c r="L55" s="10">
        <f t="shared" si="0"/>
        <v>787.38</v>
      </c>
      <c r="M55" s="10">
        <f t="shared" si="0"/>
        <v>451.43</v>
      </c>
      <c r="N55" s="10">
        <f t="shared" ref="N55:P118" si="22">E55</f>
        <v>659.61</v>
      </c>
      <c r="O55" s="10">
        <f t="shared" si="22"/>
        <v>102.34</v>
      </c>
      <c r="P55" s="10">
        <f t="shared" si="22"/>
        <v>15.55</v>
      </c>
      <c r="Q55" s="11"/>
      <c r="R55" s="12">
        <f t="shared" ref="R55:W55" si="23">AVERAGE(K55:K57)</f>
        <v>2028.4233333333334</v>
      </c>
      <c r="S55" s="12">
        <f t="shared" si="23"/>
        <v>782.92</v>
      </c>
      <c r="T55" s="12">
        <f t="shared" si="23"/>
        <v>448.25666666666666</v>
      </c>
      <c r="U55" s="12">
        <f t="shared" si="23"/>
        <v>663.10666666666668</v>
      </c>
      <c r="V55" s="12">
        <f t="shared" si="23"/>
        <v>99.306666666666672</v>
      </c>
      <c r="W55" s="12">
        <f t="shared" si="23"/>
        <v>15.56</v>
      </c>
      <c r="X55">
        <f t="shared" si="8"/>
        <v>127</v>
      </c>
      <c r="Z55" s="8" t="s">
        <v>56</v>
      </c>
      <c r="AA55" s="12">
        <f t="shared" si="2"/>
        <v>3498.9966666666664</v>
      </c>
      <c r="AB55" s="12">
        <f t="shared" si="3"/>
        <v>1394.3766666666668</v>
      </c>
      <c r="AC55" s="12">
        <f t="shared" si="4"/>
        <v>720.13333333333333</v>
      </c>
      <c r="AD55" s="12">
        <f t="shared" si="5"/>
        <v>1116.0933333333335</v>
      </c>
      <c r="AE55" s="12">
        <f t="shared" si="6"/>
        <v>211.03</v>
      </c>
      <c r="AF55" s="12">
        <f t="shared" si="7"/>
        <v>24.123333333333335</v>
      </c>
    </row>
    <row r="56" spans="1:32" ht="15.75">
      <c r="A56" s="47">
        <v>0.14930555555555555</v>
      </c>
      <c r="B56" s="48">
        <v>2024.86</v>
      </c>
      <c r="C56" s="48">
        <v>773.47</v>
      </c>
      <c r="D56" s="48">
        <v>442.19</v>
      </c>
      <c r="E56" s="48">
        <v>674.95</v>
      </c>
      <c r="F56" s="48">
        <v>99.51</v>
      </c>
      <c r="G56" s="48">
        <v>15.5</v>
      </c>
      <c r="I56" s="9">
        <v>0.14930555555555555</v>
      </c>
      <c r="J56" s="8">
        <v>0.15277777777777776</v>
      </c>
      <c r="K56" s="14">
        <f t="shared" ref="K56:P119" si="24">B56</f>
        <v>2024.86</v>
      </c>
      <c r="L56" s="14">
        <f t="shared" si="24"/>
        <v>773.47</v>
      </c>
      <c r="M56" s="14">
        <f t="shared" si="24"/>
        <v>442.19</v>
      </c>
      <c r="N56" s="14">
        <f t="shared" si="22"/>
        <v>674.95</v>
      </c>
      <c r="O56" s="14">
        <f t="shared" si="22"/>
        <v>99.51</v>
      </c>
      <c r="P56" s="14">
        <f t="shared" si="22"/>
        <v>15.5</v>
      </c>
      <c r="Q56" s="11"/>
      <c r="R56" s="15"/>
      <c r="S56" s="15"/>
      <c r="T56" s="15"/>
      <c r="U56" s="15"/>
      <c r="V56" s="15"/>
      <c r="W56" s="15"/>
      <c r="X56">
        <f t="shared" si="8"/>
        <v>130</v>
      </c>
      <c r="Z56" s="9" t="s">
        <v>57</v>
      </c>
      <c r="AA56" s="12">
        <f t="shared" si="2"/>
        <v>3516.6066666666666</v>
      </c>
      <c r="AB56" s="12">
        <f t="shared" si="3"/>
        <v>1378.1333333333332</v>
      </c>
      <c r="AC56" s="12">
        <f t="shared" si="4"/>
        <v>737.11666666666667</v>
      </c>
      <c r="AD56" s="12">
        <f t="shared" si="5"/>
        <v>1132.7233333333334</v>
      </c>
      <c r="AE56" s="12">
        <f t="shared" si="6"/>
        <v>211.25666666666666</v>
      </c>
      <c r="AF56" s="12">
        <f t="shared" si="7"/>
        <v>23.97</v>
      </c>
    </row>
    <row r="57" spans="1:32" ht="15.75">
      <c r="A57" s="47">
        <v>0.15277777777777776</v>
      </c>
      <c r="B57" s="48">
        <v>2024.76</v>
      </c>
      <c r="C57" s="48">
        <v>787.91</v>
      </c>
      <c r="D57" s="48">
        <v>451.15</v>
      </c>
      <c r="E57" s="48">
        <v>654.76</v>
      </c>
      <c r="F57" s="48">
        <v>96.07</v>
      </c>
      <c r="G57" s="48">
        <v>15.63</v>
      </c>
      <c r="I57" s="8">
        <v>0.15277777777777776</v>
      </c>
      <c r="J57" s="9">
        <v>0.15625</v>
      </c>
      <c r="K57" s="10">
        <f t="shared" si="24"/>
        <v>2024.76</v>
      </c>
      <c r="L57" s="10">
        <f t="shared" si="24"/>
        <v>787.91</v>
      </c>
      <c r="M57" s="10">
        <f t="shared" si="24"/>
        <v>451.15</v>
      </c>
      <c r="N57" s="10">
        <f t="shared" si="22"/>
        <v>654.76</v>
      </c>
      <c r="O57" s="10">
        <f t="shared" si="22"/>
        <v>96.07</v>
      </c>
      <c r="P57" s="10">
        <f t="shared" si="22"/>
        <v>15.63</v>
      </c>
      <c r="Q57" s="11"/>
      <c r="R57" s="12"/>
      <c r="S57" s="12"/>
      <c r="T57" s="12"/>
      <c r="U57" s="12"/>
      <c r="V57" s="12"/>
      <c r="W57" s="12"/>
      <c r="X57">
        <f t="shared" si="8"/>
        <v>133</v>
      </c>
      <c r="Z57" s="8" t="s">
        <v>58</v>
      </c>
      <c r="AA57" s="12">
        <f t="shared" si="2"/>
        <v>3490.3333333333335</v>
      </c>
      <c r="AB57" s="12">
        <f t="shared" si="3"/>
        <v>1374.9800000000002</v>
      </c>
      <c r="AC57" s="12">
        <f t="shared" si="4"/>
        <v>714.08333333333337</v>
      </c>
      <c r="AD57" s="12">
        <f t="shared" si="5"/>
        <v>1129.7066666666667</v>
      </c>
      <c r="AE57" s="12">
        <f t="shared" si="6"/>
        <v>214.72666666666666</v>
      </c>
      <c r="AF57" s="12">
        <f t="shared" si="7"/>
        <v>23.679999999999996</v>
      </c>
    </row>
    <row r="58" spans="1:32" ht="15.75">
      <c r="A58" s="47">
        <v>0.15625</v>
      </c>
      <c r="B58" s="48">
        <v>2035.34</v>
      </c>
      <c r="C58" s="48">
        <v>789.53</v>
      </c>
      <c r="D58" s="48">
        <v>451.92</v>
      </c>
      <c r="E58" s="48">
        <v>660.28</v>
      </c>
      <c r="F58" s="48">
        <v>98.71</v>
      </c>
      <c r="G58" s="48">
        <v>15.58</v>
      </c>
      <c r="I58" s="9">
        <v>0.15625</v>
      </c>
      <c r="J58" s="8">
        <v>0.15972222222222224</v>
      </c>
      <c r="K58" s="14">
        <f t="shared" si="24"/>
        <v>2035.34</v>
      </c>
      <c r="L58" s="14">
        <f t="shared" si="24"/>
        <v>789.53</v>
      </c>
      <c r="M58" s="14">
        <f t="shared" si="24"/>
        <v>451.92</v>
      </c>
      <c r="N58" s="14">
        <f t="shared" si="22"/>
        <v>660.28</v>
      </c>
      <c r="O58" s="14">
        <f t="shared" si="22"/>
        <v>98.71</v>
      </c>
      <c r="P58" s="14">
        <f t="shared" si="22"/>
        <v>15.58</v>
      </c>
      <c r="Q58" s="11"/>
      <c r="R58" s="15">
        <f t="shared" ref="R58:W58" si="25">AVERAGE(K58:K60)</f>
        <v>2029.7699999999998</v>
      </c>
      <c r="S58" s="15">
        <f t="shared" si="25"/>
        <v>788.65</v>
      </c>
      <c r="T58" s="15">
        <f t="shared" si="25"/>
        <v>449.14333333333337</v>
      </c>
      <c r="U58" s="15">
        <f t="shared" si="25"/>
        <v>656.48666666666668</v>
      </c>
      <c r="V58" s="15">
        <f t="shared" si="25"/>
        <v>100.58666666666666</v>
      </c>
      <c r="W58" s="15">
        <f t="shared" si="25"/>
        <v>15.626666666666667</v>
      </c>
      <c r="X58">
        <f t="shared" si="8"/>
        <v>136</v>
      </c>
      <c r="Z58" s="9" t="s">
        <v>59</v>
      </c>
      <c r="AA58" s="12">
        <f t="shared" si="2"/>
        <v>3453.25</v>
      </c>
      <c r="AB58" s="12">
        <f t="shared" si="3"/>
        <v>1354.3233333333333</v>
      </c>
      <c r="AC58" s="12">
        <f t="shared" si="4"/>
        <v>716.86999999999989</v>
      </c>
      <c r="AD58" s="12">
        <f t="shared" si="5"/>
        <v>1116.48</v>
      </c>
      <c r="AE58" s="12">
        <f t="shared" si="6"/>
        <v>210</v>
      </c>
      <c r="AF58" s="12">
        <f t="shared" si="7"/>
        <v>23.713333333333335</v>
      </c>
    </row>
    <row r="59" spans="1:32" ht="15.75">
      <c r="A59" s="47">
        <v>0.15972222222222224</v>
      </c>
      <c r="B59" s="48">
        <v>2027.18</v>
      </c>
      <c r="C59" s="48">
        <v>789.27</v>
      </c>
      <c r="D59" s="48">
        <v>449.27</v>
      </c>
      <c r="E59" s="48">
        <v>652.96</v>
      </c>
      <c r="F59" s="48">
        <v>100.77</v>
      </c>
      <c r="G59" s="48">
        <v>15.65</v>
      </c>
      <c r="I59" s="8">
        <v>0.15972222222222224</v>
      </c>
      <c r="J59" s="9">
        <v>0.16319444444444445</v>
      </c>
      <c r="K59" s="10">
        <f t="shared" si="24"/>
        <v>2027.18</v>
      </c>
      <c r="L59" s="10">
        <f t="shared" si="24"/>
        <v>789.27</v>
      </c>
      <c r="M59" s="10">
        <f t="shared" si="24"/>
        <v>449.27</v>
      </c>
      <c r="N59" s="10">
        <f t="shared" si="22"/>
        <v>652.96</v>
      </c>
      <c r="O59" s="10">
        <f t="shared" si="22"/>
        <v>100.77</v>
      </c>
      <c r="P59" s="10">
        <f t="shared" si="22"/>
        <v>15.65</v>
      </c>
      <c r="Q59" s="11"/>
      <c r="R59" s="12"/>
      <c r="S59" s="12"/>
      <c r="T59" s="12"/>
      <c r="U59" s="12"/>
      <c r="V59" s="12"/>
      <c r="W59" s="12"/>
      <c r="X59">
        <f t="shared" si="8"/>
        <v>139</v>
      </c>
      <c r="Z59" s="8" t="s">
        <v>60</v>
      </c>
      <c r="AA59" s="12">
        <f t="shared" si="2"/>
        <v>3483.1200000000003</v>
      </c>
      <c r="AB59" s="12">
        <f t="shared" si="3"/>
        <v>1353.25</v>
      </c>
      <c r="AC59" s="12">
        <f t="shared" si="4"/>
        <v>737.80333333333328</v>
      </c>
      <c r="AD59" s="12">
        <f t="shared" si="5"/>
        <v>1121.9100000000001</v>
      </c>
      <c r="AE59" s="12">
        <f t="shared" si="6"/>
        <v>213.60666666666668</v>
      </c>
      <c r="AF59" s="12">
        <f t="shared" si="7"/>
        <v>23.459999999999997</v>
      </c>
    </row>
    <row r="60" spans="1:32" ht="15.75">
      <c r="A60" s="47">
        <v>0.16319444444444445</v>
      </c>
      <c r="B60" s="48">
        <v>2026.79</v>
      </c>
      <c r="C60" s="48">
        <v>787.15</v>
      </c>
      <c r="D60" s="48">
        <v>446.24</v>
      </c>
      <c r="E60" s="48">
        <v>656.22</v>
      </c>
      <c r="F60" s="48">
        <v>102.28</v>
      </c>
      <c r="G60" s="48">
        <v>15.65</v>
      </c>
      <c r="I60" s="9">
        <v>0.16319444444444445</v>
      </c>
      <c r="J60" s="8">
        <v>0.16666666666666666</v>
      </c>
      <c r="K60" s="14">
        <f t="shared" si="24"/>
        <v>2026.79</v>
      </c>
      <c r="L60" s="14">
        <f t="shared" si="24"/>
        <v>787.15</v>
      </c>
      <c r="M60" s="14">
        <f t="shared" si="24"/>
        <v>446.24</v>
      </c>
      <c r="N60" s="14">
        <f t="shared" si="22"/>
        <v>656.22</v>
      </c>
      <c r="O60" s="14">
        <f t="shared" si="22"/>
        <v>102.28</v>
      </c>
      <c r="P60" s="14">
        <f t="shared" si="22"/>
        <v>15.65</v>
      </c>
      <c r="Q60" s="11"/>
      <c r="R60" s="15"/>
      <c r="S60" s="15"/>
      <c r="T60" s="15"/>
      <c r="U60" s="15"/>
      <c r="V60" s="15"/>
      <c r="W60" s="15"/>
      <c r="X60">
        <f t="shared" si="8"/>
        <v>142</v>
      </c>
      <c r="Z60" s="9" t="s">
        <v>61</v>
      </c>
      <c r="AA60" s="12">
        <f t="shared" si="2"/>
        <v>3475.7966666666666</v>
      </c>
      <c r="AB60" s="12">
        <f t="shared" si="3"/>
        <v>1350.0733333333335</v>
      </c>
      <c r="AC60" s="12">
        <f t="shared" si="4"/>
        <v>750.7733333333332</v>
      </c>
      <c r="AD60" s="12">
        <f t="shared" si="5"/>
        <v>1105.1400000000001</v>
      </c>
      <c r="AE60" s="12">
        <f t="shared" si="6"/>
        <v>213.5</v>
      </c>
      <c r="AF60" s="12">
        <f t="shared" si="7"/>
        <v>23.283333333333331</v>
      </c>
    </row>
    <row r="61" spans="1:32" ht="15.75">
      <c r="A61" s="47">
        <v>0.16666666666666666</v>
      </c>
      <c r="B61" s="48">
        <v>2032.4</v>
      </c>
      <c r="C61" s="48">
        <v>791.13</v>
      </c>
      <c r="D61" s="48">
        <v>446.98</v>
      </c>
      <c r="E61" s="48">
        <v>657.68</v>
      </c>
      <c r="F61" s="48">
        <v>101.53</v>
      </c>
      <c r="G61" s="48">
        <v>15.78</v>
      </c>
      <c r="I61" s="8">
        <v>0.16666666666666666</v>
      </c>
      <c r="J61" s="9">
        <v>0.17013888888888887</v>
      </c>
      <c r="K61" s="10">
        <f t="shared" si="24"/>
        <v>2032.4</v>
      </c>
      <c r="L61" s="10">
        <f t="shared" si="24"/>
        <v>791.13</v>
      </c>
      <c r="M61" s="10">
        <f t="shared" si="24"/>
        <v>446.98</v>
      </c>
      <c r="N61" s="10">
        <f t="shared" si="22"/>
        <v>657.68</v>
      </c>
      <c r="O61" s="10">
        <f t="shared" si="22"/>
        <v>101.53</v>
      </c>
      <c r="P61" s="10">
        <f t="shared" si="22"/>
        <v>15.78</v>
      </c>
      <c r="Q61" s="11"/>
      <c r="R61" s="12">
        <f t="shared" ref="R61:W61" si="26">AVERAGE(K61:K63)</f>
        <v>2033.8766666666668</v>
      </c>
      <c r="S61" s="12">
        <f t="shared" si="26"/>
        <v>799.21999999999991</v>
      </c>
      <c r="T61" s="12">
        <f t="shared" si="26"/>
        <v>443.23</v>
      </c>
      <c r="U61" s="12">
        <f t="shared" si="26"/>
        <v>656.58666666666659</v>
      </c>
      <c r="V61" s="12">
        <f t="shared" si="26"/>
        <v>99.623333333333335</v>
      </c>
      <c r="W61" s="12">
        <f t="shared" si="26"/>
        <v>15.846666666666666</v>
      </c>
      <c r="X61">
        <f t="shared" si="8"/>
        <v>145</v>
      </c>
      <c r="Z61" s="8" t="s">
        <v>62</v>
      </c>
      <c r="AA61" s="12">
        <f t="shared" si="2"/>
        <v>3456.7533333333336</v>
      </c>
      <c r="AB61" s="12">
        <f t="shared" si="3"/>
        <v>1309.43</v>
      </c>
      <c r="AC61" s="12">
        <f t="shared" si="4"/>
        <v>752.42666666666662</v>
      </c>
      <c r="AD61" s="12">
        <f t="shared" si="5"/>
        <v>1122.1733333333332</v>
      </c>
      <c r="AE61" s="12">
        <f t="shared" si="6"/>
        <v>216.60666666666668</v>
      </c>
      <c r="AF61" s="12">
        <f t="shared" si="7"/>
        <v>23.27</v>
      </c>
    </row>
    <row r="62" spans="1:32" ht="15.75">
      <c r="A62" s="47">
        <v>0.17013888888888887</v>
      </c>
      <c r="B62" s="48">
        <v>2031.47</v>
      </c>
      <c r="C62" s="48">
        <v>791.86</v>
      </c>
      <c r="D62" s="48">
        <v>445.93</v>
      </c>
      <c r="E62" s="48">
        <v>659.46</v>
      </c>
      <c r="F62" s="48">
        <v>98.99</v>
      </c>
      <c r="G62" s="48">
        <v>15.78</v>
      </c>
      <c r="I62" s="9">
        <v>0.17013888888888887</v>
      </c>
      <c r="J62" s="8">
        <v>0.17361111111111113</v>
      </c>
      <c r="K62" s="14">
        <f t="shared" si="24"/>
        <v>2031.47</v>
      </c>
      <c r="L62" s="14">
        <f t="shared" si="24"/>
        <v>791.86</v>
      </c>
      <c r="M62" s="14">
        <f t="shared" si="24"/>
        <v>445.93</v>
      </c>
      <c r="N62" s="14">
        <f t="shared" si="22"/>
        <v>659.46</v>
      </c>
      <c r="O62" s="14">
        <f t="shared" si="22"/>
        <v>98.99</v>
      </c>
      <c r="P62" s="14">
        <f t="shared" si="22"/>
        <v>15.78</v>
      </c>
      <c r="Q62" s="11"/>
      <c r="R62" s="15"/>
      <c r="S62" s="15"/>
      <c r="T62" s="15"/>
      <c r="U62" s="15"/>
      <c r="V62" s="15"/>
      <c r="W62" s="15"/>
      <c r="X62">
        <f t="shared" si="8"/>
        <v>148</v>
      </c>
      <c r="Z62" s="9" t="s">
        <v>63</v>
      </c>
      <c r="AA62" s="12">
        <f t="shared" si="2"/>
        <v>3422.9133333333334</v>
      </c>
      <c r="AB62" s="12">
        <f t="shared" si="3"/>
        <v>1303.7066666666667</v>
      </c>
      <c r="AC62" s="12">
        <f t="shared" si="4"/>
        <v>733.80333333333328</v>
      </c>
      <c r="AD62" s="12">
        <f t="shared" si="5"/>
        <v>1116.8200000000002</v>
      </c>
      <c r="AE62" s="12">
        <f t="shared" si="6"/>
        <v>212.94666666666669</v>
      </c>
      <c r="AF62" s="12">
        <f t="shared" si="7"/>
        <v>23.12</v>
      </c>
    </row>
    <row r="63" spans="1:32" ht="15.75">
      <c r="A63" s="47">
        <v>0.17361111111111113</v>
      </c>
      <c r="B63" s="48">
        <v>2037.76</v>
      </c>
      <c r="C63" s="48">
        <v>814.67</v>
      </c>
      <c r="D63" s="48">
        <v>436.78</v>
      </c>
      <c r="E63" s="48">
        <v>652.62</v>
      </c>
      <c r="F63" s="48">
        <v>98.35</v>
      </c>
      <c r="G63" s="48">
        <v>15.98</v>
      </c>
      <c r="I63" s="8">
        <v>0.17361111111111113</v>
      </c>
      <c r="J63" s="9">
        <v>0.17708333333333334</v>
      </c>
      <c r="K63" s="10">
        <f t="shared" si="24"/>
        <v>2037.76</v>
      </c>
      <c r="L63" s="10">
        <f t="shared" si="24"/>
        <v>814.67</v>
      </c>
      <c r="M63" s="10">
        <f t="shared" si="24"/>
        <v>436.78</v>
      </c>
      <c r="N63" s="10">
        <f t="shared" si="22"/>
        <v>652.62</v>
      </c>
      <c r="O63" s="10">
        <f t="shared" si="22"/>
        <v>98.35</v>
      </c>
      <c r="P63" s="10">
        <f t="shared" si="22"/>
        <v>15.98</v>
      </c>
      <c r="Q63" s="11"/>
      <c r="R63" s="12"/>
      <c r="S63" s="12"/>
      <c r="T63" s="12"/>
      <c r="U63" s="12"/>
      <c r="V63" s="12"/>
      <c r="W63" s="12"/>
      <c r="X63">
        <f t="shared" si="8"/>
        <v>151</v>
      </c>
      <c r="Z63" s="8" t="s">
        <v>64</v>
      </c>
      <c r="AA63" s="12">
        <f t="shared" si="2"/>
        <v>3413.4333333333329</v>
      </c>
      <c r="AB63" s="12">
        <f t="shared" si="3"/>
        <v>1297.8966666666668</v>
      </c>
      <c r="AC63" s="12">
        <f t="shared" si="4"/>
        <v>725.68</v>
      </c>
      <c r="AD63" s="12">
        <f t="shared" si="5"/>
        <v>1117.7433333333333</v>
      </c>
      <c r="AE63" s="12">
        <f t="shared" si="6"/>
        <v>216.74666666666667</v>
      </c>
      <c r="AF63" s="12">
        <f t="shared" si="7"/>
        <v>22.933333333333334</v>
      </c>
    </row>
    <row r="64" spans="1:32" ht="15.75">
      <c r="A64" s="47">
        <v>0.17708333333333334</v>
      </c>
      <c r="B64" s="48">
        <v>2044.31</v>
      </c>
      <c r="C64" s="48">
        <v>823.33</v>
      </c>
      <c r="D64" s="48">
        <v>440.6</v>
      </c>
      <c r="E64" s="48">
        <v>647.67999999999995</v>
      </c>
      <c r="F64" s="48">
        <v>97.24</v>
      </c>
      <c r="G64" s="48">
        <v>16.03</v>
      </c>
      <c r="I64" s="9">
        <v>0.17708333333333334</v>
      </c>
      <c r="J64" s="8">
        <v>0.18055555555555555</v>
      </c>
      <c r="K64" s="14">
        <f t="shared" si="24"/>
        <v>2044.31</v>
      </c>
      <c r="L64" s="14">
        <f t="shared" si="24"/>
        <v>823.33</v>
      </c>
      <c r="M64" s="14">
        <f t="shared" si="24"/>
        <v>440.6</v>
      </c>
      <c r="N64" s="14">
        <f t="shared" si="22"/>
        <v>647.67999999999995</v>
      </c>
      <c r="O64" s="14">
        <f t="shared" si="22"/>
        <v>97.24</v>
      </c>
      <c r="P64" s="14">
        <f t="shared" si="22"/>
        <v>16.03</v>
      </c>
      <c r="Q64" s="11"/>
      <c r="R64" s="15">
        <f t="shared" ref="R64:W64" si="27">AVERAGE(K64:K66)</f>
        <v>2056.2966666666666</v>
      </c>
      <c r="S64" s="15">
        <f t="shared" si="27"/>
        <v>846.92333333333329</v>
      </c>
      <c r="T64" s="15">
        <f t="shared" si="27"/>
        <v>414.34666666666664</v>
      </c>
      <c r="U64" s="15">
        <f t="shared" si="27"/>
        <v>663.01333333333332</v>
      </c>
      <c r="V64" s="15">
        <f t="shared" si="27"/>
        <v>96.29</v>
      </c>
      <c r="W64" s="15">
        <f t="shared" si="27"/>
        <v>16.186666666666667</v>
      </c>
      <c r="X64">
        <f t="shared" si="8"/>
        <v>154</v>
      </c>
      <c r="Z64" s="9" t="s">
        <v>65</v>
      </c>
      <c r="AA64" s="12">
        <f t="shared" si="2"/>
        <v>3345.9533333333334</v>
      </c>
      <c r="AB64" s="12">
        <f t="shared" si="3"/>
        <v>1266.5500000000002</v>
      </c>
      <c r="AC64" s="12">
        <f t="shared" si="4"/>
        <v>715.93666666666661</v>
      </c>
      <c r="AD64" s="12">
        <f t="shared" si="5"/>
        <v>1090.4100000000001</v>
      </c>
      <c r="AE64" s="12">
        <f t="shared" si="6"/>
        <v>218.45333333333335</v>
      </c>
      <c r="AF64" s="12">
        <f t="shared" si="7"/>
        <v>22.813333333333333</v>
      </c>
    </row>
    <row r="65" spans="1:32" ht="15.75">
      <c r="A65" s="47">
        <v>0.18055555555555555</v>
      </c>
      <c r="B65" s="48">
        <v>2059.0100000000002</v>
      </c>
      <c r="C65" s="48">
        <v>891.55</v>
      </c>
      <c r="D65" s="48">
        <v>352.41</v>
      </c>
      <c r="E65" s="48">
        <v>683.43</v>
      </c>
      <c r="F65" s="48">
        <v>95.87</v>
      </c>
      <c r="G65" s="48">
        <v>16.190000000000001</v>
      </c>
      <c r="I65" s="8">
        <v>0.18055555555555555</v>
      </c>
      <c r="J65" s="9">
        <v>0.18402777777777779</v>
      </c>
      <c r="K65" s="10">
        <f t="shared" si="24"/>
        <v>2059.0100000000002</v>
      </c>
      <c r="L65" s="10">
        <f t="shared" si="24"/>
        <v>891.55</v>
      </c>
      <c r="M65" s="10">
        <f t="shared" si="24"/>
        <v>352.41</v>
      </c>
      <c r="N65" s="10">
        <f t="shared" si="22"/>
        <v>683.43</v>
      </c>
      <c r="O65" s="10">
        <f t="shared" si="22"/>
        <v>95.87</v>
      </c>
      <c r="P65" s="10">
        <f t="shared" si="22"/>
        <v>16.190000000000001</v>
      </c>
      <c r="Q65" s="11"/>
      <c r="R65" s="12"/>
      <c r="S65" s="12"/>
      <c r="T65" s="12"/>
      <c r="U65" s="12"/>
      <c r="V65" s="12"/>
      <c r="W65" s="12"/>
      <c r="X65">
        <f t="shared" si="8"/>
        <v>157</v>
      </c>
      <c r="Z65" s="8" t="s">
        <v>66</v>
      </c>
      <c r="AA65" s="12">
        <f t="shared" si="2"/>
        <v>3155.4533333333334</v>
      </c>
      <c r="AB65" s="12">
        <f t="shared" si="3"/>
        <v>1206.5233333333333</v>
      </c>
      <c r="AC65" s="12">
        <f t="shared" si="4"/>
        <v>699.54666666666662</v>
      </c>
      <c r="AD65" s="12">
        <f t="shared" si="5"/>
        <v>983.50666666666666</v>
      </c>
      <c r="AE65" s="12">
        <f t="shared" si="6"/>
        <v>213.52666666666664</v>
      </c>
      <c r="AF65" s="12">
        <f t="shared" si="7"/>
        <v>22.366666666666664</v>
      </c>
    </row>
    <row r="66" spans="1:32" ht="15.75">
      <c r="A66" s="47">
        <v>0.18402777777777779</v>
      </c>
      <c r="B66" s="48">
        <v>2065.5700000000002</v>
      </c>
      <c r="C66" s="48">
        <v>825.89</v>
      </c>
      <c r="D66" s="48">
        <v>450.03</v>
      </c>
      <c r="E66" s="48">
        <v>657.93</v>
      </c>
      <c r="F66" s="48">
        <v>95.76</v>
      </c>
      <c r="G66" s="48">
        <v>16.34</v>
      </c>
      <c r="I66" s="9">
        <v>0.18402777777777779</v>
      </c>
      <c r="J66" s="8">
        <v>0.1875</v>
      </c>
      <c r="K66" s="14">
        <f t="shared" si="24"/>
        <v>2065.5700000000002</v>
      </c>
      <c r="L66" s="14">
        <f t="shared" si="24"/>
        <v>825.89</v>
      </c>
      <c r="M66" s="14">
        <f t="shared" si="24"/>
        <v>450.03</v>
      </c>
      <c r="N66" s="14">
        <f t="shared" si="22"/>
        <v>657.93</v>
      </c>
      <c r="O66" s="14">
        <f t="shared" si="22"/>
        <v>95.76</v>
      </c>
      <c r="P66" s="14">
        <f t="shared" si="22"/>
        <v>16.34</v>
      </c>
      <c r="Q66" s="11"/>
      <c r="R66" s="15"/>
      <c r="S66" s="15"/>
      <c r="T66" s="15"/>
      <c r="U66" s="15"/>
      <c r="V66" s="15"/>
      <c r="W66" s="15"/>
      <c r="X66">
        <f t="shared" si="8"/>
        <v>160</v>
      </c>
      <c r="Z66" s="9" t="s">
        <v>67</v>
      </c>
      <c r="AA66" s="12">
        <f t="shared" si="2"/>
        <v>3021.78</v>
      </c>
      <c r="AB66" s="12">
        <f t="shared" si="3"/>
        <v>1150.72</v>
      </c>
      <c r="AC66" s="12">
        <f t="shared" si="4"/>
        <v>674.92666666666673</v>
      </c>
      <c r="AD66" s="12">
        <f t="shared" si="5"/>
        <v>930.86</v>
      </c>
      <c r="AE66" s="12">
        <f t="shared" si="6"/>
        <v>214.36333333333334</v>
      </c>
      <c r="AF66" s="12">
        <f t="shared" si="7"/>
        <v>22.203333333333333</v>
      </c>
    </row>
    <row r="67" spans="1:32" ht="15.75">
      <c r="A67" s="47">
        <v>0.1875</v>
      </c>
      <c r="B67" s="48">
        <v>2060.1999999999998</v>
      </c>
      <c r="C67" s="48">
        <v>818.75</v>
      </c>
      <c r="D67" s="48">
        <v>451.31</v>
      </c>
      <c r="E67" s="48">
        <v>659.29</v>
      </c>
      <c r="F67" s="48">
        <v>94.8</v>
      </c>
      <c r="G67" s="48">
        <v>16.489999999999998</v>
      </c>
      <c r="I67" s="8">
        <v>0.1875</v>
      </c>
      <c r="J67" s="9">
        <v>0.19097222222222221</v>
      </c>
      <c r="K67" s="10">
        <f t="shared" si="24"/>
        <v>2060.1999999999998</v>
      </c>
      <c r="L67" s="10">
        <f t="shared" si="24"/>
        <v>818.75</v>
      </c>
      <c r="M67" s="10">
        <f t="shared" si="24"/>
        <v>451.31</v>
      </c>
      <c r="N67" s="10">
        <f t="shared" si="22"/>
        <v>659.29</v>
      </c>
      <c r="O67" s="10">
        <f t="shared" si="22"/>
        <v>94.8</v>
      </c>
      <c r="P67" s="10">
        <f t="shared" si="22"/>
        <v>16.489999999999998</v>
      </c>
      <c r="Q67" s="11"/>
      <c r="R67" s="12">
        <f t="shared" ref="R67:W67" si="28">AVERAGE(K67:K69)</f>
        <v>2069.9899999999998</v>
      </c>
      <c r="S67" s="12">
        <f t="shared" si="28"/>
        <v>822.69</v>
      </c>
      <c r="T67" s="12">
        <f t="shared" si="28"/>
        <v>450.72333333333336</v>
      </c>
      <c r="U67" s="12">
        <f t="shared" si="28"/>
        <v>664.91666666666663</v>
      </c>
      <c r="V67" s="12">
        <f t="shared" si="28"/>
        <v>95.373333333333335</v>
      </c>
      <c r="W67" s="12">
        <f t="shared" si="28"/>
        <v>16.626666666666665</v>
      </c>
      <c r="X67">
        <f t="shared" si="8"/>
        <v>163</v>
      </c>
      <c r="Z67" s="8" t="s">
        <v>68</v>
      </c>
      <c r="AA67" s="12">
        <f t="shared" si="2"/>
        <v>3018.7433333333333</v>
      </c>
      <c r="AB67" s="12">
        <f t="shared" si="3"/>
        <v>1146.6233333333332</v>
      </c>
      <c r="AC67" s="12">
        <f t="shared" si="4"/>
        <v>672.01666666666677</v>
      </c>
      <c r="AD67" s="12">
        <f t="shared" si="5"/>
        <v>931.84999999999991</v>
      </c>
      <c r="AE67" s="12">
        <f t="shared" si="6"/>
        <v>217.77666666666664</v>
      </c>
      <c r="AF67" s="12">
        <f t="shared" si="7"/>
        <v>21.8</v>
      </c>
    </row>
    <row r="68" spans="1:32" ht="15.75">
      <c r="A68" s="47">
        <v>0.19097222222222221</v>
      </c>
      <c r="B68" s="48">
        <v>2071.16</v>
      </c>
      <c r="C68" s="48">
        <v>825.49</v>
      </c>
      <c r="D68" s="48">
        <v>448.05</v>
      </c>
      <c r="E68" s="48">
        <v>665.79</v>
      </c>
      <c r="F68" s="48">
        <v>95.54</v>
      </c>
      <c r="G68" s="48">
        <v>16.62</v>
      </c>
      <c r="I68" s="9">
        <v>0.19097222222222221</v>
      </c>
      <c r="J68" s="8">
        <v>0.19444444444444445</v>
      </c>
      <c r="K68" s="14">
        <f t="shared" si="24"/>
        <v>2071.16</v>
      </c>
      <c r="L68" s="14">
        <f t="shared" si="24"/>
        <v>825.49</v>
      </c>
      <c r="M68" s="14">
        <f t="shared" si="24"/>
        <v>448.05</v>
      </c>
      <c r="N68" s="14">
        <f t="shared" si="22"/>
        <v>665.79</v>
      </c>
      <c r="O68" s="14">
        <f t="shared" si="22"/>
        <v>95.54</v>
      </c>
      <c r="P68" s="14">
        <f t="shared" si="22"/>
        <v>16.62</v>
      </c>
      <c r="Q68" s="11"/>
      <c r="R68" s="15"/>
      <c r="S68" s="15"/>
      <c r="T68" s="15"/>
      <c r="U68" s="15"/>
      <c r="V68" s="15"/>
      <c r="W68" s="15"/>
      <c r="X68">
        <f t="shared" si="8"/>
        <v>166</v>
      </c>
      <c r="Z68" s="9" t="s">
        <v>69</v>
      </c>
      <c r="AA68" s="12">
        <f t="shared" si="2"/>
        <v>3102.646666666667</v>
      </c>
      <c r="AB68" s="12">
        <f t="shared" si="3"/>
        <v>1171.2366666666665</v>
      </c>
      <c r="AC68" s="12">
        <f t="shared" si="4"/>
        <v>683.2166666666667</v>
      </c>
      <c r="AD68" s="12">
        <f t="shared" si="5"/>
        <v>988.45333333333338</v>
      </c>
      <c r="AE68" s="12">
        <f t="shared" si="6"/>
        <v>208.75</v>
      </c>
      <c r="AF68" s="12">
        <f t="shared" si="7"/>
        <v>21.643333333333334</v>
      </c>
    </row>
    <row r="69" spans="1:32" ht="15.75">
      <c r="A69" s="47">
        <v>0.19444444444444445</v>
      </c>
      <c r="B69" s="48">
        <v>2078.61</v>
      </c>
      <c r="C69" s="48">
        <v>823.83</v>
      </c>
      <c r="D69" s="48">
        <v>452.81</v>
      </c>
      <c r="E69" s="48">
        <v>669.67</v>
      </c>
      <c r="F69" s="48">
        <v>95.78</v>
      </c>
      <c r="G69" s="48">
        <v>16.77</v>
      </c>
      <c r="I69" s="8">
        <v>0.19444444444444445</v>
      </c>
      <c r="J69" s="9">
        <v>0.19791666666666666</v>
      </c>
      <c r="K69" s="10">
        <f t="shared" si="24"/>
        <v>2078.61</v>
      </c>
      <c r="L69" s="10">
        <f t="shared" si="24"/>
        <v>823.83</v>
      </c>
      <c r="M69" s="10">
        <f t="shared" si="24"/>
        <v>452.81</v>
      </c>
      <c r="N69" s="10">
        <f t="shared" si="22"/>
        <v>669.67</v>
      </c>
      <c r="O69" s="10">
        <f t="shared" si="22"/>
        <v>95.78</v>
      </c>
      <c r="P69" s="10">
        <f t="shared" si="22"/>
        <v>16.77</v>
      </c>
      <c r="Q69" s="11"/>
      <c r="R69" s="12"/>
      <c r="S69" s="12"/>
      <c r="T69" s="12"/>
      <c r="U69" s="12"/>
      <c r="V69" s="12"/>
      <c r="W69" s="12"/>
      <c r="X69">
        <f t="shared" si="8"/>
        <v>169</v>
      </c>
      <c r="Z69" s="8" t="s">
        <v>70</v>
      </c>
      <c r="AA69" s="12">
        <f t="shared" si="2"/>
        <v>3169.6933333333332</v>
      </c>
      <c r="AB69" s="12">
        <f t="shared" si="3"/>
        <v>1193.8400000000001</v>
      </c>
      <c r="AC69" s="12">
        <f t="shared" si="4"/>
        <v>700.23666666666668</v>
      </c>
      <c r="AD69" s="12">
        <f t="shared" si="5"/>
        <v>1019.4266666666667</v>
      </c>
      <c r="AE69" s="12">
        <f t="shared" si="6"/>
        <v>204.75</v>
      </c>
      <c r="AF69" s="12">
        <f t="shared" si="7"/>
        <v>21.330000000000002</v>
      </c>
    </row>
    <row r="70" spans="1:32" ht="15.75">
      <c r="A70" s="47">
        <v>0.19791666666666666</v>
      </c>
      <c r="B70" s="48">
        <v>2078.11</v>
      </c>
      <c r="C70" s="48">
        <v>822.78</v>
      </c>
      <c r="D70" s="48">
        <v>450.28</v>
      </c>
      <c r="E70" s="48">
        <v>672.12</v>
      </c>
      <c r="F70" s="48">
        <v>96.26</v>
      </c>
      <c r="G70" s="48">
        <v>16.920000000000002</v>
      </c>
      <c r="I70" s="9">
        <v>0.19791666666666666</v>
      </c>
      <c r="J70" s="8">
        <v>0.20138888888888887</v>
      </c>
      <c r="K70" s="14">
        <f t="shared" si="24"/>
        <v>2078.11</v>
      </c>
      <c r="L70" s="14">
        <f t="shared" si="24"/>
        <v>822.78</v>
      </c>
      <c r="M70" s="14">
        <f t="shared" si="24"/>
        <v>450.28</v>
      </c>
      <c r="N70" s="14">
        <f t="shared" si="22"/>
        <v>672.12</v>
      </c>
      <c r="O70" s="14">
        <f t="shared" si="22"/>
        <v>96.26</v>
      </c>
      <c r="P70" s="14">
        <f t="shared" si="22"/>
        <v>16.920000000000002</v>
      </c>
      <c r="Q70" s="11"/>
      <c r="R70" s="15">
        <f t="shared" ref="R70:W70" si="29">AVERAGE(K70:K72)</f>
        <v>2092.4966666666664</v>
      </c>
      <c r="S70" s="15">
        <f t="shared" si="29"/>
        <v>831.51666666666677</v>
      </c>
      <c r="T70" s="15">
        <f t="shared" si="29"/>
        <v>453.87999999999994</v>
      </c>
      <c r="U70" s="15">
        <f t="shared" si="29"/>
        <v>673.73666666666657</v>
      </c>
      <c r="V70" s="15">
        <f t="shared" si="29"/>
        <v>96.36</v>
      </c>
      <c r="W70" s="15">
        <f t="shared" si="29"/>
        <v>17.116666666666667</v>
      </c>
      <c r="X70">
        <f t="shared" si="8"/>
        <v>172</v>
      </c>
      <c r="Z70" s="9" t="s">
        <v>71</v>
      </c>
      <c r="AA70" s="12">
        <f t="shared" si="2"/>
        <v>3209.646666666667</v>
      </c>
      <c r="AB70" s="12">
        <f t="shared" si="3"/>
        <v>1212.08</v>
      </c>
      <c r="AC70" s="12">
        <f t="shared" si="4"/>
        <v>703.57666666666671</v>
      </c>
      <c r="AD70" s="12">
        <f t="shared" si="5"/>
        <v>1036.4399999999998</v>
      </c>
      <c r="AE70" s="12">
        <f t="shared" si="6"/>
        <v>206.01</v>
      </c>
      <c r="AF70" s="12">
        <f t="shared" si="7"/>
        <v>21.076666666666668</v>
      </c>
    </row>
    <row r="71" spans="1:32" ht="15.75">
      <c r="A71" s="47">
        <v>0.20138888888888887</v>
      </c>
      <c r="B71" s="48">
        <v>2091.39</v>
      </c>
      <c r="C71" s="48">
        <v>832.14</v>
      </c>
      <c r="D71" s="48">
        <v>454.34</v>
      </c>
      <c r="E71" s="48">
        <v>672.31</v>
      </c>
      <c r="F71" s="48">
        <v>95.57</v>
      </c>
      <c r="G71" s="48">
        <v>17.149999999999999</v>
      </c>
      <c r="I71" s="8">
        <v>0.20138888888888887</v>
      </c>
      <c r="J71" s="9">
        <v>0.20486111111111113</v>
      </c>
      <c r="K71" s="10">
        <f t="shared" si="24"/>
        <v>2091.39</v>
      </c>
      <c r="L71" s="10">
        <f t="shared" si="24"/>
        <v>832.14</v>
      </c>
      <c r="M71" s="10">
        <f t="shared" si="24"/>
        <v>454.34</v>
      </c>
      <c r="N71" s="10">
        <f t="shared" si="22"/>
        <v>672.31</v>
      </c>
      <c r="O71" s="10">
        <f t="shared" si="22"/>
        <v>95.57</v>
      </c>
      <c r="P71" s="10">
        <f t="shared" si="22"/>
        <v>17.149999999999999</v>
      </c>
      <c r="Q71" s="11"/>
      <c r="R71" s="12"/>
      <c r="S71" s="12"/>
      <c r="T71" s="12"/>
      <c r="U71" s="12"/>
      <c r="V71" s="12"/>
      <c r="W71" s="12"/>
      <c r="X71">
        <f t="shared" si="8"/>
        <v>175</v>
      </c>
      <c r="Z71" s="8" t="s">
        <v>72</v>
      </c>
      <c r="AA71" s="12">
        <f t="shared" si="2"/>
        <v>3242.7866666666664</v>
      </c>
      <c r="AB71" s="12">
        <f t="shared" si="3"/>
        <v>1227.6899999999998</v>
      </c>
      <c r="AC71" s="12">
        <f t="shared" si="4"/>
        <v>706.36333333333334</v>
      </c>
      <c r="AD71" s="12">
        <f t="shared" si="5"/>
        <v>1048.2166666666667</v>
      </c>
      <c r="AE71" s="12">
        <f t="shared" si="6"/>
        <v>208.66666666666666</v>
      </c>
      <c r="AF71" s="12">
        <f t="shared" si="7"/>
        <v>21.04</v>
      </c>
    </row>
    <row r="72" spans="1:32" ht="15.75">
      <c r="A72" s="47">
        <v>0.20486111111111113</v>
      </c>
      <c r="B72" s="48">
        <v>2107.9899999999998</v>
      </c>
      <c r="C72" s="48">
        <v>839.63</v>
      </c>
      <c r="D72" s="48">
        <v>457.02</v>
      </c>
      <c r="E72" s="48">
        <v>676.78</v>
      </c>
      <c r="F72" s="48">
        <v>97.25</v>
      </c>
      <c r="G72" s="48">
        <v>17.28</v>
      </c>
      <c r="I72" s="9">
        <v>0.20486111111111113</v>
      </c>
      <c r="J72" s="8">
        <v>0.20833333333333334</v>
      </c>
      <c r="K72" s="14">
        <f t="shared" si="24"/>
        <v>2107.9899999999998</v>
      </c>
      <c r="L72" s="14">
        <f t="shared" si="24"/>
        <v>839.63</v>
      </c>
      <c r="M72" s="14">
        <f t="shared" si="24"/>
        <v>457.02</v>
      </c>
      <c r="N72" s="14">
        <f t="shared" si="22"/>
        <v>676.78</v>
      </c>
      <c r="O72" s="14">
        <f t="shared" si="22"/>
        <v>97.25</v>
      </c>
      <c r="P72" s="14">
        <f t="shared" si="22"/>
        <v>17.28</v>
      </c>
      <c r="Q72" s="11"/>
      <c r="R72" s="15"/>
      <c r="S72" s="15"/>
      <c r="T72" s="15"/>
      <c r="U72" s="15"/>
      <c r="V72" s="15"/>
      <c r="W72" s="15"/>
      <c r="X72">
        <f t="shared" si="8"/>
        <v>178</v>
      </c>
      <c r="Z72" s="9" t="s">
        <v>73</v>
      </c>
      <c r="AA72" s="12">
        <f t="shared" si="2"/>
        <v>3259.7866666666664</v>
      </c>
      <c r="AB72" s="12">
        <f t="shared" si="3"/>
        <v>1229.6533333333334</v>
      </c>
      <c r="AC72" s="12">
        <f t="shared" si="4"/>
        <v>713.86333333333334</v>
      </c>
      <c r="AD72" s="12">
        <f t="shared" si="5"/>
        <v>1054.8833333333332</v>
      </c>
      <c r="AE72" s="12">
        <f t="shared" si="6"/>
        <v>209.64000000000001</v>
      </c>
      <c r="AF72" s="12">
        <f t="shared" si="7"/>
        <v>20.78</v>
      </c>
    </row>
    <row r="73" spans="1:32" ht="15.75">
      <c r="A73" s="47">
        <v>0.20833333333333334</v>
      </c>
      <c r="B73" s="48">
        <v>2138.81</v>
      </c>
      <c r="C73" s="48">
        <v>847.53</v>
      </c>
      <c r="D73" s="48">
        <v>460.35</v>
      </c>
      <c r="E73" s="48">
        <v>693.08</v>
      </c>
      <c r="F73" s="48">
        <v>99.97</v>
      </c>
      <c r="G73" s="48">
        <v>17.559999999999999</v>
      </c>
      <c r="I73" s="8">
        <v>0.20833333333333334</v>
      </c>
      <c r="J73" s="9">
        <v>0.21180555555555555</v>
      </c>
      <c r="K73" s="10">
        <f t="shared" si="24"/>
        <v>2138.81</v>
      </c>
      <c r="L73" s="10">
        <f t="shared" si="24"/>
        <v>847.53</v>
      </c>
      <c r="M73" s="10">
        <f t="shared" si="24"/>
        <v>460.35</v>
      </c>
      <c r="N73" s="10">
        <f t="shared" si="22"/>
        <v>693.08</v>
      </c>
      <c r="O73" s="10">
        <f t="shared" si="22"/>
        <v>99.97</v>
      </c>
      <c r="P73" s="10">
        <f t="shared" si="22"/>
        <v>17.559999999999999</v>
      </c>
      <c r="Q73" s="11"/>
      <c r="R73" s="12">
        <f t="shared" ref="R73:W73" si="30">AVERAGE(K73:K75)</f>
        <v>2164.7166666666667</v>
      </c>
      <c r="S73" s="12">
        <f t="shared" si="30"/>
        <v>862.45333333333338</v>
      </c>
      <c r="T73" s="12">
        <f t="shared" si="30"/>
        <v>466.05333333333334</v>
      </c>
      <c r="U73" s="12">
        <f t="shared" si="30"/>
        <v>696.40666666666675</v>
      </c>
      <c r="V73" s="12">
        <f t="shared" si="30"/>
        <v>101.33999999999999</v>
      </c>
      <c r="W73" s="12">
        <f t="shared" si="30"/>
        <v>17.900000000000002</v>
      </c>
      <c r="X73">
        <f t="shared" si="8"/>
        <v>181</v>
      </c>
      <c r="Z73" s="8" t="s">
        <v>74</v>
      </c>
      <c r="AA73" s="12">
        <f t="shared" si="2"/>
        <v>3254.39</v>
      </c>
      <c r="AB73" s="12">
        <f t="shared" si="3"/>
        <v>1215.4466666666667</v>
      </c>
      <c r="AC73" s="12">
        <f t="shared" si="4"/>
        <v>724.67</v>
      </c>
      <c r="AD73" s="12">
        <f t="shared" si="5"/>
        <v>1052.24</v>
      </c>
      <c r="AE73" s="12">
        <f t="shared" si="6"/>
        <v>211.29</v>
      </c>
      <c r="AF73" s="12">
        <f t="shared" si="7"/>
        <v>19.826666666666668</v>
      </c>
    </row>
    <row r="74" spans="1:32" ht="15.75">
      <c r="A74" s="47">
        <v>0.21180555555555555</v>
      </c>
      <c r="B74" s="48">
        <v>2172.36</v>
      </c>
      <c r="C74" s="48">
        <v>867.33</v>
      </c>
      <c r="D74" s="48">
        <v>467.54</v>
      </c>
      <c r="E74" s="48">
        <v>697.9</v>
      </c>
      <c r="F74" s="48">
        <v>101.03</v>
      </c>
      <c r="G74" s="48">
        <v>17.920000000000002</v>
      </c>
      <c r="I74" s="9">
        <v>0.21180555555555555</v>
      </c>
      <c r="J74" s="8">
        <v>0.21527777777777779</v>
      </c>
      <c r="K74" s="14">
        <f t="shared" si="24"/>
        <v>2172.36</v>
      </c>
      <c r="L74" s="14">
        <f t="shared" si="24"/>
        <v>867.33</v>
      </c>
      <c r="M74" s="14">
        <f t="shared" si="24"/>
        <v>467.54</v>
      </c>
      <c r="N74" s="14">
        <f t="shared" si="22"/>
        <v>697.9</v>
      </c>
      <c r="O74" s="14">
        <f t="shared" si="22"/>
        <v>101.03</v>
      </c>
      <c r="P74" s="14">
        <f t="shared" si="22"/>
        <v>17.920000000000002</v>
      </c>
      <c r="Q74" s="11"/>
      <c r="R74" s="15"/>
      <c r="S74" s="15"/>
      <c r="T74" s="15"/>
      <c r="U74" s="15"/>
      <c r="V74" s="15"/>
      <c r="W74" s="15"/>
      <c r="X74">
        <f t="shared" si="8"/>
        <v>184</v>
      </c>
      <c r="Z74" s="9" t="s">
        <v>75</v>
      </c>
      <c r="AA74" s="12">
        <f t="shared" si="2"/>
        <v>3250.94</v>
      </c>
      <c r="AB74" s="12">
        <f t="shared" si="3"/>
        <v>1228.26</v>
      </c>
      <c r="AC74" s="12">
        <f t="shared" si="4"/>
        <v>713.07</v>
      </c>
      <c r="AD74" s="12">
        <f t="shared" si="5"/>
        <v>1049.21</v>
      </c>
      <c r="AE74" s="12">
        <f t="shared" si="6"/>
        <v>209.60999999999999</v>
      </c>
      <c r="AF74" s="12">
        <f t="shared" si="7"/>
        <v>19.906666666666666</v>
      </c>
    </row>
    <row r="75" spans="1:32" ht="15.75">
      <c r="A75" s="47">
        <v>0.21527777777777779</v>
      </c>
      <c r="B75" s="48">
        <v>2182.98</v>
      </c>
      <c r="C75" s="48">
        <v>872.5</v>
      </c>
      <c r="D75" s="48">
        <v>470.27</v>
      </c>
      <c r="E75" s="48">
        <v>698.24</v>
      </c>
      <c r="F75" s="48">
        <v>103.02</v>
      </c>
      <c r="G75" s="48">
        <v>18.22</v>
      </c>
      <c r="I75" s="8">
        <v>0.21527777777777779</v>
      </c>
      <c r="J75" s="9">
        <v>0.21875</v>
      </c>
      <c r="K75" s="10">
        <f t="shared" si="24"/>
        <v>2182.98</v>
      </c>
      <c r="L75" s="10">
        <f t="shared" si="24"/>
        <v>872.5</v>
      </c>
      <c r="M75" s="10">
        <f t="shared" si="24"/>
        <v>470.27</v>
      </c>
      <c r="N75" s="10">
        <f t="shared" si="22"/>
        <v>698.24</v>
      </c>
      <c r="O75" s="10">
        <f t="shared" si="22"/>
        <v>103.02</v>
      </c>
      <c r="P75" s="10">
        <f t="shared" si="22"/>
        <v>18.22</v>
      </c>
      <c r="Q75" s="11"/>
      <c r="R75" s="12"/>
      <c r="S75" s="12"/>
      <c r="T75" s="12"/>
      <c r="U75" s="12"/>
      <c r="V75" s="12"/>
      <c r="W75" s="12"/>
      <c r="X75">
        <f t="shared" si="8"/>
        <v>187</v>
      </c>
      <c r="Z75" s="8" t="s">
        <v>76</v>
      </c>
      <c r="AA75" s="12">
        <f t="shared" si="2"/>
        <v>3265.7333333333331</v>
      </c>
      <c r="AB75" s="12">
        <f t="shared" si="3"/>
        <v>1234.1633333333332</v>
      </c>
      <c r="AC75" s="12">
        <f t="shared" si="4"/>
        <v>720.61333333333334</v>
      </c>
      <c r="AD75" s="12">
        <f t="shared" si="5"/>
        <v>1044.3599999999999</v>
      </c>
      <c r="AE75" s="12">
        <f t="shared" si="6"/>
        <v>215.59666666666666</v>
      </c>
      <c r="AF75" s="12">
        <f t="shared" si="7"/>
        <v>19.98</v>
      </c>
    </row>
    <row r="76" spans="1:32" ht="15.75">
      <c r="A76" s="47">
        <v>0.21875</v>
      </c>
      <c r="B76" s="48">
        <v>2202.17</v>
      </c>
      <c r="C76" s="48">
        <v>887.62</v>
      </c>
      <c r="D76" s="48">
        <v>472.01</v>
      </c>
      <c r="E76" s="48">
        <v>697.13</v>
      </c>
      <c r="F76" s="48">
        <v>105.89</v>
      </c>
      <c r="G76" s="48">
        <v>18.61</v>
      </c>
      <c r="I76" s="9">
        <v>0.21875</v>
      </c>
      <c r="J76" s="8">
        <v>0.22222222222222221</v>
      </c>
      <c r="K76" s="14">
        <f t="shared" si="24"/>
        <v>2202.17</v>
      </c>
      <c r="L76" s="14">
        <f t="shared" si="24"/>
        <v>887.62</v>
      </c>
      <c r="M76" s="14">
        <f t="shared" si="24"/>
        <v>472.01</v>
      </c>
      <c r="N76" s="14">
        <f t="shared" si="22"/>
        <v>697.13</v>
      </c>
      <c r="O76" s="14">
        <f t="shared" si="22"/>
        <v>105.89</v>
      </c>
      <c r="P76" s="14">
        <f t="shared" si="22"/>
        <v>18.61</v>
      </c>
      <c r="Q76" s="11"/>
      <c r="R76" s="15">
        <f t="shared" ref="R76:W76" si="31">AVERAGE(K76:K78)</f>
        <v>2224.1133333333332</v>
      </c>
      <c r="S76" s="15">
        <f t="shared" si="31"/>
        <v>895.47333333333336</v>
      </c>
      <c r="T76" s="15">
        <f t="shared" si="31"/>
        <v>480.33</v>
      </c>
      <c r="U76" s="15">
        <f t="shared" si="31"/>
        <v>702.19333333333327</v>
      </c>
      <c r="V76" s="15">
        <f t="shared" si="31"/>
        <v>105.86333333333334</v>
      </c>
      <c r="W76" s="15">
        <f t="shared" si="31"/>
        <v>19.123333333333331</v>
      </c>
      <c r="X76">
        <f t="shared" si="8"/>
        <v>190</v>
      </c>
      <c r="Z76" s="9" t="s">
        <v>77</v>
      </c>
      <c r="AA76" s="12">
        <f t="shared" si="2"/>
        <v>3275.5033333333336</v>
      </c>
      <c r="AB76" s="12">
        <f t="shared" si="3"/>
        <v>1235.73</v>
      </c>
      <c r="AC76" s="12">
        <f t="shared" si="4"/>
        <v>725.86666666666667</v>
      </c>
      <c r="AD76" s="12">
        <f t="shared" si="5"/>
        <v>1050.1099999999999</v>
      </c>
      <c r="AE76" s="12">
        <f t="shared" si="6"/>
        <v>212.37666666666667</v>
      </c>
      <c r="AF76" s="12">
        <f t="shared" si="7"/>
        <v>20.303333333333331</v>
      </c>
    </row>
    <row r="77" spans="1:32" ht="15.75">
      <c r="A77" s="47">
        <v>0.22222222222222221</v>
      </c>
      <c r="B77" s="48">
        <v>2225.61</v>
      </c>
      <c r="C77" s="48">
        <v>890.15</v>
      </c>
      <c r="D77" s="48">
        <v>481.91</v>
      </c>
      <c r="E77" s="48">
        <v>707.83</v>
      </c>
      <c r="F77" s="48">
        <v>105.33</v>
      </c>
      <c r="G77" s="48">
        <v>19.239999999999998</v>
      </c>
      <c r="I77" s="8">
        <v>0.22222222222222221</v>
      </c>
      <c r="J77" s="9">
        <v>0.22569444444444445</v>
      </c>
      <c r="K77" s="10">
        <f t="shared" si="24"/>
        <v>2225.61</v>
      </c>
      <c r="L77" s="10">
        <f t="shared" si="24"/>
        <v>890.15</v>
      </c>
      <c r="M77" s="10">
        <f t="shared" si="24"/>
        <v>481.91</v>
      </c>
      <c r="N77" s="10">
        <f t="shared" si="22"/>
        <v>707.83</v>
      </c>
      <c r="O77" s="10">
        <f t="shared" si="22"/>
        <v>105.33</v>
      </c>
      <c r="P77" s="10">
        <f t="shared" si="22"/>
        <v>19.239999999999998</v>
      </c>
      <c r="Q77" s="11"/>
      <c r="R77" s="12"/>
      <c r="S77" s="12"/>
      <c r="T77" s="12"/>
      <c r="U77" s="12"/>
      <c r="V77" s="12"/>
      <c r="W77" s="12"/>
      <c r="X77">
        <f t="shared" si="8"/>
        <v>193</v>
      </c>
      <c r="Z77" s="8" t="s">
        <v>78</v>
      </c>
      <c r="AA77" s="12">
        <f t="shared" si="2"/>
        <v>3271.5499999999997</v>
      </c>
      <c r="AB77" s="12">
        <f t="shared" si="3"/>
        <v>1225.68</v>
      </c>
      <c r="AC77" s="12">
        <f t="shared" si="4"/>
        <v>738.90666666666664</v>
      </c>
      <c r="AD77" s="12">
        <f t="shared" si="5"/>
        <v>1046.1933333333334</v>
      </c>
      <c r="AE77" s="12">
        <f t="shared" si="6"/>
        <v>209.47</v>
      </c>
      <c r="AF77" s="12">
        <f t="shared" si="7"/>
        <v>20.22</v>
      </c>
    </row>
    <row r="78" spans="1:32" ht="15.75">
      <c r="A78" s="47">
        <v>0.22569444444444445</v>
      </c>
      <c r="B78" s="48">
        <v>2244.56</v>
      </c>
      <c r="C78" s="48">
        <v>908.65</v>
      </c>
      <c r="D78" s="48">
        <v>487.07</v>
      </c>
      <c r="E78" s="48">
        <v>701.62</v>
      </c>
      <c r="F78" s="48">
        <v>106.37</v>
      </c>
      <c r="G78" s="48">
        <v>19.52</v>
      </c>
      <c r="I78" s="9">
        <v>0.22569444444444445</v>
      </c>
      <c r="J78" s="8">
        <v>0.22916666666666666</v>
      </c>
      <c r="K78" s="14">
        <f t="shared" si="24"/>
        <v>2244.56</v>
      </c>
      <c r="L78" s="14">
        <f t="shared" si="24"/>
        <v>908.65</v>
      </c>
      <c r="M78" s="14">
        <f t="shared" si="24"/>
        <v>487.07</v>
      </c>
      <c r="N78" s="14">
        <f t="shared" si="22"/>
        <v>701.62</v>
      </c>
      <c r="O78" s="14">
        <f t="shared" si="22"/>
        <v>106.37</v>
      </c>
      <c r="P78" s="14">
        <f t="shared" si="22"/>
        <v>19.52</v>
      </c>
      <c r="Q78" s="11"/>
      <c r="R78" s="15"/>
      <c r="S78" s="15"/>
      <c r="T78" s="15"/>
      <c r="U78" s="15"/>
      <c r="V78" s="15"/>
      <c r="W78" s="15"/>
      <c r="X78">
        <f t="shared" si="8"/>
        <v>196</v>
      </c>
      <c r="Z78" s="9" t="s">
        <v>79</v>
      </c>
      <c r="AA78" s="12">
        <f t="shared" ref="AA78:AA108" si="32">INDEX($R$13:$R$300,X78,0)</f>
        <v>3269.2933333333335</v>
      </c>
      <c r="AB78" s="12">
        <f t="shared" ref="AB78:AB108" si="33">INDEX($S$13:$S$300,X78,0)</f>
        <v>1235</v>
      </c>
      <c r="AC78" s="12">
        <f t="shared" ref="AC78:AC108" si="34">INDEX($T$13:$T$300,X78,0)</f>
        <v>730.11</v>
      </c>
      <c r="AD78" s="12">
        <f t="shared" ref="AD78:AD108" si="35">INDEX($U$13:$U$300,X78,0)</f>
        <v>1041.6433333333334</v>
      </c>
      <c r="AE78" s="12">
        <f t="shared" ref="AE78:AE108" si="36">INDEX($V$13:$V$300,X78,0)</f>
        <v>211.11666666666667</v>
      </c>
      <c r="AF78" s="12">
        <f t="shared" ref="AF78:AF108" si="37">INDEX($W$13:$W$300,X78,0)</f>
        <v>20.363333333333333</v>
      </c>
    </row>
    <row r="79" spans="1:32" ht="15.75">
      <c r="A79" s="47">
        <v>0.22916666666666666</v>
      </c>
      <c r="B79" s="48">
        <v>2275.1799999999998</v>
      </c>
      <c r="C79" s="48">
        <v>915.74</v>
      </c>
      <c r="D79" s="48">
        <v>494.95</v>
      </c>
      <c r="E79" s="48">
        <v>716.27</v>
      </c>
      <c r="F79" s="48">
        <v>106.83</v>
      </c>
      <c r="G79" s="48">
        <v>19.78</v>
      </c>
      <c r="I79" s="8">
        <v>0.22916666666666666</v>
      </c>
      <c r="J79" s="9">
        <v>0.23263888888888887</v>
      </c>
      <c r="K79" s="10">
        <f t="shared" si="24"/>
        <v>2275.1799999999998</v>
      </c>
      <c r="L79" s="10">
        <f t="shared" si="24"/>
        <v>915.74</v>
      </c>
      <c r="M79" s="10">
        <f t="shared" si="24"/>
        <v>494.95</v>
      </c>
      <c r="N79" s="10">
        <f t="shared" si="22"/>
        <v>716.27</v>
      </c>
      <c r="O79" s="10">
        <f t="shared" si="22"/>
        <v>106.83</v>
      </c>
      <c r="P79" s="10">
        <f t="shared" si="22"/>
        <v>19.78</v>
      </c>
      <c r="Q79" s="11"/>
      <c r="R79" s="12">
        <f t="shared" ref="R79:W79" si="38">AVERAGE(K79:K81)</f>
        <v>2304.11</v>
      </c>
      <c r="S79" s="12">
        <f t="shared" si="38"/>
        <v>933.35</v>
      </c>
      <c r="T79" s="12">
        <f t="shared" si="38"/>
        <v>497.82</v>
      </c>
      <c r="U79" s="12">
        <f t="shared" si="38"/>
        <v>720.06666666666661</v>
      </c>
      <c r="V79" s="12">
        <f t="shared" si="38"/>
        <v>110.97333333333334</v>
      </c>
      <c r="W79" s="12">
        <f t="shared" si="38"/>
        <v>20.010000000000002</v>
      </c>
      <c r="X79">
        <f t="shared" ref="X79:X108" si="39">X78+3</f>
        <v>199</v>
      </c>
      <c r="Z79" s="8" t="s">
        <v>80</v>
      </c>
      <c r="AA79" s="12">
        <f t="shared" si="32"/>
        <v>3287.86</v>
      </c>
      <c r="AB79" s="12">
        <f t="shared" si="33"/>
        <v>1254.6333333333334</v>
      </c>
      <c r="AC79" s="12">
        <f t="shared" si="34"/>
        <v>731.57999999999993</v>
      </c>
      <c r="AD79" s="12">
        <f t="shared" si="35"/>
        <v>1035.3399999999999</v>
      </c>
      <c r="AE79" s="12">
        <f t="shared" si="36"/>
        <v>214.53</v>
      </c>
      <c r="AF79" s="12">
        <f t="shared" si="37"/>
        <v>20.543333333333333</v>
      </c>
    </row>
    <row r="80" spans="1:32" ht="15.75">
      <c r="A80" s="47">
        <v>0.23263888888888887</v>
      </c>
      <c r="B80" s="48">
        <v>2302.83</v>
      </c>
      <c r="C80" s="48">
        <v>939.41</v>
      </c>
      <c r="D80" s="48">
        <v>491.98</v>
      </c>
      <c r="E80" s="48">
        <v>722.15</v>
      </c>
      <c r="F80" s="48">
        <v>107.45</v>
      </c>
      <c r="G80" s="48">
        <v>19.96</v>
      </c>
      <c r="I80" s="9">
        <v>0.23263888888888887</v>
      </c>
      <c r="J80" s="8">
        <v>0.23611111111111113</v>
      </c>
      <c r="K80" s="14">
        <f t="shared" si="24"/>
        <v>2302.83</v>
      </c>
      <c r="L80" s="14">
        <f t="shared" si="24"/>
        <v>939.41</v>
      </c>
      <c r="M80" s="14">
        <f t="shared" si="24"/>
        <v>491.98</v>
      </c>
      <c r="N80" s="14">
        <f t="shared" si="22"/>
        <v>722.15</v>
      </c>
      <c r="O80" s="14">
        <f t="shared" si="22"/>
        <v>107.45</v>
      </c>
      <c r="P80" s="14">
        <f t="shared" si="22"/>
        <v>19.96</v>
      </c>
      <c r="Q80" s="11"/>
      <c r="R80" s="15"/>
      <c r="S80" s="15"/>
      <c r="T80" s="15"/>
      <c r="U80" s="15"/>
      <c r="V80" s="15"/>
      <c r="W80" s="15"/>
      <c r="X80">
        <f t="shared" si="39"/>
        <v>202</v>
      </c>
      <c r="Z80" s="9" t="s">
        <v>81</v>
      </c>
      <c r="AA80" s="12">
        <f t="shared" si="32"/>
        <v>3291.7233333333334</v>
      </c>
      <c r="AB80" s="12">
        <f t="shared" si="33"/>
        <v>1260.3000000000002</v>
      </c>
      <c r="AC80" s="12">
        <f t="shared" si="34"/>
        <v>733.87666666666667</v>
      </c>
      <c r="AD80" s="12">
        <f t="shared" si="35"/>
        <v>1035.6433333333334</v>
      </c>
      <c r="AE80" s="12">
        <f t="shared" si="36"/>
        <v>209.72333333333336</v>
      </c>
      <c r="AF80" s="12">
        <f t="shared" si="37"/>
        <v>20.903333333333332</v>
      </c>
    </row>
    <row r="81" spans="1:32" ht="15.75">
      <c r="A81" s="47">
        <v>0.23611111111111113</v>
      </c>
      <c r="B81" s="48">
        <v>2334.3200000000002</v>
      </c>
      <c r="C81" s="48">
        <v>944.9</v>
      </c>
      <c r="D81" s="48">
        <v>506.53</v>
      </c>
      <c r="E81" s="48">
        <v>721.78</v>
      </c>
      <c r="F81" s="48">
        <v>118.64</v>
      </c>
      <c r="G81" s="48">
        <v>20.29</v>
      </c>
      <c r="I81" s="8">
        <v>0.23611111111111113</v>
      </c>
      <c r="J81" s="9">
        <v>0.23958333333333334</v>
      </c>
      <c r="K81" s="10">
        <f t="shared" si="24"/>
        <v>2334.3200000000002</v>
      </c>
      <c r="L81" s="10">
        <f t="shared" si="24"/>
        <v>944.9</v>
      </c>
      <c r="M81" s="10">
        <f t="shared" si="24"/>
        <v>506.53</v>
      </c>
      <c r="N81" s="10">
        <f t="shared" si="22"/>
        <v>721.78</v>
      </c>
      <c r="O81" s="10">
        <f t="shared" si="22"/>
        <v>118.64</v>
      </c>
      <c r="P81" s="10">
        <f t="shared" si="22"/>
        <v>20.29</v>
      </c>
      <c r="Q81" s="11"/>
      <c r="R81" s="12"/>
      <c r="S81" s="12"/>
      <c r="T81" s="12"/>
      <c r="U81" s="12"/>
      <c r="V81" s="12"/>
      <c r="W81" s="12"/>
      <c r="X81">
        <f t="shared" si="39"/>
        <v>205</v>
      </c>
      <c r="Z81" s="8" t="s">
        <v>82</v>
      </c>
      <c r="AA81" s="12">
        <f t="shared" si="32"/>
        <v>3303.65</v>
      </c>
      <c r="AB81" s="12">
        <f t="shared" si="33"/>
        <v>1259.7466666666667</v>
      </c>
      <c r="AC81" s="12">
        <f t="shared" si="34"/>
        <v>747.73333333333323</v>
      </c>
      <c r="AD81" s="12">
        <f t="shared" si="35"/>
        <v>1040.0066666666669</v>
      </c>
      <c r="AE81" s="12">
        <f t="shared" si="36"/>
        <v>203.56666666666669</v>
      </c>
      <c r="AF81" s="12">
        <f t="shared" si="37"/>
        <v>21.213333333333335</v>
      </c>
    </row>
    <row r="82" spans="1:32" ht="15.75">
      <c r="A82" s="47">
        <v>0.23958333333333334</v>
      </c>
      <c r="B82" s="48">
        <v>2366.71</v>
      </c>
      <c r="C82" s="48">
        <v>960.01</v>
      </c>
      <c r="D82" s="48">
        <v>515.44000000000005</v>
      </c>
      <c r="E82" s="48">
        <v>737.24</v>
      </c>
      <c r="F82" s="48">
        <v>110.98</v>
      </c>
      <c r="G82" s="48">
        <v>20.57</v>
      </c>
      <c r="I82" s="9">
        <v>0.23958333333333334</v>
      </c>
      <c r="J82" s="8">
        <v>0.24305555555555555</v>
      </c>
      <c r="K82" s="14">
        <f t="shared" si="24"/>
        <v>2366.71</v>
      </c>
      <c r="L82" s="14">
        <f t="shared" si="24"/>
        <v>960.01</v>
      </c>
      <c r="M82" s="14">
        <f t="shared" si="24"/>
        <v>515.44000000000005</v>
      </c>
      <c r="N82" s="14">
        <f t="shared" si="22"/>
        <v>737.24</v>
      </c>
      <c r="O82" s="14">
        <f t="shared" si="22"/>
        <v>110.98</v>
      </c>
      <c r="P82" s="14">
        <f t="shared" si="22"/>
        <v>20.57</v>
      </c>
      <c r="Q82" s="11"/>
      <c r="R82" s="15">
        <f t="shared" ref="R82:W82" si="40">AVERAGE(K82:K84)</f>
        <v>2402.14</v>
      </c>
      <c r="S82" s="15">
        <f t="shared" si="40"/>
        <v>979.96</v>
      </c>
      <c r="T82" s="15">
        <f t="shared" si="40"/>
        <v>516.79666666666674</v>
      </c>
      <c r="U82" s="15">
        <f t="shared" si="40"/>
        <v>748.52333333333343</v>
      </c>
      <c r="V82" s="15">
        <f t="shared" si="40"/>
        <v>113.23333333333333</v>
      </c>
      <c r="W82" s="15">
        <f t="shared" si="40"/>
        <v>20.813333333333336</v>
      </c>
      <c r="X82">
        <f t="shared" si="39"/>
        <v>208</v>
      </c>
      <c r="Z82" s="9" t="s">
        <v>83</v>
      </c>
      <c r="AA82" s="12">
        <f t="shared" si="32"/>
        <v>3289.15</v>
      </c>
      <c r="AB82" s="12">
        <f t="shared" si="33"/>
        <v>1250.3966666666665</v>
      </c>
      <c r="AC82" s="12">
        <f t="shared" si="34"/>
        <v>744.02999999999986</v>
      </c>
      <c r="AD82" s="12">
        <f t="shared" si="35"/>
        <v>1037.9466666666667</v>
      </c>
      <c r="AE82" s="12">
        <f t="shared" si="36"/>
        <v>204.27333333333331</v>
      </c>
      <c r="AF82" s="12">
        <f t="shared" si="37"/>
        <v>21.236666666666668</v>
      </c>
    </row>
    <row r="83" spans="1:32" ht="15.75">
      <c r="A83" s="47">
        <v>0.24305555555555555</v>
      </c>
      <c r="B83" s="48">
        <v>2405.6999999999998</v>
      </c>
      <c r="C83" s="48">
        <v>987.24</v>
      </c>
      <c r="D83" s="48">
        <v>511.61</v>
      </c>
      <c r="E83" s="48">
        <v>750.35</v>
      </c>
      <c r="F83" s="48">
        <v>112.95</v>
      </c>
      <c r="G83" s="48">
        <v>20.69</v>
      </c>
      <c r="I83" s="8">
        <v>0.24305555555555555</v>
      </c>
      <c r="J83" s="9">
        <v>0.24652777777777779</v>
      </c>
      <c r="K83" s="10">
        <f t="shared" si="24"/>
        <v>2405.6999999999998</v>
      </c>
      <c r="L83" s="10">
        <f t="shared" si="24"/>
        <v>987.24</v>
      </c>
      <c r="M83" s="10">
        <f t="shared" si="24"/>
        <v>511.61</v>
      </c>
      <c r="N83" s="10">
        <f t="shared" si="22"/>
        <v>750.35</v>
      </c>
      <c r="O83" s="10">
        <f t="shared" si="22"/>
        <v>112.95</v>
      </c>
      <c r="P83" s="10">
        <f t="shared" si="22"/>
        <v>20.69</v>
      </c>
      <c r="Q83" s="11"/>
      <c r="R83" s="12"/>
      <c r="S83" s="12"/>
      <c r="T83" s="12"/>
      <c r="U83" s="12"/>
      <c r="V83" s="12"/>
      <c r="W83" s="12"/>
      <c r="X83">
        <f t="shared" si="39"/>
        <v>211</v>
      </c>
      <c r="Z83" s="8" t="s">
        <v>84</v>
      </c>
      <c r="AA83" s="12">
        <f t="shared" si="32"/>
        <v>3308.8666666666663</v>
      </c>
      <c r="AB83" s="12">
        <f t="shared" si="33"/>
        <v>1270.6066666666666</v>
      </c>
      <c r="AC83" s="12">
        <f t="shared" si="34"/>
        <v>752.42000000000007</v>
      </c>
      <c r="AD83" s="12">
        <f t="shared" si="35"/>
        <v>1029.22</v>
      </c>
      <c r="AE83" s="12">
        <f t="shared" si="36"/>
        <v>204.26333333333332</v>
      </c>
      <c r="AF83" s="12">
        <f t="shared" si="37"/>
        <v>20.92</v>
      </c>
    </row>
    <row r="84" spans="1:32" ht="15.75">
      <c r="A84" s="47">
        <v>0.24652777777777779</v>
      </c>
      <c r="B84" s="48">
        <v>2434.0100000000002</v>
      </c>
      <c r="C84" s="48">
        <v>992.63</v>
      </c>
      <c r="D84" s="48">
        <v>523.34</v>
      </c>
      <c r="E84" s="48">
        <v>757.98</v>
      </c>
      <c r="F84" s="48">
        <v>115.77</v>
      </c>
      <c r="G84" s="48">
        <v>21.18</v>
      </c>
      <c r="I84" s="9">
        <v>0.24652777777777779</v>
      </c>
      <c r="J84" s="8">
        <v>0.25</v>
      </c>
      <c r="K84" s="14">
        <f t="shared" si="24"/>
        <v>2434.0100000000002</v>
      </c>
      <c r="L84" s="14">
        <f t="shared" si="24"/>
        <v>992.63</v>
      </c>
      <c r="M84" s="14">
        <f t="shared" si="24"/>
        <v>523.34</v>
      </c>
      <c r="N84" s="14">
        <f t="shared" si="22"/>
        <v>757.98</v>
      </c>
      <c r="O84" s="14">
        <f t="shared" si="22"/>
        <v>115.77</v>
      </c>
      <c r="P84" s="14">
        <f t="shared" si="22"/>
        <v>21.18</v>
      </c>
      <c r="Q84" s="11"/>
      <c r="R84" s="15"/>
      <c r="S84" s="15"/>
      <c r="T84" s="15"/>
      <c r="U84" s="15"/>
      <c r="V84" s="15"/>
      <c r="W84" s="15"/>
      <c r="X84">
        <f t="shared" si="39"/>
        <v>214</v>
      </c>
      <c r="Z84" s="9" t="s">
        <v>85</v>
      </c>
      <c r="AA84" s="12">
        <f t="shared" si="32"/>
        <v>3324.3533333333339</v>
      </c>
      <c r="AB84" s="12">
        <f t="shared" si="33"/>
        <v>1272.22</v>
      </c>
      <c r="AC84" s="12">
        <f t="shared" si="34"/>
        <v>759.23666666666668</v>
      </c>
      <c r="AD84" s="12">
        <f t="shared" si="35"/>
        <v>1041.6400000000001</v>
      </c>
      <c r="AE84" s="12">
        <f t="shared" si="36"/>
        <v>199.72000000000003</v>
      </c>
      <c r="AF84" s="12">
        <f t="shared" si="37"/>
        <v>20.286666666666665</v>
      </c>
    </row>
    <row r="85" spans="1:32" ht="15.75">
      <c r="A85" s="47">
        <v>0.25</v>
      </c>
      <c r="B85" s="48">
        <v>2460.3200000000002</v>
      </c>
      <c r="C85" s="48">
        <v>1011.55</v>
      </c>
      <c r="D85" s="48">
        <v>526.39</v>
      </c>
      <c r="E85" s="48">
        <v>762.02</v>
      </c>
      <c r="F85" s="48">
        <v>115.79</v>
      </c>
      <c r="G85" s="48">
        <v>21.2</v>
      </c>
      <c r="I85" s="8">
        <v>0.25</v>
      </c>
      <c r="J85" s="9">
        <v>0.25347222222222221</v>
      </c>
      <c r="K85" s="10">
        <f t="shared" si="24"/>
        <v>2460.3200000000002</v>
      </c>
      <c r="L85" s="10">
        <f t="shared" si="24"/>
        <v>1011.55</v>
      </c>
      <c r="M85" s="10">
        <f t="shared" si="24"/>
        <v>526.39</v>
      </c>
      <c r="N85" s="10">
        <f t="shared" si="22"/>
        <v>762.02</v>
      </c>
      <c r="O85" s="10">
        <f t="shared" si="22"/>
        <v>115.79</v>
      </c>
      <c r="P85" s="10">
        <f t="shared" si="22"/>
        <v>21.2</v>
      </c>
      <c r="Q85" s="11"/>
      <c r="R85" s="12">
        <f t="shared" ref="R85:W85" si="41">AVERAGE(K85:K87)</f>
        <v>2504.39</v>
      </c>
      <c r="S85" s="12">
        <f t="shared" si="41"/>
        <v>1021.3233333333334</v>
      </c>
      <c r="T85" s="12">
        <f t="shared" si="41"/>
        <v>543.44333333333327</v>
      </c>
      <c r="U85" s="12">
        <f t="shared" si="41"/>
        <v>778.07666666666671</v>
      </c>
      <c r="V85" s="12">
        <f t="shared" si="41"/>
        <v>116.14666666666666</v>
      </c>
      <c r="W85" s="12">
        <f t="shared" si="41"/>
        <v>21.61</v>
      </c>
      <c r="X85">
        <f t="shared" si="39"/>
        <v>217</v>
      </c>
      <c r="Z85" s="8" t="s">
        <v>86</v>
      </c>
      <c r="AA85" s="12">
        <f t="shared" si="32"/>
        <v>3363.64</v>
      </c>
      <c r="AB85" s="12">
        <f t="shared" si="33"/>
        <v>1317.2333333333333</v>
      </c>
      <c r="AC85" s="12">
        <f t="shared" si="34"/>
        <v>774.95333333333326</v>
      </c>
      <c r="AD85" s="12">
        <f t="shared" si="35"/>
        <v>1036.3100000000002</v>
      </c>
      <c r="AE85" s="12">
        <f t="shared" si="36"/>
        <v>183.18666666666664</v>
      </c>
      <c r="AF85" s="12">
        <f t="shared" si="37"/>
        <v>20.006666666666668</v>
      </c>
    </row>
    <row r="86" spans="1:32" ht="15.75">
      <c r="A86" s="47">
        <v>0.25347222222222221</v>
      </c>
      <c r="B86" s="48">
        <v>2505.1799999999998</v>
      </c>
      <c r="C86" s="48">
        <v>1012.03</v>
      </c>
      <c r="D86" s="48">
        <v>549</v>
      </c>
      <c r="E86" s="48">
        <v>782.6</v>
      </c>
      <c r="F86" s="48">
        <v>116.14</v>
      </c>
      <c r="G86" s="48">
        <v>21.61</v>
      </c>
      <c r="I86" s="9">
        <v>0.25347222222222221</v>
      </c>
      <c r="J86" s="8">
        <v>0.25694444444444448</v>
      </c>
      <c r="K86" s="14">
        <f t="shared" si="24"/>
        <v>2505.1799999999998</v>
      </c>
      <c r="L86" s="14">
        <f t="shared" si="24"/>
        <v>1012.03</v>
      </c>
      <c r="M86" s="14">
        <f t="shared" si="24"/>
        <v>549</v>
      </c>
      <c r="N86" s="14">
        <f t="shared" si="22"/>
        <v>782.6</v>
      </c>
      <c r="O86" s="14">
        <f t="shared" si="22"/>
        <v>116.14</v>
      </c>
      <c r="P86" s="14">
        <f t="shared" si="22"/>
        <v>21.61</v>
      </c>
      <c r="Q86" s="11"/>
      <c r="R86" s="15"/>
      <c r="S86" s="15"/>
      <c r="T86" s="15"/>
      <c r="U86" s="15"/>
      <c r="V86" s="15"/>
      <c r="W86" s="15"/>
      <c r="X86">
        <f t="shared" si="39"/>
        <v>220</v>
      </c>
      <c r="Z86" s="9" t="s">
        <v>87</v>
      </c>
      <c r="AA86" s="12">
        <f t="shared" si="32"/>
        <v>3372.0433333333335</v>
      </c>
      <c r="AB86" s="12">
        <f t="shared" si="33"/>
        <v>1316.5833333333333</v>
      </c>
      <c r="AC86" s="12">
        <f t="shared" si="34"/>
        <v>780.93</v>
      </c>
      <c r="AD86" s="12">
        <f t="shared" si="35"/>
        <v>1039.45</v>
      </c>
      <c r="AE86" s="12">
        <f t="shared" si="36"/>
        <v>182.75</v>
      </c>
      <c r="AF86" s="12">
        <f t="shared" si="37"/>
        <v>20.296666666666667</v>
      </c>
    </row>
    <row r="87" spans="1:32" ht="15.75">
      <c r="A87" s="47">
        <v>0.25694444444444448</v>
      </c>
      <c r="B87" s="48">
        <v>2547.67</v>
      </c>
      <c r="C87" s="48">
        <v>1040.3900000000001</v>
      </c>
      <c r="D87" s="48">
        <v>554.94000000000005</v>
      </c>
      <c r="E87" s="48">
        <v>789.61</v>
      </c>
      <c r="F87" s="48">
        <v>116.51</v>
      </c>
      <c r="G87" s="48">
        <v>22.02</v>
      </c>
      <c r="I87" s="8">
        <v>0.25694444444444448</v>
      </c>
      <c r="J87" s="9">
        <v>0.26041666666666669</v>
      </c>
      <c r="K87" s="10">
        <f t="shared" si="24"/>
        <v>2547.67</v>
      </c>
      <c r="L87" s="10">
        <f t="shared" si="24"/>
        <v>1040.3900000000001</v>
      </c>
      <c r="M87" s="10">
        <f t="shared" si="24"/>
        <v>554.94000000000005</v>
      </c>
      <c r="N87" s="10">
        <f t="shared" si="22"/>
        <v>789.61</v>
      </c>
      <c r="O87" s="10">
        <f t="shared" si="22"/>
        <v>116.51</v>
      </c>
      <c r="P87" s="10">
        <f t="shared" si="22"/>
        <v>22.02</v>
      </c>
      <c r="Q87" s="11"/>
      <c r="R87" s="12"/>
      <c r="S87" s="12"/>
      <c r="T87" s="12"/>
      <c r="U87" s="12"/>
      <c r="V87" s="12"/>
      <c r="W87" s="12"/>
      <c r="X87">
        <f t="shared" si="39"/>
        <v>223</v>
      </c>
      <c r="Z87" s="8" t="s">
        <v>88</v>
      </c>
      <c r="AA87" s="12">
        <f t="shared" si="32"/>
        <v>3427.4966666666664</v>
      </c>
      <c r="AB87" s="12">
        <f t="shared" si="33"/>
        <v>1333.8600000000001</v>
      </c>
      <c r="AC87" s="12">
        <f t="shared" si="34"/>
        <v>777.39</v>
      </c>
      <c r="AD87" s="12">
        <f t="shared" si="35"/>
        <v>1076.8033333333333</v>
      </c>
      <c r="AE87" s="12">
        <f t="shared" si="36"/>
        <v>185.99333333333334</v>
      </c>
      <c r="AF87" s="12">
        <f t="shared" si="37"/>
        <v>20.89</v>
      </c>
    </row>
    <row r="88" spans="1:32" ht="15.75">
      <c r="A88" s="47">
        <v>0.26041666666666669</v>
      </c>
      <c r="B88" s="48">
        <v>2594.4699999999998</v>
      </c>
      <c r="C88" s="48">
        <v>1059.71</v>
      </c>
      <c r="D88" s="48">
        <v>567.24</v>
      </c>
      <c r="E88" s="48">
        <v>800.42</v>
      </c>
      <c r="F88" s="48">
        <v>120.22</v>
      </c>
      <c r="G88" s="48">
        <v>22.22</v>
      </c>
      <c r="I88" s="9">
        <v>0.26041666666666669</v>
      </c>
      <c r="J88" s="8">
        <v>0.2638888888888889</v>
      </c>
      <c r="K88" s="14">
        <f t="shared" si="24"/>
        <v>2594.4699999999998</v>
      </c>
      <c r="L88" s="14">
        <f t="shared" si="24"/>
        <v>1059.71</v>
      </c>
      <c r="M88" s="14">
        <f t="shared" si="24"/>
        <v>567.24</v>
      </c>
      <c r="N88" s="14">
        <f t="shared" si="22"/>
        <v>800.42</v>
      </c>
      <c r="O88" s="14">
        <f t="shared" si="22"/>
        <v>120.22</v>
      </c>
      <c r="P88" s="14">
        <f t="shared" si="22"/>
        <v>22.22</v>
      </c>
      <c r="Q88" s="11"/>
      <c r="R88" s="15">
        <f t="shared" ref="R88:W88" si="42">AVERAGE(K88:K90)</f>
        <v>2636.7366666666671</v>
      </c>
      <c r="S88" s="15">
        <f t="shared" si="42"/>
        <v>1076.9133333333332</v>
      </c>
      <c r="T88" s="15">
        <f t="shared" si="42"/>
        <v>582.14</v>
      </c>
      <c r="U88" s="15">
        <f t="shared" si="42"/>
        <v>809.07333333333338</v>
      </c>
      <c r="V88" s="15">
        <f t="shared" si="42"/>
        <v>121.17</v>
      </c>
      <c r="W88" s="15">
        <f t="shared" si="42"/>
        <v>22.39</v>
      </c>
      <c r="X88">
        <f t="shared" si="39"/>
        <v>226</v>
      </c>
      <c r="Z88" s="9" t="s">
        <v>89</v>
      </c>
      <c r="AA88" s="12">
        <f t="shared" si="32"/>
        <v>3515.9166666666665</v>
      </c>
      <c r="AB88" s="12">
        <f t="shared" si="33"/>
        <v>1393.7933333333333</v>
      </c>
      <c r="AC88" s="12">
        <f t="shared" si="34"/>
        <v>786.12333333333333</v>
      </c>
      <c r="AD88" s="12">
        <f t="shared" si="35"/>
        <v>1091.9433333333334</v>
      </c>
      <c r="AE88" s="12">
        <f t="shared" si="36"/>
        <v>188.82666666666668</v>
      </c>
      <c r="AF88" s="12">
        <f t="shared" si="37"/>
        <v>21.823333333333334</v>
      </c>
    </row>
    <row r="89" spans="1:32" ht="15.75">
      <c r="A89" s="47">
        <v>0.2638888888888889</v>
      </c>
      <c r="B89" s="48">
        <v>2636.3</v>
      </c>
      <c r="C89" s="48">
        <v>1069.0999999999999</v>
      </c>
      <c r="D89" s="48">
        <v>594.22</v>
      </c>
      <c r="E89" s="48">
        <v>809.06</v>
      </c>
      <c r="F89" s="48">
        <v>116.51</v>
      </c>
      <c r="G89" s="48">
        <v>22.37</v>
      </c>
      <c r="I89" s="8">
        <v>0.2638888888888889</v>
      </c>
      <c r="J89" s="9">
        <v>0.2673611111111111</v>
      </c>
      <c r="K89" s="10">
        <f t="shared" si="24"/>
        <v>2636.3</v>
      </c>
      <c r="L89" s="10">
        <f t="shared" si="24"/>
        <v>1069.0999999999999</v>
      </c>
      <c r="M89" s="10">
        <f t="shared" si="24"/>
        <v>594.22</v>
      </c>
      <c r="N89" s="10">
        <f t="shared" si="22"/>
        <v>809.06</v>
      </c>
      <c r="O89" s="10">
        <f t="shared" si="22"/>
        <v>116.51</v>
      </c>
      <c r="P89" s="10">
        <f t="shared" si="22"/>
        <v>22.37</v>
      </c>
      <c r="Q89" s="11"/>
      <c r="R89" s="12"/>
      <c r="S89" s="12"/>
      <c r="T89" s="12"/>
      <c r="U89" s="12"/>
      <c r="V89" s="12"/>
      <c r="W89" s="12"/>
      <c r="X89">
        <f t="shared" si="39"/>
        <v>229</v>
      </c>
      <c r="Z89" s="8" t="s">
        <v>90</v>
      </c>
      <c r="AA89" s="12">
        <f t="shared" si="32"/>
        <v>3524.5499999999997</v>
      </c>
      <c r="AB89" s="12">
        <f t="shared" si="33"/>
        <v>1390.5600000000002</v>
      </c>
      <c r="AC89" s="12">
        <f t="shared" si="34"/>
        <v>791.18666666666661</v>
      </c>
      <c r="AD89" s="12">
        <f t="shared" si="35"/>
        <v>1098.8500000000001</v>
      </c>
      <c r="AE89" s="12">
        <f t="shared" si="36"/>
        <v>188.22666666666669</v>
      </c>
      <c r="AF89" s="12">
        <f t="shared" si="37"/>
        <v>22.24666666666667</v>
      </c>
    </row>
    <row r="90" spans="1:32" ht="15.75">
      <c r="A90" s="47">
        <v>0.2673611111111111</v>
      </c>
      <c r="B90" s="48">
        <v>2679.44</v>
      </c>
      <c r="C90" s="48">
        <v>1101.93</v>
      </c>
      <c r="D90" s="48">
        <v>584.96</v>
      </c>
      <c r="E90" s="48">
        <v>817.74</v>
      </c>
      <c r="F90" s="48">
        <v>126.78</v>
      </c>
      <c r="G90" s="48">
        <v>22.58</v>
      </c>
      <c r="I90" s="9">
        <v>0.2673611111111111</v>
      </c>
      <c r="J90" s="8">
        <v>0.27083333333333331</v>
      </c>
      <c r="K90" s="14">
        <f t="shared" si="24"/>
        <v>2679.44</v>
      </c>
      <c r="L90" s="14">
        <f t="shared" si="24"/>
        <v>1101.93</v>
      </c>
      <c r="M90" s="14">
        <f t="shared" si="24"/>
        <v>584.96</v>
      </c>
      <c r="N90" s="14">
        <f t="shared" si="22"/>
        <v>817.74</v>
      </c>
      <c r="O90" s="14">
        <f t="shared" si="22"/>
        <v>126.78</v>
      </c>
      <c r="P90" s="14">
        <f t="shared" si="22"/>
        <v>22.58</v>
      </c>
      <c r="Q90" s="11"/>
      <c r="R90" s="15"/>
      <c r="S90" s="15"/>
      <c r="T90" s="15"/>
      <c r="U90" s="15"/>
      <c r="V90" s="15"/>
      <c r="W90" s="15"/>
      <c r="X90">
        <f t="shared" si="39"/>
        <v>232</v>
      </c>
      <c r="Z90" s="9" t="s">
        <v>91</v>
      </c>
      <c r="AA90" s="12">
        <f t="shared" si="32"/>
        <v>3530.67</v>
      </c>
      <c r="AB90" s="12">
        <f t="shared" si="33"/>
        <v>1405.8866666666665</v>
      </c>
      <c r="AC90" s="12">
        <f t="shared" si="34"/>
        <v>789.11</v>
      </c>
      <c r="AD90" s="12">
        <f t="shared" si="35"/>
        <v>1096.8599999999999</v>
      </c>
      <c r="AE90" s="12">
        <f t="shared" si="36"/>
        <v>182.97333333333336</v>
      </c>
      <c r="AF90" s="12">
        <f t="shared" si="37"/>
        <v>22.3</v>
      </c>
    </row>
    <row r="91" spans="1:32" ht="15.75">
      <c r="A91" s="47">
        <v>0.27083333333333331</v>
      </c>
      <c r="B91" s="48">
        <v>2722.14</v>
      </c>
      <c r="C91" s="48">
        <v>1128.1500000000001</v>
      </c>
      <c r="D91" s="48">
        <v>595.57000000000005</v>
      </c>
      <c r="E91" s="48">
        <v>826.37</v>
      </c>
      <c r="F91" s="48">
        <v>123.44</v>
      </c>
      <c r="G91" s="48">
        <v>22.76</v>
      </c>
      <c r="I91" s="8">
        <v>0.27083333333333331</v>
      </c>
      <c r="J91" s="9">
        <v>0.27430555555555552</v>
      </c>
      <c r="K91" s="10">
        <f t="shared" si="24"/>
        <v>2722.14</v>
      </c>
      <c r="L91" s="10">
        <f t="shared" si="24"/>
        <v>1128.1500000000001</v>
      </c>
      <c r="M91" s="10">
        <f t="shared" si="24"/>
        <v>595.57000000000005</v>
      </c>
      <c r="N91" s="10">
        <f t="shared" si="22"/>
        <v>826.37</v>
      </c>
      <c r="O91" s="10">
        <f t="shared" si="22"/>
        <v>123.44</v>
      </c>
      <c r="P91" s="10">
        <f t="shared" si="22"/>
        <v>22.76</v>
      </c>
      <c r="Q91" s="11"/>
      <c r="R91" s="12">
        <f t="shared" ref="R91:W91" si="43">AVERAGE(K91:K93)</f>
        <v>2743.7066666666665</v>
      </c>
      <c r="S91" s="12">
        <f t="shared" si="43"/>
        <v>1128.0466666666669</v>
      </c>
      <c r="T91" s="12">
        <f t="shared" si="43"/>
        <v>610.56000000000006</v>
      </c>
      <c r="U91" s="12">
        <f t="shared" si="43"/>
        <v>832.57</v>
      </c>
      <c r="V91" s="12">
        <f t="shared" si="43"/>
        <v>123.33666666666666</v>
      </c>
      <c r="W91" s="12">
        <f t="shared" si="43"/>
        <v>23.13</v>
      </c>
      <c r="X91">
        <f t="shared" si="39"/>
        <v>235</v>
      </c>
      <c r="Z91" s="8" t="s">
        <v>92</v>
      </c>
      <c r="AA91" s="12">
        <f t="shared" si="32"/>
        <v>3486.6366666666668</v>
      </c>
      <c r="AB91" s="12">
        <f t="shared" si="33"/>
        <v>1374.6366666666665</v>
      </c>
      <c r="AC91" s="12">
        <f t="shared" si="34"/>
        <v>793.29</v>
      </c>
      <c r="AD91" s="12">
        <f t="shared" si="35"/>
        <v>1085.8366666666666</v>
      </c>
      <c r="AE91" s="12">
        <f t="shared" si="36"/>
        <v>177.33333333333334</v>
      </c>
      <c r="AF91" s="12">
        <f t="shared" si="37"/>
        <v>22.42</v>
      </c>
    </row>
    <row r="92" spans="1:32" ht="15.75">
      <c r="A92" s="47">
        <v>0.27430555555555552</v>
      </c>
      <c r="B92" s="48">
        <v>2732.47</v>
      </c>
      <c r="C92" s="48">
        <v>1120.2</v>
      </c>
      <c r="D92" s="48">
        <v>609</v>
      </c>
      <c r="E92" s="48">
        <v>830.91</v>
      </c>
      <c r="F92" s="48">
        <v>123.17</v>
      </c>
      <c r="G92" s="48">
        <v>23.24</v>
      </c>
      <c r="I92" s="9">
        <v>0.27430555555555552</v>
      </c>
      <c r="J92" s="8">
        <v>0.27777777777777779</v>
      </c>
      <c r="K92" s="14">
        <f t="shared" si="24"/>
        <v>2732.47</v>
      </c>
      <c r="L92" s="14">
        <f t="shared" si="24"/>
        <v>1120.2</v>
      </c>
      <c r="M92" s="14">
        <f t="shared" si="24"/>
        <v>609</v>
      </c>
      <c r="N92" s="14">
        <f t="shared" si="22"/>
        <v>830.91</v>
      </c>
      <c r="O92" s="14">
        <f t="shared" si="22"/>
        <v>123.17</v>
      </c>
      <c r="P92" s="14">
        <f t="shared" si="22"/>
        <v>23.24</v>
      </c>
      <c r="Q92" s="11"/>
      <c r="R92" s="15"/>
      <c r="S92" s="15"/>
      <c r="T92" s="15"/>
      <c r="U92" s="15"/>
      <c r="V92" s="15"/>
      <c r="W92" s="15"/>
      <c r="X92">
        <f t="shared" si="39"/>
        <v>238</v>
      </c>
      <c r="Z92" s="9" t="s">
        <v>93</v>
      </c>
      <c r="AA92" s="12">
        <f t="shared" si="32"/>
        <v>3445.1200000000003</v>
      </c>
      <c r="AB92" s="12">
        <f t="shared" si="33"/>
        <v>1372.5599999999997</v>
      </c>
      <c r="AC92" s="12">
        <f t="shared" si="34"/>
        <v>773.76666666666677</v>
      </c>
      <c r="AD92" s="12">
        <f t="shared" si="35"/>
        <v>1075.9233333333334</v>
      </c>
      <c r="AE92" s="12">
        <f t="shared" si="36"/>
        <v>167.51333333333335</v>
      </c>
      <c r="AF92" s="12">
        <f t="shared" si="37"/>
        <v>22.626666666666665</v>
      </c>
    </row>
    <row r="93" spans="1:32" ht="15.75">
      <c r="A93" s="47">
        <v>0.27777777777777779</v>
      </c>
      <c r="B93" s="48">
        <v>2776.51</v>
      </c>
      <c r="C93" s="48">
        <v>1135.79</v>
      </c>
      <c r="D93" s="48">
        <v>627.11</v>
      </c>
      <c r="E93" s="48">
        <v>840.43</v>
      </c>
      <c r="F93" s="48">
        <v>123.4</v>
      </c>
      <c r="G93" s="48">
        <v>23.39</v>
      </c>
      <c r="I93" s="8">
        <v>0.27777777777777779</v>
      </c>
      <c r="J93" s="9">
        <v>0.28125</v>
      </c>
      <c r="K93" s="10">
        <f t="shared" si="24"/>
        <v>2776.51</v>
      </c>
      <c r="L93" s="10">
        <f t="shared" si="24"/>
        <v>1135.79</v>
      </c>
      <c r="M93" s="10">
        <f t="shared" si="24"/>
        <v>627.11</v>
      </c>
      <c r="N93" s="10">
        <f t="shared" si="22"/>
        <v>840.43</v>
      </c>
      <c r="O93" s="10">
        <f t="shared" si="22"/>
        <v>123.4</v>
      </c>
      <c r="P93" s="10">
        <f t="shared" si="22"/>
        <v>23.39</v>
      </c>
      <c r="Q93" s="11"/>
      <c r="R93" s="12"/>
      <c r="S93" s="12"/>
      <c r="T93" s="12"/>
      <c r="U93" s="12"/>
      <c r="V93" s="12"/>
      <c r="W93" s="12"/>
      <c r="X93">
        <f t="shared" si="39"/>
        <v>241</v>
      </c>
      <c r="Z93" s="8" t="s">
        <v>94</v>
      </c>
      <c r="AA93" s="12">
        <f t="shared" si="32"/>
        <v>3351.4933333333333</v>
      </c>
      <c r="AB93" s="12">
        <f t="shared" si="33"/>
        <v>1330.3433333333332</v>
      </c>
      <c r="AC93" s="12">
        <f t="shared" si="34"/>
        <v>753.57999999999993</v>
      </c>
      <c r="AD93" s="12">
        <f t="shared" si="35"/>
        <v>1046.7166666666665</v>
      </c>
      <c r="AE93" s="12">
        <f t="shared" si="36"/>
        <v>166.32000000000002</v>
      </c>
      <c r="AF93" s="12">
        <f t="shared" si="37"/>
        <v>22.696666666666669</v>
      </c>
    </row>
    <row r="94" spans="1:32" ht="15.75">
      <c r="A94" s="47">
        <v>0.28125</v>
      </c>
      <c r="B94" s="48">
        <v>2788.9</v>
      </c>
      <c r="C94" s="48">
        <v>1135.6099999999999</v>
      </c>
      <c r="D94" s="48">
        <v>625.69000000000005</v>
      </c>
      <c r="E94" s="48">
        <v>852.37</v>
      </c>
      <c r="F94" s="48">
        <v>125.23</v>
      </c>
      <c r="G94" s="48">
        <v>23.7</v>
      </c>
      <c r="I94" s="9">
        <v>0.28125</v>
      </c>
      <c r="J94" s="8">
        <v>0.28472222222222221</v>
      </c>
      <c r="K94" s="14">
        <f t="shared" si="24"/>
        <v>2788.9</v>
      </c>
      <c r="L94" s="14">
        <f t="shared" si="24"/>
        <v>1135.6099999999999</v>
      </c>
      <c r="M94" s="14">
        <f t="shared" si="24"/>
        <v>625.69000000000005</v>
      </c>
      <c r="N94" s="14">
        <f t="shared" si="22"/>
        <v>852.37</v>
      </c>
      <c r="O94" s="14">
        <f t="shared" si="22"/>
        <v>125.23</v>
      </c>
      <c r="P94" s="14">
        <f t="shared" si="22"/>
        <v>23.7</v>
      </c>
      <c r="Q94" s="11"/>
      <c r="R94" s="15">
        <f t="shared" ref="R94:W94" si="44">AVERAGE(K94:K96)</f>
        <v>2849.9033333333332</v>
      </c>
      <c r="S94" s="15">
        <f t="shared" si="44"/>
        <v>1166.9399999999998</v>
      </c>
      <c r="T94" s="15">
        <f t="shared" si="44"/>
        <v>637.5</v>
      </c>
      <c r="U94" s="15">
        <f t="shared" si="44"/>
        <v>865.73333333333323</v>
      </c>
      <c r="V94" s="15">
        <f t="shared" si="44"/>
        <v>129.47666666666666</v>
      </c>
      <c r="W94" s="15">
        <f t="shared" si="44"/>
        <v>23.24</v>
      </c>
      <c r="X94">
        <f t="shared" si="39"/>
        <v>244</v>
      </c>
      <c r="Z94" s="9" t="s">
        <v>95</v>
      </c>
      <c r="AA94" s="12">
        <f t="shared" si="32"/>
        <v>3292.2833333333333</v>
      </c>
      <c r="AB94" s="12">
        <f t="shared" si="33"/>
        <v>1314.1200000000001</v>
      </c>
      <c r="AC94" s="12">
        <f t="shared" si="34"/>
        <v>743.02666666666664</v>
      </c>
      <c r="AD94" s="12">
        <f t="shared" si="35"/>
        <v>1021.0866666666666</v>
      </c>
      <c r="AE94" s="12">
        <f t="shared" si="36"/>
        <v>160.30666666666664</v>
      </c>
      <c r="AF94" s="12">
        <f t="shared" si="37"/>
        <v>22.459999999999997</v>
      </c>
    </row>
    <row r="95" spans="1:32" ht="15.75">
      <c r="A95" s="47">
        <v>0.28472222222222221</v>
      </c>
      <c r="B95" s="48">
        <v>2861.59</v>
      </c>
      <c r="C95" s="48">
        <v>1168.51</v>
      </c>
      <c r="D95" s="48">
        <v>645.73</v>
      </c>
      <c r="E95" s="48">
        <v>866.96</v>
      </c>
      <c r="F95" s="48">
        <v>129.4</v>
      </c>
      <c r="G95" s="48">
        <v>23.8</v>
      </c>
      <c r="I95" s="8">
        <v>0.28472222222222221</v>
      </c>
      <c r="J95" s="9">
        <v>0.28819444444444448</v>
      </c>
      <c r="K95" s="10">
        <f t="shared" si="24"/>
        <v>2861.59</v>
      </c>
      <c r="L95" s="10">
        <f t="shared" si="24"/>
        <v>1168.51</v>
      </c>
      <c r="M95" s="10">
        <f t="shared" si="24"/>
        <v>645.73</v>
      </c>
      <c r="N95" s="10">
        <f t="shared" si="22"/>
        <v>866.96</v>
      </c>
      <c r="O95" s="10">
        <f t="shared" si="22"/>
        <v>129.4</v>
      </c>
      <c r="P95" s="10">
        <f t="shared" si="22"/>
        <v>23.8</v>
      </c>
      <c r="Q95" s="11"/>
      <c r="R95" s="12"/>
      <c r="S95" s="12"/>
      <c r="T95" s="12"/>
      <c r="U95" s="12"/>
      <c r="V95" s="12"/>
      <c r="W95" s="12"/>
      <c r="X95">
        <f t="shared" si="39"/>
        <v>247</v>
      </c>
      <c r="Z95" s="8" t="s">
        <v>96</v>
      </c>
      <c r="AA95" s="12">
        <f t="shared" si="32"/>
        <v>3224.7633333333338</v>
      </c>
      <c r="AB95" s="12">
        <f t="shared" si="33"/>
        <v>1289.5366666666666</v>
      </c>
      <c r="AC95" s="12">
        <f t="shared" si="34"/>
        <v>730.07999999999993</v>
      </c>
      <c r="AD95" s="12">
        <f t="shared" si="35"/>
        <v>991.4133333333333</v>
      </c>
      <c r="AE95" s="12">
        <f t="shared" si="36"/>
        <v>161.02000000000001</v>
      </c>
      <c r="AF95" s="12">
        <f t="shared" si="37"/>
        <v>22.096666666666664</v>
      </c>
    </row>
    <row r="96" spans="1:32" ht="15.75">
      <c r="A96" s="47">
        <v>0.28819444444444448</v>
      </c>
      <c r="B96" s="48">
        <v>2899.22</v>
      </c>
      <c r="C96" s="48">
        <v>1196.7</v>
      </c>
      <c r="D96" s="48">
        <v>641.08000000000004</v>
      </c>
      <c r="E96" s="48">
        <v>877.87</v>
      </c>
      <c r="F96" s="48">
        <v>133.80000000000001</v>
      </c>
      <c r="G96" s="48">
        <v>22.22</v>
      </c>
      <c r="I96" s="9">
        <v>0.28819444444444448</v>
      </c>
      <c r="J96" s="8">
        <v>0.29166666666666669</v>
      </c>
      <c r="K96" s="14">
        <f t="shared" si="24"/>
        <v>2899.22</v>
      </c>
      <c r="L96" s="14">
        <f t="shared" si="24"/>
        <v>1196.7</v>
      </c>
      <c r="M96" s="14">
        <f t="shared" si="24"/>
        <v>641.08000000000004</v>
      </c>
      <c r="N96" s="14">
        <f t="shared" si="22"/>
        <v>877.87</v>
      </c>
      <c r="O96" s="14">
        <f t="shared" si="22"/>
        <v>133.80000000000001</v>
      </c>
      <c r="P96" s="14">
        <f t="shared" si="22"/>
        <v>22.22</v>
      </c>
      <c r="Q96" s="11"/>
      <c r="R96" s="15"/>
      <c r="S96" s="15"/>
      <c r="T96" s="15"/>
      <c r="U96" s="15"/>
      <c r="V96" s="15"/>
      <c r="W96" s="15"/>
      <c r="X96">
        <f t="shared" si="39"/>
        <v>250</v>
      </c>
      <c r="Z96" s="9" t="s">
        <v>97</v>
      </c>
      <c r="AA96" s="12">
        <f t="shared" si="32"/>
        <v>3153.1066666666666</v>
      </c>
      <c r="AB96" s="12">
        <f t="shared" si="33"/>
        <v>1273.2966666666666</v>
      </c>
      <c r="AC96" s="12">
        <f t="shared" si="34"/>
        <v>719.5233333333332</v>
      </c>
      <c r="AD96" s="12">
        <f t="shared" si="35"/>
        <v>951.78666666666675</v>
      </c>
      <c r="AE96" s="12">
        <f t="shared" si="36"/>
        <v>156.90666666666667</v>
      </c>
      <c r="AF96" s="12">
        <f t="shared" si="37"/>
        <v>21.636666666666667</v>
      </c>
    </row>
    <row r="97" spans="1:37" ht="15.75">
      <c r="A97" s="47">
        <v>0.29166666666666669</v>
      </c>
      <c r="B97" s="48">
        <v>2910.48</v>
      </c>
      <c r="C97" s="48">
        <v>1213.99</v>
      </c>
      <c r="D97" s="48">
        <v>653.91</v>
      </c>
      <c r="E97" s="48">
        <v>861.13</v>
      </c>
      <c r="F97" s="48">
        <v>131.18</v>
      </c>
      <c r="G97" s="48">
        <v>22.63</v>
      </c>
      <c r="I97" s="8">
        <v>0.29166666666666669</v>
      </c>
      <c r="J97" s="9">
        <v>0.2951388888888889</v>
      </c>
      <c r="K97" s="10">
        <f t="shared" si="24"/>
        <v>2910.48</v>
      </c>
      <c r="L97" s="10">
        <f t="shared" si="24"/>
        <v>1213.99</v>
      </c>
      <c r="M97" s="10">
        <f t="shared" si="24"/>
        <v>653.91</v>
      </c>
      <c r="N97" s="10">
        <f t="shared" si="22"/>
        <v>861.13</v>
      </c>
      <c r="O97" s="10">
        <f t="shared" si="22"/>
        <v>131.18</v>
      </c>
      <c r="P97" s="10">
        <f t="shared" si="22"/>
        <v>22.63</v>
      </c>
      <c r="Q97" s="11"/>
      <c r="R97" s="12">
        <f t="shared" ref="R97:W97" si="45">AVERAGE(K97:K99)</f>
        <v>2917.8166666666671</v>
      </c>
      <c r="S97" s="12">
        <f t="shared" si="45"/>
        <v>1207.0433333333333</v>
      </c>
      <c r="T97" s="12">
        <f t="shared" si="45"/>
        <v>650.66666666666663</v>
      </c>
      <c r="U97" s="12">
        <f t="shared" si="45"/>
        <v>875.00666666666666</v>
      </c>
      <c r="V97" s="12">
        <f t="shared" si="45"/>
        <v>133.45666666666668</v>
      </c>
      <c r="W97" s="12">
        <f t="shared" si="45"/>
        <v>23.926666666666666</v>
      </c>
      <c r="X97">
        <f t="shared" si="39"/>
        <v>253</v>
      </c>
      <c r="Z97" s="8" t="s">
        <v>98</v>
      </c>
      <c r="AA97" s="12">
        <f t="shared" si="32"/>
        <v>3033.14</v>
      </c>
      <c r="AB97" s="12">
        <f t="shared" si="33"/>
        <v>1221.7733333333333</v>
      </c>
      <c r="AC97" s="12">
        <f t="shared" si="34"/>
        <v>698.95666666666659</v>
      </c>
      <c r="AD97" s="12">
        <f t="shared" si="35"/>
        <v>907.5</v>
      </c>
      <c r="AE97" s="12">
        <f t="shared" si="36"/>
        <v>154.97</v>
      </c>
      <c r="AF97" s="12">
        <f t="shared" si="37"/>
        <v>21.13</v>
      </c>
    </row>
    <row r="98" spans="1:37" ht="15.75">
      <c r="A98" s="47">
        <v>0.2951388888888889</v>
      </c>
      <c r="B98" s="48">
        <v>2907.46</v>
      </c>
      <c r="C98" s="48">
        <v>1189.25</v>
      </c>
      <c r="D98" s="48">
        <v>647.52</v>
      </c>
      <c r="E98" s="48">
        <v>880.04</v>
      </c>
      <c r="F98" s="48">
        <v>138.57</v>
      </c>
      <c r="G98" s="48">
        <v>24.46</v>
      </c>
      <c r="I98" s="9">
        <v>0.2951388888888889</v>
      </c>
      <c r="J98" s="8">
        <v>0.2986111111111111</v>
      </c>
      <c r="K98" s="14">
        <f t="shared" si="24"/>
        <v>2907.46</v>
      </c>
      <c r="L98" s="14">
        <f t="shared" si="24"/>
        <v>1189.25</v>
      </c>
      <c r="M98" s="14">
        <f t="shared" si="24"/>
        <v>647.52</v>
      </c>
      <c r="N98" s="14">
        <f t="shared" si="22"/>
        <v>880.04</v>
      </c>
      <c r="O98" s="14">
        <f t="shared" si="22"/>
        <v>138.57</v>
      </c>
      <c r="P98" s="14">
        <f t="shared" si="22"/>
        <v>24.46</v>
      </c>
      <c r="Q98" s="11"/>
      <c r="R98" s="15"/>
      <c r="S98" s="15"/>
      <c r="T98" s="15"/>
      <c r="U98" s="15"/>
      <c r="V98" s="15"/>
      <c r="W98" s="15"/>
      <c r="X98">
        <f t="shared" si="39"/>
        <v>256</v>
      </c>
      <c r="Z98" s="9" t="s">
        <v>99</v>
      </c>
      <c r="AA98" s="12">
        <f t="shared" si="32"/>
        <v>2987.1866666666665</v>
      </c>
      <c r="AB98" s="12">
        <f t="shared" si="33"/>
        <v>1205.6466666666665</v>
      </c>
      <c r="AC98" s="12">
        <f t="shared" si="34"/>
        <v>689.9</v>
      </c>
      <c r="AD98" s="12">
        <f t="shared" si="35"/>
        <v>895.59</v>
      </c>
      <c r="AE98" s="12">
        <f t="shared" si="36"/>
        <v>147.07</v>
      </c>
      <c r="AF98" s="12">
        <f t="shared" si="37"/>
        <v>20.6</v>
      </c>
    </row>
    <row r="99" spans="1:37" ht="15.75">
      <c r="A99" s="47">
        <v>0.2986111111111111</v>
      </c>
      <c r="B99" s="48">
        <v>2935.51</v>
      </c>
      <c r="C99" s="48">
        <v>1217.8900000000001</v>
      </c>
      <c r="D99" s="48">
        <v>650.57000000000005</v>
      </c>
      <c r="E99" s="48">
        <v>883.85</v>
      </c>
      <c r="F99" s="48">
        <v>130.62</v>
      </c>
      <c r="G99" s="48">
        <v>24.69</v>
      </c>
      <c r="I99" s="8">
        <v>0.2986111111111111</v>
      </c>
      <c r="J99" s="9">
        <v>0.30208333333333331</v>
      </c>
      <c r="K99" s="10">
        <f t="shared" si="24"/>
        <v>2935.51</v>
      </c>
      <c r="L99" s="10">
        <f t="shared" si="24"/>
        <v>1217.8900000000001</v>
      </c>
      <c r="M99" s="10">
        <f t="shared" si="24"/>
        <v>650.57000000000005</v>
      </c>
      <c r="N99" s="10">
        <f t="shared" si="22"/>
        <v>883.85</v>
      </c>
      <c r="O99" s="10">
        <f t="shared" si="22"/>
        <v>130.62</v>
      </c>
      <c r="P99" s="10">
        <f t="shared" si="22"/>
        <v>24.69</v>
      </c>
      <c r="Q99" s="11"/>
      <c r="R99" s="12"/>
      <c r="S99" s="12"/>
      <c r="T99" s="12"/>
      <c r="U99" s="12"/>
      <c r="V99" s="12"/>
      <c r="W99" s="12"/>
      <c r="X99">
        <f t="shared" si="39"/>
        <v>259</v>
      </c>
      <c r="Z99" s="8" t="s">
        <v>100</v>
      </c>
      <c r="AA99" s="12">
        <f t="shared" si="32"/>
        <v>2902.66</v>
      </c>
      <c r="AB99" s="12">
        <f t="shared" si="33"/>
        <v>1158.5366666666666</v>
      </c>
      <c r="AC99" s="12">
        <f t="shared" si="34"/>
        <v>663.92333333333329</v>
      </c>
      <c r="AD99" s="12">
        <f t="shared" si="35"/>
        <v>889.05000000000007</v>
      </c>
      <c r="AE99" s="12">
        <f t="shared" si="36"/>
        <v>143.51333333333335</v>
      </c>
      <c r="AF99" s="12">
        <f t="shared" si="37"/>
        <v>20.066666666666666</v>
      </c>
    </row>
    <row r="100" spans="1:37" ht="15.75">
      <c r="A100" s="47">
        <v>0.30208333333333331</v>
      </c>
      <c r="B100" s="48">
        <v>3000.88</v>
      </c>
      <c r="C100" s="48">
        <v>1243.6400000000001</v>
      </c>
      <c r="D100" s="48">
        <v>667.9</v>
      </c>
      <c r="E100" s="48">
        <v>898.75</v>
      </c>
      <c r="F100" s="48">
        <v>137.41</v>
      </c>
      <c r="G100" s="48">
        <v>24.67</v>
      </c>
      <c r="I100" s="9">
        <v>0.30208333333333331</v>
      </c>
      <c r="J100" s="8">
        <v>0.30555555555555552</v>
      </c>
      <c r="K100" s="14">
        <f t="shared" si="24"/>
        <v>3000.88</v>
      </c>
      <c r="L100" s="14">
        <f t="shared" si="24"/>
        <v>1243.6400000000001</v>
      </c>
      <c r="M100" s="14">
        <f t="shared" si="24"/>
        <v>667.9</v>
      </c>
      <c r="N100" s="14">
        <f t="shared" si="22"/>
        <v>898.75</v>
      </c>
      <c r="O100" s="14">
        <f t="shared" si="22"/>
        <v>137.41</v>
      </c>
      <c r="P100" s="14">
        <f t="shared" si="22"/>
        <v>24.67</v>
      </c>
      <c r="Q100" s="11"/>
      <c r="R100" s="15">
        <f t="shared" ref="R100:W100" si="46">AVERAGE(K100:K102)</f>
        <v>3025.2233333333334</v>
      </c>
      <c r="S100" s="15">
        <f t="shared" si="46"/>
        <v>1235.1499999999999</v>
      </c>
      <c r="T100" s="15">
        <f t="shared" si="46"/>
        <v>680.40333333333331</v>
      </c>
      <c r="U100" s="15">
        <f t="shared" si="46"/>
        <v>913.02666666666664</v>
      </c>
      <c r="V100" s="15">
        <f t="shared" si="46"/>
        <v>143.25666666666666</v>
      </c>
      <c r="W100" s="15">
        <f t="shared" si="46"/>
        <v>24.643333333333334</v>
      </c>
      <c r="X100">
        <f t="shared" si="39"/>
        <v>262</v>
      </c>
      <c r="Z100" s="9" t="s">
        <v>101</v>
      </c>
      <c r="AA100" s="12">
        <f t="shared" si="32"/>
        <v>2855.9300000000003</v>
      </c>
      <c r="AB100" s="12">
        <f t="shared" si="33"/>
        <v>1130.5966666666666</v>
      </c>
      <c r="AC100" s="12">
        <f t="shared" si="34"/>
        <v>661.67333333333329</v>
      </c>
      <c r="AD100" s="12">
        <f t="shared" si="35"/>
        <v>876.70666666666659</v>
      </c>
      <c r="AE100" s="12">
        <f t="shared" si="36"/>
        <v>140.40333333333334</v>
      </c>
      <c r="AF100" s="12">
        <f t="shared" si="37"/>
        <v>19.419999999999998</v>
      </c>
    </row>
    <row r="101" spans="1:37" ht="15.75">
      <c r="A101" s="47">
        <v>0.30555555555555552</v>
      </c>
      <c r="B101" s="48">
        <v>3024.18</v>
      </c>
      <c r="C101" s="48">
        <v>1235.48</v>
      </c>
      <c r="D101" s="48">
        <v>683.13</v>
      </c>
      <c r="E101" s="48">
        <v>906.25</v>
      </c>
      <c r="F101" s="48">
        <v>146</v>
      </c>
      <c r="G101" s="48">
        <v>24.59</v>
      </c>
      <c r="I101" s="8">
        <v>0.30555555555555552</v>
      </c>
      <c r="J101" s="9">
        <v>0.30902777777777779</v>
      </c>
      <c r="K101" s="10">
        <f t="shared" si="24"/>
        <v>3024.18</v>
      </c>
      <c r="L101" s="10">
        <f t="shared" si="24"/>
        <v>1235.48</v>
      </c>
      <c r="M101" s="10">
        <f t="shared" si="24"/>
        <v>683.13</v>
      </c>
      <c r="N101" s="10">
        <f t="shared" si="22"/>
        <v>906.25</v>
      </c>
      <c r="O101" s="10">
        <f t="shared" si="22"/>
        <v>146</v>
      </c>
      <c r="P101" s="10">
        <f t="shared" si="22"/>
        <v>24.59</v>
      </c>
      <c r="Q101" s="11"/>
      <c r="R101" s="12"/>
      <c r="S101" s="12"/>
      <c r="T101" s="12"/>
      <c r="U101" s="12"/>
      <c r="V101" s="12"/>
      <c r="W101" s="12"/>
      <c r="X101">
        <f t="shared" si="39"/>
        <v>265</v>
      </c>
      <c r="Z101" s="8" t="s">
        <v>102</v>
      </c>
      <c r="AA101" s="12">
        <f t="shared" si="32"/>
        <v>2813.24</v>
      </c>
      <c r="AB101" s="12">
        <f t="shared" si="33"/>
        <v>1092.0166666666667</v>
      </c>
      <c r="AC101" s="12">
        <f t="shared" si="34"/>
        <v>655.64</v>
      </c>
      <c r="AD101" s="12">
        <f t="shared" si="35"/>
        <v>878.84666666666669</v>
      </c>
      <c r="AE101" s="12">
        <f t="shared" si="36"/>
        <v>141.09333333333333</v>
      </c>
      <c r="AF101" s="12">
        <f t="shared" si="37"/>
        <v>18.923333333333336</v>
      </c>
    </row>
    <row r="102" spans="1:37" ht="15.75">
      <c r="A102" s="47">
        <v>0.30902777777777779</v>
      </c>
      <c r="B102" s="48">
        <v>3050.61</v>
      </c>
      <c r="C102" s="48">
        <v>1226.33</v>
      </c>
      <c r="D102" s="48">
        <v>690.18</v>
      </c>
      <c r="E102" s="48">
        <v>934.08</v>
      </c>
      <c r="F102" s="48">
        <v>146.36000000000001</v>
      </c>
      <c r="G102" s="48">
        <v>24.67</v>
      </c>
      <c r="I102" s="9">
        <v>0.30902777777777779</v>
      </c>
      <c r="J102" s="8">
        <v>0.3125</v>
      </c>
      <c r="K102" s="14">
        <f t="shared" si="24"/>
        <v>3050.61</v>
      </c>
      <c r="L102" s="14">
        <f t="shared" si="24"/>
        <v>1226.33</v>
      </c>
      <c r="M102" s="14">
        <f t="shared" si="24"/>
        <v>690.18</v>
      </c>
      <c r="N102" s="14">
        <f t="shared" si="22"/>
        <v>934.08</v>
      </c>
      <c r="O102" s="14">
        <f t="shared" si="22"/>
        <v>146.36000000000001</v>
      </c>
      <c r="P102" s="14">
        <f t="shared" si="22"/>
        <v>24.67</v>
      </c>
      <c r="Q102" s="11"/>
      <c r="R102" s="15"/>
      <c r="S102" s="15"/>
      <c r="T102" s="15"/>
      <c r="U102" s="15"/>
      <c r="V102" s="15"/>
      <c r="W102" s="15"/>
      <c r="X102">
        <f t="shared" si="39"/>
        <v>268</v>
      </c>
      <c r="Z102" s="9" t="s">
        <v>103</v>
      </c>
      <c r="AA102" s="12">
        <f t="shared" si="32"/>
        <v>2760.9</v>
      </c>
      <c r="AB102" s="12">
        <f t="shared" si="33"/>
        <v>1069.5833333333333</v>
      </c>
      <c r="AC102" s="12">
        <f t="shared" si="34"/>
        <v>643.89</v>
      </c>
      <c r="AD102" s="12">
        <f t="shared" si="35"/>
        <v>864.95333333333338</v>
      </c>
      <c r="AE102" s="12">
        <f t="shared" si="36"/>
        <v>137.91</v>
      </c>
      <c r="AF102" s="12">
        <f t="shared" si="37"/>
        <v>18.223333333333333</v>
      </c>
    </row>
    <row r="103" spans="1:37" ht="15.75">
      <c r="A103" s="47">
        <v>0.3125</v>
      </c>
      <c r="B103" s="48">
        <v>3053.78</v>
      </c>
      <c r="C103" s="48">
        <v>1268.1300000000001</v>
      </c>
      <c r="D103" s="48">
        <v>655.63</v>
      </c>
      <c r="E103" s="48">
        <v>908.44</v>
      </c>
      <c r="F103" s="48">
        <v>167.97</v>
      </c>
      <c r="G103" s="48">
        <v>24.59</v>
      </c>
      <c r="I103" s="8">
        <v>0.3125</v>
      </c>
      <c r="J103" s="9">
        <v>0.31597222222222221</v>
      </c>
      <c r="K103" s="10">
        <f t="shared" si="24"/>
        <v>3053.78</v>
      </c>
      <c r="L103" s="10">
        <f t="shared" si="24"/>
        <v>1268.1300000000001</v>
      </c>
      <c r="M103" s="10">
        <f t="shared" si="24"/>
        <v>655.63</v>
      </c>
      <c r="N103" s="10">
        <f t="shared" si="22"/>
        <v>908.44</v>
      </c>
      <c r="O103" s="10">
        <f t="shared" si="22"/>
        <v>167.97</v>
      </c>
      <c r="P103" s="10">
        <f t="shared" si="22"/>
        <v>24.59</v>
      </c>
      <c r="Q103" s="11"/>
      <c r="R103" s="12">
        <f t="shared" ref="R103:W103" si="47">AVERAGE(K103:K105)</f>
        <v>3048.0699999999997</v>
      </c>
      <c r="S103" s="12">
        <f t="shared" si="47"/>
        <v>1252.5666666666666</v>
      </c>
      <c r="T103" s="12">
        <f t="shared" si="47"/>
        <v>674.47333333333336</v>
      </c>
      <c r="U103" s="12">
        <f t="shared" si="47"/>
        <v>914.79</v>
      </c>
      <c r="V103" s="12">
        <f t="shared" si="47"/>
        <v>152.78333333333333</v>
      </c>
      <c r="W103" s="12">
        <f t="shared" si="47"/>
        <v>24.496666666666666</v>
      </c>
      <c r="X103">
        <f t="shared" si="39"/>
        <v>271</v>
      </c>
      <c r="Z103" s="8" t="s">
        <v>104</v>
      </c>
      <c r="AA103" s="12">
        <f t="shared" si="32"/>
        <v>2732.5933333333337</v>
      </c>
      <c r="AB103" s="12">
        <f t="shared" si="33"/>
        <v>1058.1599999999999</v>
      </c>
      <c r="AC103" s="12">
        <f t="shared" si="34"/>
        <v>636.79666666666662</v>
      </c>
      <c r="AD103" s="12">
        <f t="shared" si="35"/>
        <v>859.41</v>
      </c>
      <c r="AE103" s="12">
        <f t="shared" si="36"/>
        <v>134.51000000000002</v>
      </c>
      <c r="AF103" s="12">
        <f t="shared" si="37"/>
        <v>17.756666666666664</v>
      </c>
    </row>
    <row r="104" spans="1:37" ht="15.75">
      <c r="A104" s="47">
        <v>0.31597222222222221</v>
      </c>
      <c r="B104" s="48">
        <v>3057.12</v>
      </c>
      <c r="C104" s="48">
        <v>1258.81</v>
      </c>
      <c r="D104" s="48">
        <v>684.9</v>
      </c>
      <c r="E104" s="48">
        <v>918.54</v>
      </c>
      <c r="F104" s="48">
        <v>141.22999999999999</v>
      </c>
      <c r="G104" s="48">
        <v>24.59</v>
      </c>
      <c r="I104" s="9">
        <v>0.31597222222222221</v>
      </c>
      <c r="J104" s="8">
        <v>0.31944444444444448</v>
      </c>
      <c r="K104" s="14">
        <f t="shared" si="24"/>
        <v>3057.12</v>
      </c>
      <c r="L104" s="14">
        <f t="shared" si="24"/>
        <v>1258.81</v>
      </c>
      <c r="M104" s="14">
        <f t="shared" si="24"/>
        <v>684.9</v>
      </c>
      <c r="N104" s="14">
        <f t="shared" si="22"/>
        <v>918.54</v>
      </c>
      <c r="O104" s="14">
        <f t="shared" si="22"/>
        <v>141.22999999999999</v>
      </c>
      <c r="P104" s="14">
        <f t="shared" si="22"/>
        <v>24.59</v>
      </c>
      <c r="Q104" s="11"/>
      <c r="R104" s="15"/>
      <c r="S104" s="15"/>
      <c r="T104" s="15"/>
      <c r="U104" s="15"/>
      <c r="V104" s="15"/>
      <c r="W104" s="15"/>
      <c r="X104">
        <f t="shared" si="39"/>
        <v>274</v>
      </c>
      <c r="Z104" s="9" t="s">
        <v>105</v>
      </c>
      <c r="AA104" s="12">
        <f t="shared" si="32"/>
        <v>2694.0666666666671</v>
      </c>
      <c r="AB104" s="12">
        <f t="shared" si="33"/>
        <v>1035.3533333333335</v>
      </c>
      <c r="AC104" s="12">
        <f t="shared" si="34"/>
        <v>631.00999999999988</v>
      </c>
      <c r="AD104" s="12">
        <f t="shared" si="35"/>
        <v>852.29333333333341</v>
      </c>
      <c r="AE104" s="12">
        <f t="shared" si="36"/>
        <v>132.40333333333331</v>
      </c>
      <c r="AF104" s="12">
        <f t="shared" si="37"/>
        <v>17.41</v>
      </c>
    </row>
    <row r="105" spans="1:37" ht="15.75">
      <c r="A105" s="47">
        <v>0.31944444444444448</v>
      </c>
      <c r="B105" s="48">
        <v>3033.31</v>
      </c>
      <c r="C105" s="48">
        <v>1230.76</v>
      </c>
      <c r="D105" s="48">
        <v>682.89</v>
      </c>
      <c r="E105" s="48">
        <v>917.39</v>
      </c>
      <c r="F105" s="48">
        <v>149.15</v>
      </c>
      <c r="G105" s="48">
        <v>24.31</v>
      </c>
      <c r="I105" s="8">
        <v>0.31944444444444448</v>
      </c>
      <c r="J105" s="9">
        <v>0.32291666666666669</v>
      </c>
      <c r="K105" s="10">
        <f t="shared" si="24"/>
        <v>3033.31</v>
      </c>
      <c r="L105" s="10">
        <f t="shared" si="24"/>
        <v>1230.76</v>
      </c>
      <c r="M105" s="10">
        <f t="shared" si="24"/>
        <v>682.89</v>
      </c>
      <c r="N105" s="10">
        <f t="shared" si="22"/>
        <v>917.39</v>
      </c>
      <c r="O105" s="10">
        <f t="shared" si="22"/>
        <v>149.15</v>
      </c>
      <c r="P105" s="10">
        <f t="shared" si="22"/>
        <v>24.31</v>
      </c>
      <c r="Q105" s="11"/>
      <c r="R105" s="12"/>
      <c r="S105" s="12"/>
      <c r="T105" s="12"/>
      <c r="U105" s="12"/>
      <c r="V105" s="12"/>
      <c r="W105" s="12"/>
      <c r="X105">
        <f t="shared" si="39"/>
        <v>277</v>
      </c>
      <c r="Z105" s="8" t="s">
        <v>106</v>
      </c>
      <c r="AA105" s="12">
        <f t="shared" si="32"/>
        <v>2641.3633333333332</v>
      </c>
      <c r="AB105" s="12">
        <f t="shared" si="33"/>
        <v>1012.7366666666667</v>
      </c>
      <c r="AC105" s="12">
        <f t="shared" si="34"/>
        <v>625.07333333333338</v>
      </c>
      <c r="AD105" s="12">
        <f t="shared" si="35"/>
        <v>828.5100000000001</v>
      </c>
      <c r="AE105" s="12">
        <f t="shared" si="36"/>
        <v>132.77333333333334</v>
      </c>
      <c r="AF105" s="12">
        <f t="shared" si="37"/>
        <v>17.186666666666667</v>
      </c>
    </row>
    <row r="106" spans="1:37" ht="15.75">
      <c r="A106" s="47">
        <v>0.32291666666666669</v>
      </c>
      <c r="B106" s="48">
        <v>3048.17</v>
      </c>
      <c r="C106" s="48">
        <v>1256.94</v>
      </c>
      <c r="D106" s="48">
        <v>681.75</v>
      </c>
      <c r="E106" s="48">
        <v>903.24</v>
      </c>
      <c r="F106" s="48">
        <v>153.18</v>
      </c>
      <c r="G106" s="48">
        <v>24.11</v>
      </c>
      <c r="I106" s="9">
        <v>0.32291666666666669</v>
      </c>
      <c r="J106" s="8">
        <v>0.3263888888888889</v>
      </c>
      <c r="K106" s="14">
        <f t="shared" si="24"/>
        <v>3048.17</v>
      </c>
      <c r="L106" s="14">
        <f t="shared" si="24"/>
        <v>1256.94</v>
      </c>
      <c r="M106" s="14">
        <f t="shared" si="24"/>
        <v>681.75</v>
      </c>
      <c r="N106" s="14">
        <f t="shared" si="22"/>
        <v>903.24</v>
      </c>
      <c r="O106" s="14">
        <f t="shared" si="22"/>
        <v>153.18</v>
      </c>
      <c r="P106" s="14">
        <f t="shared" si="22"/>
        <v>24.11</v>
      </c>
      <c r="Q106" s="11"/>
      <c r="R106" s="15">
        <f t="shared" ref="R106:W106" si="48">AVERAGE(K106:K108)</f>
        <v>3050.7866666666669</v>
      </c>
      <c r="S106" s="15">
        <f t="shared" si="48"/>
        <v>1248.7166666666667</v>
      </c>
      <c r="T106" s="15">
        <f t="shared" si="48"/>
        <v>682.99666666666678</v>
      </c>
      <c r="U106" s="15">
        <f t="shared" si="48"/>
        <v>913.57333333333327</v>
      </c>
      <c r="V106" s="15">
        <f t="shared" si="48"/>
        <v>152.26333333333335</v>
      </c>
      <c r="W106" s="15">
        <f t="shared" si="48"/>
        <v>24.26</v>
      </c>
      <c r="X106">
        <f t="shared" si="39"/>
        <v>280</v>
      </c>
      <c r="Z106" s="9" t="s">
        <v>107</v>
      </c>
      <c r="AA106" s="12">
        <f t="shared" si="32"/>
        <v>2570.2800000000002</v>
      </c>
      <c r="AB106" s="12">
        <f t="shared" si="33"/>
        <v>979.13333333333333</v>
      </c>
      <c r="AC106" s="12">
        <f t="shared" si="34"/>
        <v>603.83333333333337</v>
      </c>
      <c r="AD106" s="12">
        <f t="shared" si="35"/>
        <v>815.15999999999985</v>
      </c>
      <c r="AE106" s="12">
        <f t="shared" si="36"/>
        <v>131.00666666666669</v>
      </c>
      <c r="AF106" s="12">
        <f t="shared" si="37"/>
        <v>16.73</v>
      </c>
      <c r="AH106" t="s">
        <v>142</v>
      </c>
      <c r="AI106">
        <v>1</v>
      </c>
      <c r="AJ106">
        <f>SMALL($AI$106:$AI$110,COUNTA($AI$106:AI106))</f>
        <v>1</v>
      </c>
      <c r="AK106" t="str">
        <f>INDEX(AH106:AI110,MATCH(AJ106,AI106:AI110,0),1)</f>
        <v>a</v>
      </c>
    </row>
    <row r="107" spans="1:37" ht="15.75">
      <c r="A107" s="47">
        <v>0.3263888888888889</v>
      </c>
      <c r="B107" s="48">
        <v>3060.94</v>
      </c>
      <c r="C107" s="48">
        <v>1240.25</v>
      </c>
      <c r="D107" s="48">
        <v>682.63</v>
      </c>
      <c r="E107" s="48">
        <v>932.8</v>
      </c>
      <c r="F107" s="48">
        <v>151.91999999999999</v>
      </c>
      <c r="G107" s="48">
        <v>24.26</v>
      </c>
      <c r="I107" s="8">
        <v>0.3263888888888889</v>
      </c>
      <c r="J107" s="9">
        <v>0.3298611111111111</v>
      </c>
      <c r="K107" s="10">
        <f t="shared" si="24"/>
        <v>3060.94</v>
      </c>
      <c r="L107" s="10">
        <f t="shared" si="24"/>
        <v>1240.25</v>
      </c>
      <c r="M107" s="10">
        <f t="shared" si="24"/>
        <v>682.63</v>
      </c>
      <c r="N107" s="10">
        <f t="shared" si="22"/>
        <v>932.8</v>
      </c>
      <c r="O107" s="10">
        <f t="shared" si="22"/>
        <v>151.91999999999999</v>
      </c>
      <c r="P107" s="10">
        <f t="shared" si="22"/>
        <v>24.26</v>
      </c>
      <c r="Q107" s="11"/>
      <c r="R107" s="12"/>
      <c r="S107" s="12"/>
      <c r="T107" s="12"/>
      <c r="U107" s="12"/>
      <c r="V107" s="12"/>
      <c r="W107" s="12"/>
      <c r="X107">
        <f t="shared" si="39"/>
        <v>283</v>
      </c>
      <c r="Z107" s="8" t="s">
        <v>108</v>
      </c>
      <c r="AA107" s="12">
        <f t="shared" si="32"/>
        <v>2517.146666666667</v>
      </c>
      <c r="AB107" s="12">
        <f t="shared" si="33"/>
        <v>945.62666666666667</v>
      </c>
      <c r="AC107" s="12">
        <f t="shared" si="34"/>
        <v>596.00333333333344</v>
      </c>
      <c r="AD107" s="12">
        <f t="shared" si="35"/>
        <v>808.97333333333336</v>
      </c>
      <c r="AE107" s="12">
        <f t="shared" si="36"/>
        <v>126.17</v>
      </c>
      <c r="AF107" s="12">
        <f t="shared" si="37"/>
        <v>16.45</v>
      </c>
      <c r="AH107" t="s">
        <v>143</v>
      </c>
      <c r="AI107">
        <v>5</v>
      </c>
      <c r="AJ107">
        <f>SMALL($AI$106:$AI$110,COUNTA($AI$106:AI107))</f>
        <v>3</v>
      </c>
      <c r="AK107" t="str">
        <f>INDEX(AH107:AI111,MATCH(AJ107,AI107:AI111,0),1)</f>
        <v>c</v>
      </c>
    </row>
    <row r="108" spans="1:37" ht="15.75">
      <c r="A108" s="47">
        <v>0.3298611111111111</v>
      </c>
      <c r="B108" s="48">
        <v>3043.25</v>
      </c>
      <c r="C108" s="48">
        <v>1248.96</v>
      </c>
      <c r="D108" s="48">
        <v>684.61</v>
      </c>
      <c r="E108" s="48">
        <v>904.68</v>
      </c>
      <c r="F108" s="48">
        <v>151.69</v>
      </c>
      <c r="G108" s="48">
        <v>24.41</v>
      </c>
      <c r="I108" s="9">
        <v>0.3298611111111111</v>
      </c>
      <c r="J108" s="8">
        <v>0.33333333333333331</v>
      </c>
      <c r="K108" s="14">
        <f t="shared" si="24"/>
        <v>3043.25</v>
      </c>
      <c r="L108" s="14">
        <f t="shared" si="24"/>
        <v>1248.96</v>
      </c>
      <c r="M108" s="14">
        <f t="shared" si="24"/>
        <v>684.61</v>
      </c>
      <c r="N108" s="14">
        <f t="shared" si="22"/>
        <v>904.68</v>
      </c>
      <c r="O108" s="14">
        <f t="shared" si="22"/>
        <v>151.69</v>
      </c>
      <c r="P108" s="14">
        <f t="shared" si="22"/>
        <v>24.41</v>
      </c>
      <c r="Q108" s="11"/>
      <c r="R108" s="15"/>
      <c r="S108" s="15"/>
      <c r="T108" s="15"/>
      <c r="U108" s="15"/>
      <c r="V108" s="15"/>
      <c r="W108" s="15"/>
      <c r="X108">
        <f t="shared" si="39"/>
        <v>286</v>
      </c>
      <c r="Z108" s="9" t="s">
        <v>109</v>
      </c>
      <c r="AA108" s="12">
        <f t="shared" si="32"/>
        <v>2436.5233333333331</v>
      </c>
      <c r="AB108" s="12">
        <f t="shared" si="33"/>
        <v>912.4133333333333</v>
      </c>
      <c r="AC108" s="12">
        <f t="shared" si="34"/>
        <v>575.32666666666671</v>
      </c>
      <c r="AD108" s="12">
        <f t="shared" si="35"/>
        <v>784.76666666666677</v>
      </c>
      <c r="AE108" s="12">
        <f t="shared" si="36"/>
        <v>124.63</v>
      </c>
      <c r="AF108" s="12">
        <f t="shared" si="37"/>
        <v>16.236666666666665</v>
      </c>
      <c r="AH108" t="s">
        <v>144</v>
      </c>
      <c r="AI108">
        <v>3</v>
      </c>
      <c r="AJ108">
        <f>SMALL($AI$106:$AI$110,COUNTA($AI$106:AI108))</f>
        <v>4</v>
      </c>
      <c r="AK108" t="str">
        <f>INDEX(AH108:AI112,MATCH(AJ108,AI108:AI112,0),1)</f>
        <v>d</v>
      </c>
    </row>
    <row r="109" spans="1:37" ht="15.75">
      <c r="A109" s="47">
        <v>0.33333333333333331</v>
      </c>
      <c r="B109" s="48">
        <v>3090.86</v>
      </c>
      <c r="C109" s="48">
        <v>1249.1300000000001</v>
      </c>
      <c r="D109" s="48">
        <v>695.45</v>
      </c>
      <c r="E109" s="48">
        <v>926.41</v>
      </c>
      <c r="F109" s="48">
        <v>166.3</v>
      </c>
      <c r="G109" s="48">
        <v>24.21</v>
      </c>
      <c r="I109" s="8">
        <v>0.33333333333333331</v>
      </c>
      <c r="J109" s="9">
        <v>0.33680555555555558</v>
      </c>
      <c r="K109" s="10">
        <f t="shared" si="24"/>
        <v>3090.86</v>
      </c>
      <c r="L109" s="10">
        <f t="shared" si="24"/>
        <v>1249.1300000000001</v>
      </c>
      <c r="M109" s="10">
        <f t="shared" si="24"/>
        <v>695.45</v>
      </c>
      <c r="N109" s="10">
        <f t="shared" si="22"/>
        <v>926.41</v>
      </c>
      <c r="O109" s="10">
        <f t="shared" si="22"/>
        <v>166.3</v>
      </c>
      <c r="P109" s="10">
        <f t="shared" si="22"/>
        <v>24.21</v>
      </c>
      <c r="Q109" s="11"/>
      <c r="R109" s="12">
        <f t="shared" ref="R109:W109" si="49">AVERAGE(K109:K111)</f>
        <v>3075.603333333333</v>
      </c>
      <c r="S109" s="12">
        <f t="shared" si="49"/>
        <v>1243.9733333333336</v>
      </c>
      <c r="T109" s="12">
        <f t="shared" si="49"/>
        <v>694.09666666666669</v>
      </c>
      <c r="U109" s="12">
        <f t="shared" si="49"/>
        <v>923.64333333333343</v>
      </c>
      <c r="V109" s="12">
        <f t="shared" si="49"/>
        <v>160.54</v>
      </c>
      <c r="W109" s="12">
        <f t="shared" si="49"/>
        <v>24.133333333333336</v>
      </c>
      <c r="Z109" s="19" t="s">
        <v>110</v>
      </c>
      <c r="AA109" s="20">
        <f>SUM(AA13:AA108)/4000</f>
        <v>69.889775</v>
      </c>
      <c r="AB109" s="20">
        <f t="shared" ref="AB109:AF109" si="50">SUM(AB13:AB108)/4000</f>
        <v>27.329198333333331</v>
      </c>
      <c r="AC109" s="20">
        <f t="shared" si="50"/>
        <v>15.546450000000002</v>
      </c>
      <c r="AD109" s="20">
        <f t="shared" si="50"/>
        <v>21.994319999999998</v>
      </c>
      <c r="AE109" s="20">
        <f t="shared" si="50"/>
        <v>3.8670191666666676</v>
      </c>
      <c r="AF109" s="20">
        <f t="shared" si="50"/>
        <v>0.48916333333333334</v>
      </c>
      <c r="AH109" t="s">
        <v>145</v>
      </c>
      <c r="AI109">
        <v>4</v>
      </c>
      <c r="AJ109">
        <f>SMALL($AI$106:$AI$110,COUNTA($AI$106:AI109))</f>
        <v>5</v>
      </c>
      <c r="AK109" t="str">
        <f>INDEX(AH109:AI113,MATCH(AJ109,AI109:AI113,0),1)</f>
        <v>e</v>
      </c>
    </row>
    <row r="110" spans="1:37" ht="15.75">
      <c r="A110" s="47">
        <v>0.33680555555555558</v>
      </c>
      <c r="B110" s="48">
        <v>3077.02</v>
      </c>
      <c r="C110" s="48">
        <v>1247.3900000000001</v>
      </c>
      <c r="D110" s="48">
        <v>695.3</v>
      </c>
      <c r="E110" s="48">
        <v>924.76</v>
      </c>
      <c r="F110" s="48">
        <v>156.36000000000001</v>
      </c>
      <c r="G110" s="48">
        <v>23.98</v>
      </c>
      <c r="I110" s="9">
        <v>0.33680555555555558</v>
      </c>
      <c r="J110" s="8">
        <v>0.34027777777777773</v>
      </c>
      <c r="K110" s="14">
        <f t="shared" si="24"/>
        <v>3077.02</v>
      </c>
      <c r="L110" s="14">
        <f t="shared" si="24"/>
        <v>1247.3900000000001</v>
      </c>
      <c r="M110" s="14">
        <f t="shared" si="24"/>
        <v>695.3</v>
      </c>
      <c r="N110" s="14">
        <f t="shared" si="22"/>
        <v>924.76</v>
      </c>
      <c r="O110" s="14">
        <f t="shared" si="22"/>
        <v>156.36000000000001</v>
      </c>
      <c r="P110" s="14">
        <f t="shared" si="22"/>
        <v>23.98</v>
      </c>
      <c r="Q110" s="11"/>
      <c r="R110" s="15"/>
      <c r="S110" s="15"/>
      <c r="T110" s="15"/>
      <c r="U110" s="15"/>
      <c r="V110" s="15"/>
      <c r="W110" s="15"/>
      <c r="Z110" s="67" t="s">
        <v>111</v>
      </c>
      <c r="AA110" s="67"/>
      <c r="AB110" s="67"/>
      <c r="AC110" s="67"/>
      <c r="AD110" s="67"/>
      <c r="AE110" s="67"/>
      <c r="AF110" s="67"/>
      <c r="AH110" t="s">
        <v>146</v>
      </c>
      <c r="AI110">
        <v>5</v>
      </c>
      <c r="AJ110">
        <f>SMALL($AI$106:$AI$110,COUNTA($AI$106:AI110))</f>
        <v>5</v>
      </c>
      <c r="AK110" t="str">
        <f>INDEX(AH110:AI114,MATCH(AJ110,AI110:AI114,0),1)</f>
        <v>e</v>
      </c>
    </row>
    <row r="111" spans="1:37" ht="15.75">
      <c r="A111" s="47">
        <v>0.34027777777777773</v>
      </c>
      <c r="B111" s="48">
        <v>3058.93</v>
      </c>
      <c r="C111" s="48">
        <v>1235.4000000000001</v>
      </c>
      <c r="D111" s="48">
        <v>691.54</v>
      </c>
      <c r="E111" s="48">
        <v>919.76</v>
      </c>
      <c r="F111" s="48">
        <v>158.96</v>
      </c>
      <c r="G111" s="48">
        <v>24.21</v>
      </c>
      <c r="I111" s="8">
        <v>0.34027777777777773</v>
      </c>
      <c r="J111" s="9">
        <v>0.34375</v>
      </c>
      <c r="K111" s="10">
        <f t="shared" si="24"/>
        <v>3058.93</v>
      </c>
      <c r="L111" s="10">
        <f t="shared" si="24"/>
        <v>1235.4000000000001</v>
      </c>
      <c r="M111" s="10">
        <f t="shared" si="24"/>
        <v>691.54</v>
      </c>
      <c r="N111" s="10">
        <f t="shared" si="22"/>
        <v>919.76</v>
      </c>
      <c r="O111" s="10">
        <f t="shared" si="22"/>
        <v>158.96</v>
      </c>
      <c r="P111" s="10">
        <f t="shared" si="22"/>
        <v>24.21</v>
      </c>
      <c r="Q111" s="11"/>
      <c r="R111" s="12"/>
      <c r="S111" s="12"/>
      <c r="T111" s="12"/>
      <c r="U111" s="12"/>
      <c r="V111" s="12"/>
      <c r="W111" s="12"/>
      <c r="Z111" s="21" t="s">
        <v>112</v>
      </c>
      <c r="AA111" s="22">
        <f>MAX(AA37:AA84)</f>
        <v>3516.6066666666666</v>
      </c>
      <c r="AB111" s="22">
        <f>MAX(AB37:AB84)</f>
        <v>1394.3766666666668</v>
      </c>
      <c r="AC111" s="22">
        <f t="shared" ref="AC111:AF111" si="51">MAX(AC37:AC84)</f>
        <v>759.23666666666668</v>
      </c>
      <c r="AD111" s="22">
        <f t="shared" si="51"/>
        <v>1132.7233333333334</v>
      </c>
      <c r="AE111" s="22">
        <f t="shared" si="51"/>
        <v>218.45333333333335</v>
      </c>
      <c r="AF111" s="22">
        <f t="shared" si="51"/>
        <v>24.673333333333332</v>
      </c>
    </row>
    <row r="112" spans="1:37" ht="15.75">
      <c r="A112" s="47">
        <v>0.34375</v>
      </c>
      <c r="B112" s="48">
        <v>3078</v>
      </c>
      <c r="C112" s="48">
        <v>1230.0899999999999</v>
      </c>
      <c r="D112" s="48">
        <v>695.12</v>
      </c>
      <c r="E112" s="48">
        <v>940.23</v>
      </c>
      <c r="F112" s="48">
        <v>158.91</v>
      </c>
      <c r="G112" s="48">
        <v>24.41</v>
      </c>
      <c r="I112" s="9">
        <v>0.34375</v>
      </c>
      <c r="J112" s="8">
        <v>0.34722222222222227</v>
      </c>
      <c r="K112" s="14">
        <f t="shared" si="24"/>
        <v>3078</v>
      </c>
      <c r="L112" s="14">
        <f t="shared" si="24"/>
        <v>1230.0899999999999</v>
      </c>
      <c r="M112" s="14">
        <f t="shared" si="24"/>
        <v>695.12</v>
      </c>
      <c r="N112" s="14">
        <f t="shared" si="22"/>
        <v>940.23</v>
      </c>
      <c r="O112" s="14">
        <f t="shared" si="22"/>
        <v>158.91</v>
      </c>
      <c r="P112" s="14">
        <f t="shared" si="22"/>
        <v>24.41</v>
      </c>
      <c r="Q112" s="11"/>
      <c r="R112" s="15">
        <f t="shared" ref="R112:W112" si="52">AVERAGE(K112:K114)</f>
        <v>3102.17</v>
      </c>
      <c r="S112" s="15">
        <f t="shared" si="52"/>
        <v>1253.4233333333332</v>
      </c>
      <c r="T112" s="15">
        <f t="shared" si="52"/>
        <v>695.59666666666669</v>
      </c>
      <c r="U112" s="15">
        <f t="shared" si="52"/>
        <v>937.84</v>
      </c>
      <c r="V112" s="15">
        <f t="shared" si="52"/>
        <v>161.56666666666669</v>
      </c>
      <c r="W112" s="15">
        <f t="shared" si="52"/>
        <v>24.266666666666669</v>
      </c>
      <c r="Z112" s="21" t="s">
        <v>113</v>
      </c>
      <c r="AA112" s="22">
        <f>MAX(AA13:AA36,AA85:AA108)</f>
        <v>3530.67</v>
      </c>
      <c r="AB112" s="22">
        <f t="shared" ref="AB112:AF112" si="53">MAX(AB13:AB36,AB85:AB108)</f>
        <v>1405.8866666666665</v>
      </c>
      <c r="AC112" s="22">
        <f t="shared" si="53"/>
        <v>793.29</v>
      </c>
      <c r="AD112" s="22">
        <f t="shared" si="53"/>
        <v>1098.8500000000001</v>
      </c>
      <c r="AE112" s="22">
        <f t="shared" si="53"/>
        <v>188.82666666666668</v>
      </c>
      <c r="AF112" s="22">
        <f t="shared" si="53"/>
        <v>22.696666666666669</v>
      </c>
    </row>
    <row r="113" spans="1:32" ht="15.75">
      <c r="A113" s="47">
        <v>0.34722222222222227</v>
      </c>
      <c r="B113" s="48">
        <v>3119.88</v>
      </c>
      <c r="C113" s="48">
        <v>1268.0999999999999</v>
      </c>
      <c r="D113" s="48">
        <v>698.05</v>
      </c>
      <c r="E113" s="48">
        <v>937.71</v>
      </c>
      <c r="F113" s="48">
        <v>162.19</v>
      </c>
      <c r="G113" s="48">
        <v>24.18</v>
      </c>
      <c r="I113" s="8">
        <v>0.34722222222222227</v>
      </c>
      <c r="J113" s="9">
        <v>0.35069444444444442</v>
      </c>
      <c r="K113" s="10">
        <f t="shared" si="24"/>
        <v>3119.88</v>
      </c>
      <c r="L113" s="10">
        <f t="shared" si="24"/>
        <v>1268.0999999999999</v>
      </c>
      <c r="M113" s="10">
        <f t="shared" si="24"/>
        <v>698.05</v>
      </c>
      <c r="N113" s="10">
        <f t="shared" si="22"/>
        <v>937.71</v>
      </c>
      <c r="O113" s="10">
        <f t="shared" si="22"/>
        <v>162.19</v>
      </c>
      <c r="P113" s="10">
        <f t="shared" si="22"/>
        <v>24.18</v>
      </c>
      <c r="Q113" s="11"/>
      <c r="R113" s="12"/>
      <c r="S113" s="12"/>
      <c r="T113" s="12"/>
      <c r="U113" s="12"/>
      <c r="V113" s="12"/>
      <c r="W113" s="12"/>
      <c r="Z113" s="68" t="s">
        <v>141</v>
      </c>
      <c r="AA113" s="68"/>
      <c r="AB113" s="68"/>
      <c r="AC113" s="68"/>
      <c r="AD113" s="68"/>
      <c r="AE113" s="68"/>
      <c r="AF113" s="68"/>
    </row>
    <row r="114" spans="1:32" ht="15.75">
      <c r="A114" s="47">
        <v>0.35069444444444442</v>
      </c>
      <c r="B114" s="48">
        <v>3108.63</v>
      </c>
      <c r="C114" s="48">
        <v>1262.08</v>
      </c>
      <c r="D114" s="48">
        <v>693.62</v>
      </c>
      <c r="E114" s="48">
        <v>935.58</v>
      </c>
      <c r="F114" s="48">
        <v>163.6</v>
      </c>
      <c r="G114" s="48">
        <v>24.21</v>
      </c>
      <c r="I114" s="9">
        <v>0.35069444444444442</v>
      </c>
      <c r="J114" s="8">
        <v>0.35416666666666669</v>
      </c>
      <c r="K114" s="14">
        <f t="shared" si="24"/>
        <v>3108.63</v>
      </c>
      <c r="L114" s="14">
        <f t="shared" si="24"/>
        <v>1262.08</v>
      </c>
      <c r="M114" s="14">
        <f t="shared" si="24"/>
        <v>693.62</v>
      </c>
      <c r="N114" s="14">
        <f t="shared" si="22"/>
        <v>935.58</v>
      </c>
      <c r="O114" s="14">
        <f t="shared" si="22"/>
        <v>163.6</v>
      </c>
      <c r="P114" s="14">
        <f t="shared" si="22"/>
        <v>24.21</v>
      </c>
      <c r="Q114" s="11"/>
      <c r="R114" s="15"/>
      <c r="S114" s="15"/>
      <c r="T114" s="15"/>
      <c r="U114" s="15"/>
      <c r="V114" s="15"/>
      <c r="W114" s="15"/>
      <c r="Z114" s="21" t="s">
        <v>112</v>
      </c>
    </row>
    <row r="115" spans="1:32" ht="15.75">
      <c r="A115" s="47">
        <v>0.35416666666666669</v>
      </c>
      <c r="B115" s="48">
        <v>3105.76</v>
      </c>
      <c r="C115" s="48">
        <v>1245.81</v>
      </c>
      <c r="D115" s="48">
        <v>702.81</v>
      </c>
      <c r="E115" s="48">
        <v>934.59</v>
      </c>
      <c r="F115" s="48">
        <v>168.72</v>
      </c>
      <c r="G115" s="48">
        <v>24.34</v>
      </c>
      <c r="I115" s="8">
        <v>0.35416666666666669</v>
      </c>
      <c r="J115" s="9">
        <v>0.3576388888888889</v>
      </c>
      <c r="K115" s="10">
        <f t="shared" si="24"/>
        <v>3105.76</v>
      </c>
      <c r="L115" s="10">
        <f t="shared" si="24"/>
        <v>1245.81</v>
      </c>
      <c r="M115" s="10">
        <f t="shared" si="24"/>
        <v>702.81</v>
      </c>
      <c r="N115" s="10">
        <f t="shared" si="22"/>
        <v>934.59</v>
      </c>
      <c r="O115" s="10">
        <f t="shared" si="22"/>
        <v>168.72</v>
      </c>
      <c r="P115" s="10">
        <f t="shared" si="22"/>
        <v>24.34</v>
      </c>
      <c r="Q115" s="11"/>
      <c r="R115" s="12">
        <f t="shared" ref="R115:W115" si="54">AVERAGE(K115:K117)</f>
        <v>3108.5</v>
      </c>
      <c r="S115" s="12">
        <f t="shared" si="54"/>
        <v>1259</v>
      </c>
      <c r="T115" s="12">
        <f t="shared" si="54"/>
        <v>690.94333333333327</v>
      </c>
      <c r="U115" s="12">
        <f t="shared" si="54"/>
        <v>938.65666666666664</v>
      </c>
      <c r="V115" s="12">
        <f t="shared" si="54"/>
        <v>166.16</v>
      </c>
      <c r="W115" s="12">
        <f t="shared" si="54"/>
        <v>24.216666666666669</v>
      </c>
      <c r="Z115" s="21" t="s">
        <v>113</v>
      </c>
    </row>
    <row r="116" spans="1:32" ht="15.75">
      <c r="A116" s="47">
        <v>0.3576388888888889</v>
      </c>
      <c r="B116" s="48">
        <v>3127.65</v>
      </c>
      <c r="C116" s="48">
        <v>1270.1500000000001</v>
      </c>
      <c r="D116" s="48">
        <v>688.48</v>
      </c>
      <c r="E116" s="48">
        <v>946.45</v>
      </c>
      <c r="F116" s="48">
        <v>168.73</v>
      </c>
      <c r="G116" s="48">
        <v>24.13</v>
      </c>
      <c r="I116" s="9">
        <v>0.3576388888888889</v>
      </c>
      <c r="J116" s="8">
        <v>0.3611111111111111</v>
      </c>
      <c r="K116" s="14">
        <f t="shared" si="24"/>
        <v>3127.65</v>
      </c>
      <c r="L116" s="14">
        <f t="shared" si="24"/>
        <v>1270.1500000000001</v>
      </c>
      <c r="M116" s="14">
        <f t="shared" si="24"/>
        <v>688.48</v>
      </c>
      <c r="N116" s="14">
        <f t="shared" si="22"/>
        <v>946.45</v>
      </c>
      <c r="O116" s="14">
        <f t="shared" si="22"/>
        <v>168.73</v>
      </c>
      <c r="P116" s="14">
        <f t="shared" si="22"/>
        <v>24.13</v>
      </c>
      <c r="Q116" s="11"/>
      <c r="R116" s="15"/>
      <c r="S116" s="15"/>
      <c r="T116" s="15"/>
      <c r="U116" s="15"/>
      <c r="V116" s="15"/>
      <c r="W116" s="15"/>
    </row>
    <row r="117" spans="1:32" ht="15.75">
      <c r="A117" s="47">
        <v>0.3611111111111111</v>
      </c>
      <c r="B117" s="48">
        <v>3092.09</v>
      </c>
      <c r="C117" s="48">
        <v>1261.04</v>
      </c>
      <c r="D117" s="48">
        <v>681.54</v>
      </c>
      <c r="E117" s="48">
        <v>934.93</v>
      </c>
      <c r="F117" s="48">
        <v>161.03</v>
      </c>
      <c r="G117" s="48">
        <v>24.18</v>
      </c>
      <c r="I117" s="8">
        <v>0.3611111111111111</v>
      </c>
      <c r="J117" s="9">
        <v>0.36458333333333331</v>
      </c>
      <c r="K117" s="10">
        <f t="shared" si="24"/>
        <v>3092.09</v>
      </c>
      <c r="L117" s="10">
        <f t="shared" si="24"/>
        <v>1261.04</v>
      </c>
      <c r="M117" s="10">
        <f t="shared" si="24"/>
        <v>681.54</v>
      </c>
      <c r="N117" s="10">
        <f t="shared" si="22"/>
        <v>934.93</v>
      </c>
      <c r="O117" s="10">
        <f t="shared" si="22"/>
        <v>161.03</v>
      </c>
      <c r="P117" s="10">
        <f t="shared" si="22"/>
        <v>24.18</v>
      </c>
      <c r="Q117" s="11"/>
      <c r="R117" s="12"/>
      <c r="S117" s="12"/>
      <c r="T117" s="12"/>
      <c r="U117" s="12"/>
      <c r="V117" s="12"/>
      <c r="W117" s="12"/>
    </row>
    <row r="118" spans="1:32" ht="15.75">
      <c r="A118" s="47">
        <v>0.36458333333333331</v>
      </c>
      <c r="B118" s="48">
        <v>3116.74</v>
      </c>
      <c r="C118" s="48">
        <v>1288.8</v>
      </c>
      <c r="D118" s="48">
        <v>666.78</v>
      </c>
      <c r="E118" s="48">
        <v>928.15</v>
      </c>
      <c r="F118" s="48">
        <v>179.52</v>
      </c>
      <c r="G118" s="48">
        <v>23.88</v>
      </c>
      <c r="I118" s="9">
        <v>0.36458333333333331</v>
      </c>
      <c r="J118" s="8">
        <v>0.36805555555555558</v>
      </c>
      <c r="K118" s="14">
        <f t="shared" si="24"/>
        <v>3116.74</v>
      </c>
      <c r="L118" s="14">
        <f t="shared" si="24"/>
        <v>1288.8</v>
      </c>
      <c r="M118" s="14">
        <f t="shared" si="24"/>
        <v>666.78</v>
      </c>
      <c r="N118" s="14">
        <f t="shared" si="22"/>
        <v>928.15</v>
      </c>
      <c r="O118" s="14">
        <f t="shared" si="22"/>
        <v>179.52</v>
      </c>
      <c r="P118" s="14">
        <f t="shared" si="22"/>
        <v>23.88</v>
      </c>
      <c r="Q118" s="11"/>
      <c r="R118" s="15">
        <f t="shared" ref="R118:W118" si="55">AVERAGE(K118:K120)</f>
        <v>3096.8466666666664</v>
      </c>
      <c r="S118" s="15">
        <f t="shared" si="55"/>
        <v>1271.5333333333333</v>
      </c>
      <c r="T118" s="15">
        <f t="shared" si="55"/>
        <v>665.56666666666672</v>
      </c>
      <c r="U118" s="15">
        <f t="shared" si="55"/>
        <v>935.65</v>
      </c>
      <c r="V118" s="15">
        <f t="shared" si="55"/>
        <v>170.61</v>
      </c>
      <c r="W118" s="15">
        <f t="shared" si="55"/>
        <v>24.063333333333333</v>
      </c>
    </row>
    <row r="119" spans="1:32" ht="15.75">
      <c r="A119" s="47">
        <v>0.36805555555555558</v>
      </c>
      <c r="B119" s="48">
        <v>3084.37</v>
      </c>
      <c r="C119" s="48">
        <v>1264.32</v>
      </c>
      <c r="D119" s="48">
        <v>654.85</v>
      </c>
      <c r="E119" s="48">
        <v>946.45</v>
      </c>
      <c r="F119" s="48">
        <v>165.21</v>
      </c>
      <c r="G119" s="48">
        <v>24.23</v>
      </c>
      <c r="I119" s="8">
        <v>0.36805555555555558</v>
      </c>
      <c r="J119" s="9">
        <v>0.37152777777777773</v>
      </c>
      <c r="K119" s="10">
        <f t="shared" si="24"/>
        <v>3084.37</v>
      </c>
      <c r="L119" s="10">
        <f t="shared" si="24"/>
        <v>1264.32</v>
      </c>
      <c r="M119" s="10">
        <f t="shared" si="24"/>
        <v>654.85</v>
      </c>
      <c r="N119" s="10">
        <f t="shared" si="24"/>
        <v>946.45</v>
      </c>
      <c r="O119" s="10">
        <f t="shared" si="24"/>
        <v>165.21</v>
      </c>
      <c r="P119" s="10">
        <f t="shared" si="24"/>
        <v>24.23</v>
      </c>
      <c r="Q119" s="11"/>
      <c r="R119" s="12"/>
      <c r="S119" s="12"/>
      <c r="T119" s="12"/>
      <c r="U119" s="12"/>
      <c r="V119" s="12"/>
      <c r="W119" s="12"/>
    </row>
    <row r="120" spans="1:32" ht="15.75">
      <c r="A120" s="47">
        <v>0.37152777777777773</v>
      </c>
      <c r="B120" s="48">
        <v>3089.43</v>
      </c>
      <c r="C120" s="48">
        <v>1261.48</v>
      </c>
      <c r="D120" s="48">
        <v>675.07</v>
      </c>
      <c r="E120" s="48">
        <v>932.35</v>
      </c>
      <c r="F120" s="48">
        <v>167.1</v>
      </c>
      <c r="G120" s="48">
        <v>24.08</v>
      </c>
      <c r="I120" s="9">
        <v>0.37152777777777773</v>
      </c>
      <c r="J120" s="8">
        <v>0.375</v>
      </c>
      <c r="K120" s="14">
        <f t="shared" ref="K120:P162" si="56">B120</f>
        <v>3089.43</v>
      </c>
      <c r="L120" s="14">
        <f t="shared" si="56"/>
        <v>1261.48</v>
      </c>
      <c r="M120" s="14">
        <f t="shared" si="56"/>
        <v>675.07</v>
      </c>
      <c r="N120" s="14">
        <f t="shared" si="56"/>
        <v>932.35</v>
      </c>
      <c r="O120" s="14">
        <f t="shared" si="56"/>
        <v>167.1</v>
      </c>
      <c r="P120" s="14">
        <f t="shared" si="56"/>
        <v>24.08</v>
      </c>
      <c r="Q120" s="11"/>
      <c r="R120" s="15"/>
      <c r="S120" s="15"/>
      <c r="T120" s="15"/>
      <c r="U120" s="15"/>
      <c r="V120" s="15"/>
      <c r="W120" s="15"/>
      <c r="AA120" s="23" t="s">
        <v>13</v>
      </c>
      <c r="AB120" s="23" t="s">
        <v>6</v>
      </c>
      <c r="AC120" s="23" t="s">
        <v>7</v>
      </c>
      <c r="AD120" s="23" t="s">
        <v>11</v>
      </c>
      <c r="AE120" s="24" t="s">
        <v>114</v>
      </c>
    </row>
    <row r="121" spans="1:32" ht="15.75">
      <c r="A121" s="47">
        <v>0.375</v>
      </c>
      <c r="B121" s="48">
        <v>3142.52</v>
      </c>
      <c r="C121" s="48">
        <v>1271.3399999999999</v>
      </c>
      <c r="D121" s="48">
        <v>701.96</v>
      </c>
      <c r="E121" s="48">
        <v>933.58</v>
      </c>
      <c r="F121" s="48">
        <v>181.79</v>
      </c>
      <c r="G121" s="48">
        <v>24</v>
      </c>
      <c r="I121" s="8">
        <v>0.375</v>
      </c>
      <c r="J121" s="9">
        <v>0.37847222222222227</v>
      </c>
      <c r="K121" s="10">
        <f t="shared" si="56"/>
        <v>3142.52</v>
      </c>
      <c r="L121" s="10">
        <f t="shared" si="56"/>
        <v>1271.3399999999999</v>
      </c>
      <c r="M121" s="10">
        <f t="shared" si="56"/>
        <v>701.96</v>
      </c>
      <c r="N121" s="10">
        <f t="shared" si="56"/>
        <v>933.58</v>
      </c>
      <c r="O121" s="10">
        <f t="shared" si="56"/>
        <v>181.79</v>
      </c>
      <c r="P121" s="10">
        <f t="shared" si="56"/>
        <v>24</v>
      </c>
      <c r="Q121" s="11"/>
      <c r="R121" s="12">
        <f t="shared" ref="R121:W121" si="57">AVERAGE(K121:K123)</f>
        <v>3139.8366666666666</v>
      </c>
      <c r="S121" s="12">
        <f t="shared" si="57"/>
        <v>1268.9333333333334</v>
      </c>
      <c r="T121" s="12">
        <f t="shared" si="57"/>
        <v>694.84</v>
      </c>
      <c r="U121" s="12">
        <f t="shared" si="57"/>
        <v>943.88666666666666</v>
      </c>
      <c r="V121" s="12">
        <f t="shared" si="57"/>
        <v>178.08333333333334</v>
      </c>
      <c r="W121" s="12">
        <f t="shared" si="57"/>
        <v>24.263333333333335</v>
      </c>
      <c r="AA121" s="25">
        <f>AA109</f>
        <v>69.889775</v>
      </c>
      <c r="AB121" s="26">
        <f>AB109/$AA$121</f>
        <v>0.39103285614145034</v>
      </c>
      <c r="AC121" s="26">
        <f t="shared" ref="AC121:AD121" si="58">AC109/$AA$121</f>
        <v>0.22244241020950492</v>
      </c>
      <c r="AD121" s="26">
        <f t="shared" si="58"/>
        <v>0.31470011171162016</v>
      </c>
      <c r="AE121" s="27">
        <f>SUM(AE109:AF109)/AA121</f>
        <v>6.2329324997826951E-2</v>
      </c>
    </row>
    <row r="122" spans="1:32" ht="15.75">
      <c r="A122" s="47">
        <v>0.37847222222222227</v>
      </c>
      <c r="B122" s="48">
        <v>3115.83</v>
      </c>
      <c r="C122" s="48">
        <v>1286.1600000000001</v>
      </c>
      <c r="D122" s="48">
        <v>663.62</v>
      </c>
      <c r="E122" s="48">
        <v>935.38</v>
      </c>
      <c r="F122" s="48">
        <v>176.79</v>
      </c>
      <c r="G122" s="48">
        <v>24.28</v>
      </c>
      <c r="I122" s="9">
        <v>0.37847222222222227</v>
      </c>
      <c r="J122" s="8">
        <v>0.38194444444444442</v>
      </c>
      <c r="K122" s="14">
        <f t="shared" si="56"/>
        <v>3115.83</v>
      </c>
      <c r="L122" s="14">
        <f t="shared" si="56"/>
        <v>1286.1600000000001</v>
      </c>
      <c r="M122" s="14">
        <f t="shared" si="56"/>
        <v>663.62</v>
      </c>
      <c r="N122" s="14">
        <f t="shared" si="56"/>
        <v>935.38</v>
      </c>
      <c r="O122" s="14">
        <f t="shared" si="56"/>
        <v>176.79</v>
      </c>
      <c r="P122" s="14">
        <f t="shared" si="56"/>
        <v>24.28</v>
      </c>
      <c r="Q122" s="11"/>
      <c r="R122" s="15"/>
      <c r="S122" s="15"/>
      <c r="T122" s="15"/>
      <c r="U122" s="15"/>
      <c r="V122" s="15"/>
      <c r="W122" s="15"/>
    </row>
    <row r="123" spans="1:32" ht="15.75">
      <c r="A123" s="47">
        <v>0.38194444444444442</v>
      </c>
      <c r="B123" s="48">
        <v>3161.16</v>
      </c>
      <c r="C123" s="48">
        <v>1249.3</v>
      </c>
      <c r="D123" s="48">
        <v>718.94</v>
      </c>
      <c r="E123" s="48">
        <v>962.7</v>
      </c>
      <c r="F123" s="48">
        <v>175.67</v>
      </c>
      <c r="G123" s="48">
        <v>24.51</v>
      </c>
      <c r="I123" s="8">
        <v>0.38194444444444442</v>
      </c>
      <c r="J123" s="9">
        <v>0.38541666666666669</v>
      </c>
      <c r="K123" s="10">
        <f t="shared" si="56"/>
        <v>3161.16</v>
      </c>
      <c r="L123" s="10">
        <f t="shared" si="56"/>
        <v>1249.3</v>
      </c>
      <c r="M123" s="10">
        <f t="shared" si="56"/>
        <v>718.94</v>
      </c>
      <c r="N123" s="10">
        <f t="shared" si="56"/>
        <v>962.7</v>
      </c>
      <c r="O123" s="10">
        <f t="shared" si="56"/>
        <v>175.67</v>
      </c>
      <c r="P123" s="10">
        <f t="shared" si="56"/>
        <v>24.51</v>
      </c>
      <c r="Q123" s="11"/>
      <c r="R123" s="12"/>
      <c r="S123" s="12"/>
      <c r="T123" s="12"/>
      <c r="U123" s="12"/>
      <c r="V123" s="12"/>
      <c r="W123" s="12"/>
    </row>
    <row r="124" spans="1:32" ht="15.75">
      <c r="A124" s="47">
        <v>0.38541666666666669</v>
      </c>
      <c r="B124" s="48">
        <v>3226.2</v>
      </c>
      <c r="C124" s="48">
        <v>1301.3800000000001</v>
      </c>
      <c r="D124" s="48">
        <v>699.68</v>
      </c>
      <c r="E124" s="48">
        <v>983.17</v>
      </c>
      <c r="F124" s="48">
        <v>186.67</v>
      </c>
      <c r="G124" s="48">
        <v>24.64</v>
      </c>
      <c r="I124" s="9">
        <v>0.38541666666666669</v>
      </c>
      <c r="J124" s="8">
        <v>0.3888888888888889</v>
      </c>
      <c r="K124" s="14">
        <f t="shared" si="56"/>
        <v>3226.2</v>
      </c>
      <c r="L124" s="14">
        <f t="shared" si="56"/>
        <v>1301.3800000000001</v>
      </c>
      <c r="M124" s="14">
        <f t="shared" si="56"/>
        <v>699.68</v>
      </c>
      <c r="N124" s="14">
        <f t="shared" si="56"/>
        <v>983.17</v>
      </c>
      <c r="O124" s="14">
        <f t="shared" si="56"/>
        <v>186.67</v>
      </c>
      <c r="P124" s="14">
        <f t="shared" si="56"/>
        <v>24.64</v>
      </c>
      <c r="Q124" s="11"/>
      <c r="R124" s="15">
        <f t="shared" ref="R124:W124" si="59">AVERAGE(K124:K126)</f>
        <v>3252.5233333333331</v>
      </c>
      <c r="S124" s="15">
        <f t="shared" si="59"/>
        <v>1304.8866666666665</v>
      </c>
      <c r="T124" s="15">
        <f t="shared" si="59"/>
        <v>699.72333333333336</v>
      </c>
      <c r="U124" s="15">
        <f t="shared" si="59"/>
        <v>1004.8133333333332</v>
      </c>
      <c r="V124" s="15">
        <f t="shared" si="59"/>
        <v>187.52666666666664</v>
      </c>
      <c r="W124" s="15">
        <f t="shared" si="59"/>
        <v>24.673333333333332</v>
      </c>
    </row>
    <row r="125" spans="1:32" ht="15.75">
      <c r="A125" s="47">
        <v>0.3888888888888889</v>
      </c>
      <c r="B125" s="48">
        <v>3222.93</v>
      </c>
      <c r="C125" s="48">
        <v>1292.42</v>
      </c>
      <c r="D125" s="48">
        <v>697.08</v>
      </c>
      <c r="E125" s="48">
        <v>987.15</v>
      </c>
      <c r="F125" s="48">
        <v>190.98</v>
      </c>
      <c r="G125" s="48">
        <v>24.69</v>
      </c>
      <c r="I125" s="8">
        <v>0.3888888888888889</v>
      </c>
      <c r="J125" s="9">
        <v>0.3923611111111111</v>
      </c>
      <c r="K125" s="10">
        <f t="shared" si="56"/>
        <v>3222.93</v>
      </c>
      <c r="L125" s="10">
        <f t="shared" si="56"/>
        <v>1292.42</v>
      </c>
      <c r="M125" s="10">
        <f t="shared" si="56"/>
        <v>697.08</v>
      </c>
      <c r="N125" s="10">
        <f t="shared" si="56"/>
        <v>987.15</v>
      </c>
      <c r="O125" s="10">
        <f t="shared" si="56"/>
        <v>190.98</v>
      </c>
      <c r="P125" s="10">
        <f t="shared" si="56"/>
        <v>24.69</v>
      </c>
      <c r="Q125" s="11"/>
      <c r="R125" s="12"/>
      <c r="S125" s="12"/>
      <c r="T125" s="12"/>
      <c r="U125" s="12"/>
      <c r="V125" s="12"/>
      <c r="W125" s="12"/>
    </row>
    <row r="126" spans="1:32" ht="15.75">
      <c r="A126" s="47">
        <v>0.3923611111111111</v>
      </c>
      <c r="B126" s="48">
        <v>3308.44</v>
      </c>
      <c r="C126" s="48">
        <v>1320.86</v>
      </c>
      <c r="D126" s="48">
        <v>702.41</v>
      </c>
      <c r="E126" s="48">
        <v>1044.1199999999999</v>
      </c>
      <c r="F126" s="48">
        <v>184.93</v>
      </c>
      <c r="G126" s="48">
        <v>24.69</v>
      </c>
      <c r="I126" s="9">
        <v>0.3923611111111111</v>
      </c>
      <c r="J126" s="8">
        <v>0.39583333333333331</v>
      </c>
      <c r="K126" s="14">
        <f t="shared" si="56"/>
        <v>3308.44</v>
      </c>
      <c r="L126" s="14">
        <f t="shared" si="56"/>
        <v>1320.86</v>
      </c>
      <c r="M126" s="14">
        <f t="shared" si="56"/>
        <v>702.41</v>
      </c>
      <c r="N126" s="14">
        <f t="shared" si="56"/>
        <v>1044.1199999999999</v>
      </c>
      <c r="O126" s="14">
        <f t="shared" si="56"/>
        <v>184.93</v>
      </c>
      <c r="P126" s="14">
        <f t="shared" si="56"/>
        <v>24.69</v>
      </c>
      <c r="Q126" s="11"/>
      <c r="R126" s="15"/>
      <c r="S126" s="15"/>
      <c r="T126" s="15"/>
      <c r="U126" s="15"/>
      <c r="V126" s="15"/>
      <c r="W126" s="15"/>
    </row>
    <row r="127" spans="1:32" ht="15.75">
      <c r="A127" s="47">
        <v>0.39583333333333331</v>
      </c>
      <c r="B127" s="48">
        <v>3320.74</v>
      </c>
      <c r="C127" s="48">
        <v>1343.74</v>
      </c>
      <c r="D127" s="48">
        <v>706.12</v>
      </c>
      <c r="E127" s="48">
        <v>1022.91</v>
      </c>
      <c r="F127" s="48">
        <v>193.11</v>
      </c>
      <c r="G127" s="48">
        <v>23.32</v>
      </c>
      <c r="I127" s="8">
        <v>0.39583333333333331</v>
      </c>
      <c r="J127" s="9">
        <v>0.39930555555555558</v>
      </c>
      <c r="K127" s="10">
        <f t="shared" si="56"/>
        <v>3320.74</v>
      </c>
      <c r="L127" s="10">
        <f t="shared" si="56"/>
        <v>1343.74</v>
      </c>
      <c r="M127" s="10">
        <f t="shared" si="56"/>
        <v>706.12</v>
      </c>
      <c r="N127" s="10">
        <f t="shared" si="56"/>
        <v>1022.91</v>
      </c>
      <c r="O127" s="10">
        <f t="shared" si="56"/>
        <v>193.11</v>
      </c>
      <c r="P127" s="10">
        <f t="shared" si="56"/>
        <v>23.32</v>
      </c>
      <c r="Q127" s="11"/>
      <c r="R127" s="12">
        <f t="shared" ref="R127:W127" si="60">AVERAGE(K127:K129)</f>
        <v>3345.353333333333</v>
      </c>
      <c r="S127" s="12">
        <f t="shared" si="60"/>
        <v>1346.5</v>
      </c>
      <c r="T127" s="12">
        <f t="shared" si="60"/>
        <v>709.73666666666668</v>
      </c>
      <c r="U127" s="12">
        <f t="shared" si="60"/>
        <v>1038.5666666666666</v>
      </c>
      <c r="V127" s="12">
        <f t="shared" si="60"/>
        <v>194.96333333333337</v>
      </c>
      <c r="W127" s="12">
        <f t="shared" si="60"/>
        <v>23.810000000000002</v>
      </c>
    </row>
    <row r="128" spans="1:32" ht="15.75">
      <c r="A128" s="47">
        <v>0.39930555555555558</v>
      </c>
      <c r="B128" s="48">
        <v>3349.16</v>
      </c>
      <c r="C128" s="48">
        <v>1346.9</v>
      </c>
      <c r="D128" s="48">
        <v>711.54</v>
      </c>
      <c r="E128" s="48">
        <v>1043.51</v>
      </c>
      <c r="F128" s="48">
        <v>191.6</v>
      </c>
      <c r="G128" s="48">
        <v>23.8</v>
      </c>
      <c r="I128" s="9">
        <v>0.39930555555555558</v>
      </c>
      <c r="J128" s="8">
        <v>0.40277777777777773</v>
      </c>
      <c r="K128" s="14">
        <f t="shared" si="56"/>
        <v>3349.16</v>
      </c>
      <c r="L128" s="14">
        <f t="shared" si="56"/>
        <v>1346.9</v>
      </c>
      <c r="M128" s="14">
        <f t="shared" si="56"/>
        <v>711.54</v>
      </c>
      <c r="N128" s="14">
        <f t="shared" si="56"/>
        <v>1043.51</v>
      </c>
      <c r="O128" s="14">
        <f t="shared" si="56"/>
        <v>191.6</v>
      </c>
      <c r="P128" s="14">
        <f t="shared" si="56"/>
        <v>23.8</v>
      </c>
      <c r="Q128" s="11"/>
      <c r="R128" s="15"/>
      <c r="S128" s="15"/>
      <c r="T128" s="15"/>
      <c r="U128" s="15"/>
      <c r="V128" s="15"/>
      <c r="W128" s="15"/>
    </row>
    <row r="129" spans="1:23" ht="15.75">
      <c r="A129" s="47">
        <v>0.40277777777777773</v>
      </c>
      <c r="B129" s="48">
        <v>3366.16</v>
      </c>
      <c r="C129" s="48">
        <v>1348.86</v>
      </c>
      <c r="D129" s="48">
        <v>711.55</v>
      </c>
      <c r="E129" s="48">
        <v>1049.28</v>
      </c>
      <c r="F129" s="48">
        <v>200.18</v>
      </c>
      <c r="G129" s="48">
        <v>24.31</v>
      </c>
      <c r="I129" s="8">
        <v>0.40277777777777773</v>
      </c>
      <c r="J129" s="9">
        <v>0.40625</v>
      </c>
      <c r="K129" s="10">
        <f t="shared" si="56"/>
        <v>3366.16</v>
      </c>
      <c r="L129" s="10">
        <f t="shared" si="56"/>
        <v>1348.86</v>
      </c>
      <c r="M129" s="10">
        <f t="shared" si="56"/>
        <v>711.55</v>
      </c>
      <c r="N129" s="10">
        <f t="shared" si="56"/>
        <v>1049.28</v>
      </c>
      <c r="O129" s="10">
        <f t="shared" si="56"/>
        <v>200.18</v>
      </c>
      <c r="P129" s="10">
        <f t="shared" si="56"/>
        <v>24.31</v>
      </c>
      <c r="Q129" s="11"/>
      <c r="R129" s="12"/>
      <c r="S129" s="12"/>
      <c r="T129" s="12"/>
      <c r="U129" s="12"/>
      <c r="V129" s="12"/>
      <c r="W129" s="12"/>
    </row>
    <row r="130" spans="1:23" ht="15.75">
      <c r="A130" s="47">
        <v>0.40625</v>
      </c>
      <c r="B130" s="48">
        <v>3409.72</v>
      </c>
      <c r="C130" s="48">
        <v>1362.29</v>
      </c>
      <c r="D130" s="48">
        <v>724.34</v>
      </c>
      <c r="E130" s="48">
        <v>1069.93</v>
      </c>
      <c r="F130" s="48">
        <v>196.52</v>
      </c>
      <c r="G130" s="48">
        <v>24.26</v>
      </c>
      <c r="I130" s="9">
        <v>0.40625</v>
      </c>
      <c r="J130" s="8">
        <v>0.40972222222222227</v>
      </c>
      <c r="K130" s="14">
        <f t="shared" si="56"/>
        <v>3409.72</v>
      </c>
      <c r="L130" s="14">
        <f t="shared" si="56"/>
        <v>1362.29</v>
      </c>
      <c r="M130" s="14">
        <f t="shared" si="56"/>
        <v>724.34</v>
      </c>
      <c r="N130" s="14">
        <f t="shared" si="56"/>
        <v>1069.93</v>
      </c>
      <c r="O130" s="14">
        <f t="shared" si="56"/>
        <v>196.52</v>
      </c>
      <c r="P130" s="14">
        <f t="shared" si="56"/>
        <v>24.26</v>
      </c>
      <c r="Q130" s="11"/>
      <c r="R130" s="15">
        <f t="shared" ref="R130:W130" si="61">AVERAGE(K130:K132)</f>
        <v>3409.2533333333336</v>
      </c>
      <c r="S130" s="15">
        <f t="shared" si="61"/>
        <v>1353.1133333333335</v>
      </c>
      <c r="T130" s="15">
        <f t="shared" si="61"/>
        <v>727.85666666666657</v>
      </c>
      <c r="U130" s="15">
        <f t="shared" si="61"/>
        <v>1079.33</v>
      </c>
      <c r="V130" s="15">
        <f t="shared" si="61"/>
        <v>192.35</v>
      </c>
      <c r="W130" s="15">
        <f t="shared" si="61"/>
        <v>24.22666666666667</v>
      </c>
    </row>
    <row r="131" spans="1:23" ht="15.75">
      <c r="A131" s="47">
        <v>0.40972222222222227</v>
      </c>
      <c r="B131" s="48">
        <v>3405.68</v>
      </c>
      <c r="C131" s="48">
        <v>1343.01</v>
      </c>
      <c r="D131" s="48">
        <v>729.95</v>
      </c>
      <c r="E131" s="48">
        <v>1089.03</v>
      </c>
      <c r="F131" s="48">
        <v>187.14</v>
      </c>
      <c r="G131" s="48">
        <v>24.21</v>
      </c>
      <c r="I131" s="8">
        <v>0.40972222222222227</v>
      </c>
      <c r="J131" s="9">
        <v>0.41319444444444442</v>
      </c>
      <c r="K131" s="10">
        <f t="shared" si="56"/>
        <v>3405.68</v>
      </c>
      <c r="L131" s="10">
        <f t="shared" si="56"/>
        <v>1343.01</v>
      </c>
      <c r="M131" s="10">
        <f t="shared" si="56"/>
        <v>729.95</v>
      </c>
      <c r="N131" s="10">
        <f t="shared" si="56"/>
        <v>1089.03</v>
      </c>
      <c r="O131" s="10">
        <f t="shared" si="56"/>
        <v>187.14</v>
      </c>
      <c r="P131" s="10">
        <f t="shared" si="56"/>
        <v>24.21</v>
      </c>
      <c r="Q131" s="11"/>
      <c r="R131" s="12"/>
      <c r="S131" s="12"/>
      <c r="T131" s="12"/>
      <c r="U131" s="12"/>
      <c r="V131" s="12"/>
      <c r="W131" s="12"/>
    </row>
    <row r="132" spans="1:23" ht="15.75">
      <c r="A132" s="47">
        <v>0.41319444444444442</v>
      </c>
      <c r="B132" s="48">
        <v>3412.36</v>
      </c>
      <c r="C132" s="48">
        <v>1354.04</v>
      </c>
      <c r="D132" s="48">
        <v>729.28</v>
      </c>
      <c r="E132" s="48">
        <v>1079.03</v>
      </c>
      <c r="F132" s="48">
        <v>193.39</v>
      </c>
      <c r="G132" s="48">
        <v>24.21</v>
      </c>
      <c r="I132" s="9">
        <v>0.41319444444444442</v>
      </c>
      <c r="J132" s="8">
        <v>0.41666666666666669</v>
      </c>
      <c r="K132" s="14">
        <f t="shared" si="56"/>
        <v>3412.36</v>
      </c>
      <c r="L132" s="14">
        <f t="shared" si="56"/>
        <v>1354.04</v>
      </c>
      <c r="M132" s="14">
        <f t="shared" si="56"/>
        <v>729.28</v>
      </c>
      <c r="N132" s="14">
        <f t="shared" si="56"/>
        <v>1079.03</v>
      </c>
      <c r="O132" s="14">
        <f t="shared" si="56"/>
        <v>193.39</v>
      </c>
      <c r="P132" s="14">
        <f t="shared" si="56"/>
        <v>24.21</v>
      </c>
      <c r="Q132" s="11"/>
      <c r="R132" s="15"/>
      <c r="S132" s="15"/>
      <c r="T132" s="15"/>
      <c r="U132" s="15"/>
      <c r="V132" s="15"/>
      <c r="W132" s="15"/>
    </row>
    <row r="133" spans="1:23" ht="15.75">
      <c r="A133" s="47">
        <v>0.41666666666666669</v>
      </c>
      <c r="B133" s="48">
        <v>3436.76</v>
      </c>
      <c r="C133" s="48">
        <v>1367.53</v>
      </c>
      <c r="D133" s="48">
        <v>736.7</v>
      </c>
      <c r="E133" s="48">
        <v>1089.94</v>
      </c>
      <c r="F133" s="48">
        <v>185.83</v>
      </c>
      <c r="G133" s="48">
        <v>24.11</v>
      </c>
      <c r="I133" s="8">
        <v>0.41666666666666669</v>
      </c>
      <c r="J133" s="9">
        <v>0.4201388888888889</v>
      </c>
      <c r="K133" s="10">
        <f t="shared" si="56"/>
        <v>3436.76</v>
      </c>
      <c r="L133" s="10">
        <f t="shared" si="56"/>
        <v>1367.53</v>
      </c>
      <c r="M133" s="10">
        <f t="shared" si="56"/>
        <v>736.7</v>
      </c>
      <c r="N133" s="10">
        <f t="shared" si="56"/>
        <v>1089.94</v>
      </c>
      <c r="O133" s="10">
        <f t="shared" si="56"/>
        <v>185.83</v>
      </c>
      <c r="P133" s="10">
        <f t="shared" si="56"/>
        <v>24.11</v>
      </c>
      <c r="Q133" s="11"/>
      <c r="R133" s="12">
        <f t="shared" ref="R133:W133" si="62">AVERAGE(K133:K135)</f>
        <v>3440.1366666666668</v>
      </c>
      <c r="S133" s="12">
        <f t="shared" si="62"/>
        <v>1347.8066666666666</v>
      </c>
      <c r="T133" s="12">
        <f t="shared" si="62"/>
        <v>748.82</v>
      </c>
      <c r="U133" s="12">
        <f t="shared" si="62"/>
        <v>1090.6033333333332</v>
      </c>
      <c r="V133" s="12">
        <f t="shared" si="62"/>
        <v>195.94333333333336</v>
      </c>
      <c r="W133" s="12">
        <f t="shared" si="62"/>
        <v>24.28</v>
      </c>
    </row>
    <row r="134" spans="1:23" ht="15.75">
      <c r="A134" s="47">
        <v>0.4201388888888889</v>
      </c>
      <c r="B134" s="48">
        <v>3427.95</v>
      </c>
      <c r="C134" s="48">
        <v>1325.58</v>
      </c>
      <c r="D134" s="48">
        <v>756.56</v>
      </c>
      <c r="E134" s="48">
        <v>1095.3499999999999</v>
      </c>
      <c r="F134" s="48">
        <v>193.5</v>
      </c>
      <c r="G134" s="48">
        <v>24.39</v>
      </c>
      <c r="I134" s="9">
        <v>0.4201388888888889</v>
      </c>
      <c r="J134" s="8">
        <v>0.4236111111111111</v>
      </c>
      <c r="K134" s="14">
        <f t="shared" si="56"/>
        <v>3427.95</v>
      </c>
      <c r="L134" s="14">
        <f t="shared" si="56"/>
        <v>1325.58</v>
      </c>
      <c r="M134" s="14">
        <f t="shared" si="56"/>
        <v>756.56</v>
      </c>
      <c r="N134" s="14">
        <f t="shared" si="56"/>
        <v>1095.3499999999999</v>
      </c>
      <c r="O134" s="14">
        <f t="shared" si="56"/>
        <v>193.5</v>
      </c>
      <c r="P134" s="14">
        <f t="shared" si="56"/>
        <v>24.39</v>
      </c>
      <c r="Q134" s="11"/>
      <c r="R134" s="15"/>
      <c r="S134" s="15"/>
      <c r="T134" s="15"/>
      <c r="U134" s="15"/>
      <c r="V134" s="15"/>
      <c r="W134" s="15"/>
    </row>
    <row r="135" spans="1:23" ht="15.75">
      <c r="A135" s="47">
        <v>0.4236111111111111</v>
      </c>
      <c r="B135" s="48">
        <v>3455.7</v>
      </c>
      <c r="C135" s="48">
        <v>1350.31</v>
      </c>
      <c r="D135" s="48">
        <v>753.2</v>
      </c>
      <c r="E135" s="48">
        <v>1086.52</v>
      </c>
      <c r="F135" s="48">
        <v>208.5</v>
      </c>
      <c r="G135" s="48">
        <v>24.34</v>
      </c>
      <c r="I135" s="8">
        <v>0.4236111111111111</v>
      </c>
      <c r="J135" s="9">
        <v>0.42708333333333331</v>
      </c>
      <c r="K135" s="10">
        <f t="shared" si="56"/>
        <v>3455.7</v>
      </c>
      <c r="L135" s="10">
        <f t="shared" si="56"/>
        <v>1350.31</v>
      </c>
      <c r="M135" s="10">
        <f t="shared" si="56"/>
        <v>753.2</v>
      </c>
      <c r="N135" s="10">
        <f t="shared" si="56"/>
        <v>1086.52</v>
      </c>
      <c r="O135" s="10">
        <f t="shared" si="56"/>
        <v>208.5</v>
      </c>
      <c r="P135" s="10">
        <f t="shared" si="56"/>
        <v>24.34</v>
      </c>
      <c r="Q135" s="11"/>
      <c r="R135" s="12"/>
      <c r="S135" s="12"/>
      <c r="T135" s="12"/>
      <c r="U135" s="12"/>
      <c r="V135" s="12"/>
      <c r="W135" s="12"/>
    </row>
    <row r="136" spans="1:23" ht="15.75">
      <c r="A136" s="47">
        <v>0.42708333333333331</v>
      </c>
      <c r="B136" s="48">
        <v>3462.3</v>
      </c>
      <c r="C136" s="48">
        <v>1356.53</v>
      </c>
      <c r="D136" s="48">
        <v>727.35</v>
      </c>
      <c r="E136" s="48">
        <v>1112.05</v>
      </c>
      <c r="F136" s="48">
        <v>209.2</v>
      </c>
      <c r="G136" s="48">
        <v>24.28</v>
      </c>
      <c r="I136" s="9">
        <v>0.42708333333333331</v>
      </c>
      <c r="J136" s="8">
        <v>0.43055555555555558</v>
      </c>
      <c r="K136" s="14">
        <f t="shared" si="56"/>
        <v>3462.3</v>
      </c>
      <c r="L136" s="14">
        <f t="shared" si="56"/>
        <v>1356.53</v>
      </c>
      <c r="M136" s="14">
        <f t="shared" si="56"/>
        <v>727.35</v>
      </c>
      <c r="N136" s="14">
        <f t="shared" si="56"/>
        <v>1112.05</v>
      </c>
      <c r="O136" s="14">
        <f t="shared" si="56"/>
        <v>209.2</v>
      </c>
      <c r="P136" s="14">
        <f t="shared" si="56"/>
        <v>24.28</v>
      </c>
      <c r="Q136" s="11"/>
      <c r="R136" s="15">
        <f t="shared" ref="R136:W136" si="63">AVERAGE(K136:K138)</f>
        <v>3473.5566666666668</v>
      </c>
      <c r="S136" s="15">
        <f t="shared" si="63"/>
        <v>1357.7766666666666</v>
      </c>
      <c r="T136" s="15">
        <f t="shared" si="63"/>
        <v>738.88000000000011</v>
      </c>
      <c r="U136" s="15">
        <f t="shared" si="63"/>
        <v>1113.51</v>
      </c>
      <c r="V136" s="15">
        <f t="shared" si="63"/>
        <v>206.1</v>
      </c>
      <c r="W136" s="15">
        <f t="shared" si="63"/>
        <v>24.290000000000003</v>
      </c>
    </row>
    <row r="137" spans="1:23" ht="15.75">
      <c r="A137" s="47">
        <v>0.43055555555555558</v>
      </c>
      <c r="B137" s="48">
        <v>3467.34</v>
      </c>
      <c r="C137" s="48">
        <v>1355.3</v>
      </c>
      <c r="D137" s="48">
        <v>739.85</v>
      </c>
      <c r="E137" s="48">
        <v>1109.3599999999999</v>
      </c>
      <c r="F137" s="48">
        <v>205.58</v>
      </c>
      <c r="G137" s="48">
        <v>24.31</v>
      </c>
      <c r="I137" s="8">
        <v>0.43055555555555558</v>
      </c>
      <c r="J137" s="9">
        <v>0.43402777777777773</v>
      </c>
      <c r="K137" s="10">
        <f t="shared" si="56"/>
        <v>3467.34</v>
      </c>
      <c r="L137" s="10">
        <f t="shared" si="56"/>
        <v>1355.3</v>
      </c>
      <c r="M137" s="10">
        <f t="shared" si="56"/>
        <v>739.85</v>
      </c>
      <c r="N137" s="10">
        <f t="shared" si="56"/>
        <v>1109.3599999999999</v>
      </c>
      <c r="O137" s="10">
        <f t="shared" si="56"/>
        <v>205.58</v>
      </c>
      <c r="P137" s="10">
        <f t="shared" si="56"/>
        <v>24.31</v>
      </c>
      <c r="Q137" s="11"/>
      <c r="R137" s="12"/>
      <c r="S137" s="12"/>
      <c r="T137" s="12"/>
      <c r="U137" s="12"/>
      <c r="V137" s="12"/>
      <c r="W137" s="12"/>
    </row>
    <row r="138" spans="1:23" ht="15.75">
      <c r="A138" s="47">
        <v>0.43402777777777773</v>
      </c>
      <c r="B138" s="48">
        <v>3491.03</v>
      </c>
      <c r="C138" s="48">
        <v>1361.5</v>
      </c>
      <c r="D138" s="48">
        <v>749.44</v>
      </c>
      <c r="E138" s="48">
        <v>1119.1199999999999</v>
      </c>
      <c r="F138" s="48">
        <v>203.52</v>
      </c>
      <c r="G138" s="48">
        <v>24.28</v>
      </c>
      <c r="I138" s="9">
        <v>0.43402777777777773</v>
      </c>
      <c r="J138" s="8">
        <v>0.4375</v>
      </c>
      <c r="K138" s="14">
        <f t="shared" si="56"/>
        <v>3491.03</v>
      </c>
      <c r="L138" s="14">
        <f t="shared" si="56"/>
        <v>1361.5</v>
      </c>
      <c r="M138" s="14">
        <f t="shared" si="56"/>
        <v>749.44</v>
      </c>
      <c r="N138" s="14">
        <f t="shared" si="56"/>
        <v>1119.1199999999999</v>
      </c>
      <c r="O138" s="14">
        <f t="shared" si="56"/>
        <v>203.52</v>
      </c>
      <c r="P138" s="14">
        <f t="shared" si="56"/>
        <v>24.28</v>
      </c>
      <c r="Q138" s="11"/>
      <c r="R138" s="15"/>
      <c r="S138" s="15"/>
      <c r="T138" s="15"/>
      <c r="U138" s="15"/>
      <c r="V138" s="15"/>
      <c r="W138" s="15"/>
    </row>
    <row r="139" spans="1:23" ht="15.75">
      <c r="A139" s="47">
        <v>0.4375</v>
      </c>
      <c r="B139" s="48">
        <v>3485.66</v>
      </c>
      <c r="C139" s="48">
        <v>1380.05</v>
      </c>
      <c r="D139" s="48">
        <v>726.74</v>
      </c>
      <c r="E139" s="48">
        <v>1111.51</v>
      </c>
      <c r="F139" s="48">
        <v>210.14</v>
      </c>
      <c r="G139" s="48">
        <v>24.11</v>
      </c>
      <c r="I139" s="8">
        <v>0.4375</v>
      </c>
      <c r="J139" s="9">
        <v>0.44097222222222227</v>
      </c>
      <c r="K139" s="10">
        <f t="shared" si="56"/>
        <v>3485.66</v>
      </c>
      <c r="L139" s="10">
        <f t="shared" si="56"/>
        <v>1380.05</v>
      </c>
      <c r="M139" s="10">
        <f t="shared" si="56"/>
        <v>726.74</v>
      </c>
      <c r="N139" s="10">
        <f t="shared" si="56"/>
        <v>1111.51</v>
      </c>
      <c r="O139" s="10">
        <f t="shared" si="56"/>
        <v>210.14</v>
      </c>
      <c r="P139" s="10">
        <f t="shared" si="56"/>
        <v>24.11</v>
      </c>
      <c r="Q139" s="11"/>
      <c r="R139" s="12">
        <f t="shared" ref="R139:W139" si="64">AVERAGE(K139:K141)</f>
        <v>3498.9966666666664</v>
      </c>
      <c r="S139" s="12">
        <f t="shared" si="64"/>
        <v>1394.3766666666668</v>
      </c>
      <c r="T139" s="12">
        <f t="shared" si="64"/>
        <v>720.13333333333333</v>
      </c>
      <c r="U139" s="12">
        <f t="shared" si="64"/>
        <v>1116.0933333333335</v>
      </c>
      <c r="V139" s="12">
        <f t="shared" si="64"/>
        <v>211.03</v>
      </c>
      <c r="W139" s="12">
        <f t="shared" si="64"/>
        <v>24.123333333333335</v>
      </c>
    </row>
    <row r="140" spans="1:23" ht="15.75">
      <c r="A140" s="47">
        <v>0.44097222222222227</v>
      </c>
      <c r="B140" s="48">
        <v>3493.44</v>
      </c>
      <c r="C140" s="48">
        <v>1389.22</v>
      </c>
      <c r="D140" s="48">
        <v>717.58</v>
      </c>
      <c r="E140" s="48">
        <v>1118.17</v>
      </c>
      <c r="F140" s="48">
        <v>211.1</v>
      </c>
      <c r="G140" s="48">
        <v>24.18</v>
      </c>
      <c r="I140" s="9">
        <v>0.44097222222222227</v>
      </c>
      <c r="J140" s="8">
        <v>0.44444444444444442</v>
      </c>
      <c r="K140" s="14">
        <f t="shared" si="56"/>
        <v>3493.44</v>
      </c>
      <c r="L140" s="14">
        <f t="shared" si="56"/>
        <v>1389.22</v>
      </c>
      <c r="M140" s="14">
        <f t="shared" si="56"/>
        <v>717.58</v>
      </c>
      <c r="N140" s="14">
        <f t="shared" si="56"/>
        <v>1118.17</v>
      </c>
      <c r="O140" s="14">
        <f t="shared" si="56"/>
        <v>211.1</v>
      </c>
      <c r="P140" s="14">
        <f t="shared" si="56"/>
        <v>24.18</v>
      </c>
      <c r="Q140" s="11"/>
      <c r="R140" s="15"/>
      <c r="S140" s="15"/>
      <c r="T140" s="15"/>
      <c r="U140" s="15"/>
      <c r="V140" s="15"/>
      <c r="W140" s="15"/>
    </row>
    <row r="141" spans="1:23" ht="15.75">
      <c r="A141" s="47">
        <v>0.44444444444444442</v>
      </c>
      <c r="B141" s="48">
        <v>3517.89</v>
      </c>
      <c r="C141" s="48">
        <v>1413.86</v>
      </c>
      <c r="D141" s="48">
        <v>716.08</v>
      </c>
      <c r="E141" s="48">
        <v>1118.5999999999999</v>
      </c>
      <c r="F141" s="48">
        <v>211.85</v>
      </c>
      <c r="G141" s="48">
        <v>24.08</v>
      </c>
      <c r="I141" s="8">
        <v>0.44444444444444442</v>
      </c>
      <c r="J141" s="9">
        <v>0.44791666666666669</v>
      </c>
      <c r="K141" s="10">
        <f t="shared" si="56"/>
        <v>3517.89</v>
      </c>
      <c r="L141" s="10">
        <f t="shared" si="56"/>
        <v>1413.86</v>
      </c>
      <c r="M141" s="10">
        <f t="shared" si="56"/>
        <v>716.08</v>
      </c>
      <c r="N141" s="10">
        <f t="shared" si="56"/>
        <v>1118.5999999999999</v>
      </c>
      <c r="O141" s="10">
        <f t="shared" si="56"/>
        <v>211.85</v>
      </c>
      <c r="P141" s="10">
        <f t="shared" si="56"/>
        <v>24.08</v>
      </c>
      <c r="Q141" s="11"/>
      <c r="R141" s="12"/>
      <c r="S141" s="12"/>
      <c r="T141" s="12"/>
      <c r="U141" s="12"/>
      <c r="V141" s="12"/>
      <c r="W141" s="12"/>
    </row>
    <row r="142" spans="1:23" ht="15.75">
      <c r="A142" s="47">
        <v>0.44791666666666669</v>
      </c>
      <c r="B142" s="48">
        <v>3519.08</v>
      </c>
      <c r="C142" s="48">
        <v>1382.8</v>
      </c>
      <c r="D142" s="48">
        <v>731.53</v>
      </c>
      <c r="E142" s="48">
        <v>1135.81</v>
      </c>
      <c r="F142" s="48">
        <v>211.35</v>
      </c>
      <c r="G142" s="48">
        <v>24.16</v>
      </c>
      <c r="I142" s="9">
        <v>0.44791666666666669</v>
      </c>
      <c r="J142" s="8">
        <v>0.4513888888888889</v>
      </c>
      <c r="K142" s="14">
        <f t="shared" si="56"/>
        <v>3519.08</v>
      </c>
      <c r="L142" s="14">
        <f t="shared" si="56"/>
        <v>1382.8</v>
      </c>
      <c r="M142" s="14">
        <f t="shared" si="56"/>
        <v>731.53</v>
      </c>
      <c r="N142" s="14">
        <f t="shared" si="56"/>
        <v>1135.81</v>
      </c>
      <c r="O142" s="14">
        <f t="shared" si="56"/>
        <v>211.35</v>
      </c>
      <c r="P142" s="14">
        <f t="shared" si="56"/>
        <v>24.16</v>
      </c>
      <c r="Q142" s="11"/>
      <c r="R142" s="15">
        <f t="shared" ref="R142:W142" si="65">AVERAGE(K142:K144)</f>
        <v>3516.6066666666666</v>
      </c>
      <c r="S142" s="15">
        <f t="shared" si="65"/>
        <v>1378.1333333333332</v>
      </c>
      <c r="T142" s="15">
        <f t="shared" si="65"/>
        <v>737.11666666666667</v>
      </c>
      <c r="U142" s="15">
        <f t="shared" si="65"/>
        <v>1132.7233333333334</v>
      </c>
      <c r="V142" s="15">
        <f t="shared" si="65"/>
        <v>211.25666666666666</v>
      </c>
      <c r="W142" s="15">
        <f t="shared" si="65"/>
        <v>23.97</v>
      </c>
    </row>
    <row r="143" spans="1:23" ht="15.75">
      <c r="A143" s="47">
        <v>0.4513888888888889</v>
      </c>
      <c r="B143" s="48">
        <v>3496.98</v>
      </c>
      <c r="C143" s="48">
        <v>1356.82</v>
      </c>
      <c r="D143" s="48">
        <v>741.19</v>
      </c>
      <c r="E143" s="48">
        <v>1131.02</v>
      </c>
      <c r="F143" s="48">
        <v>210.78</v>
      </c>
      <c r="G143" s="48">
        <v>23.95</v>
      </c>
      <c r="I143" s="8">
        <v>0.4513888888888889</v>
      </c>
      <c r="J143" s="9">
        <v>0.4548611111111111</v>
      </c>
      <c r="K143" s="10">
        <f t="shared" si="56"/>
        <v>3496.98</v>
      </c>
      <c r="L143" s="10">
        <f t="shared" si="56"/>
        <v>1356.82</v>
      </c>
      <c r="M143" s="10">
        <f t="shared" si="56"/>
        <v>741.19</v>
      </c>
      <c r="N143" s="10">
        <f t="shared" si="56"/>
        <v>1131.02</v>
      </c>
      <c r="O143" s="10">
        <f t="shared" si="56"/>
        <v>210.78</v>
      </c>
      <c r="P143" s="10">
        <f t="shared" si="56"/>
        <v>23.95</v>
      </c>
      <c r="Q143" s="11"/>
      <c r="R143" s="12"/>
      <c r="S143" s="12"/>
      <c r="T143" s="12"/>
      <c r="U143" s="12"/>
      <c r="V143" s="12"/>
      <c r="W143" s="12"/>
    </row>
    <row r="144" spans="1:23" ht="15.75">
      <c r="A144" s="47">
        <v>0.4548611111111111</v>
      </c>
      <c r="B144" s="48">
        <v>3533.76</v>
      </c>
      <c r="C144" s="48">
        <v>1394.78</v>
      </c>
      <c r="D144" s="48">
        <v>738.63</v>
      </c>
      <c r="E144" s="48">
        <v>1131.3399999999999</v>
      </c>
      <c r="F144" s="48">
        <v>211.64</v>
      </c>
      <c r="G144" s="48">
        <v>23.8</v>
      </c>
      <c r="I144" s="9">
        <v>0.4548611111111111</v>
      </c>
      <c r="J144" s="8">
        <v>0.45833333333333331</v>
      </c>
      <c r="K144" s="14">
        <f t="shared" si="56"/>
        <v>3533.76</v>
      </c>
      <c r="L144" s="14">
        <f t="shared" si="56"/>
        <v>1394.78</v>
      </c>
      <c r="M144" s="14">
        <f t="shared" si="56"/>
        <v>738.63</v>
      </c>
      <c r="N144" s="14">
        <f t="shared" si="56"/>
        <v>1131.3399999999999</v>
      </c>
      <c r="O144" s="14">
        <f t="shared" si="56"/>
        <v>211.64</v>
      </c>
      <c r="P144" s="14">
        <f t="shared" si="56"/>
        <v>23.8</v>
      </c>
      <c r="Q144" s="11"/>
      <c r="R144" s="15"/>
      <c r="S144" s="15"/>
      <c r="T144" s="15"/>
      <c r="U144" s="15"/>
      <c r="V144" s="15"/>
      <c r="W144" s="15"/>
    </row>
    <row r="145" spans="1:23" ht="15.75">
      <c r="A145" s="47">
        <v>0.45833333333333331</v>
      </c>
      <c r="B145" s="48">
        <v>3516.91</v>
      </c>
      <c r="C145" s="48">
        <v>1386.98</v>
      </c>
      <c r="D145" s="48">
        <v>720.25</v>
      </c>
      <c r="E145" s="48">
        <v>1131.93</v>
      </c>
      <c r="F145" s="48">
        <v>220.62</v>
      </c>
      <c r="G145" s="48">
        <v>23.72</v>
      </c>
      <c r="I145" s="8">
        <v>0.45833333333333331</v>
      </c>
      <c r="J145" s="9">
        <v>0.46180555555555558</v>
      </c>
      <c r="K145" s="10">
        <f t="shared" si="56"/>
        <v>3516.91</v>
      </c>
      <c r="L145" s="10">
        <f t="shared" si="56"/>
        <v>1386.98</v>
      </c>
      <c r="M145" s="10">
        <f t="shared" si="56"/>
        <v>720.25</v>
      </c>
      <c r="N145" s="10">
        <f t="shared" si="56"/>
        <v>1131.93</v>
      </c>
      <c r="O145" s="10">
        <f t="shared" si="56"/>
        <v>220.62</v>
      </c>
      <c r="P145" s="10">
        <f t="shared" si="56"/>
        <v>23.72</v>
      </c>
      <c r="Q145" s="11"/>
      <c r="R145" s="12">
        <f t="shared" ref="R145:W145" si="66">AVERAGE(K145:K147)</f>
        <v>3490.3333333333335</v>
      </c>
      <c r="S145" s="12">
        <f t="shared" si="66"/>
        <v>1374.9800000000002</v>
      </c>
      <c r="T145" s="12">
        <f t="shared" si="66"/>
        <v>714.08333333333337</v>
      </c>
      <c r="U145" s="12">
        <f t="shared" si="66"/>
        <v>1129.7066666666667</v>
      </c>
      <c r="V145" s="12">
        <f t="shared" si="66"/>
        <v>214.72666666666666</v>
      </c>
      <c r="W145" s="12">
        <f t="shared" si="66"/>
        <v>23.679999999999996</v>
      </c>
    </row>
    <row r="146" spans="1:23" ht="15.75">
      <c r="A146" s="47">
        <v>0.46180555555555558</v>
      </c>
      <c r="B146" s="48">
        <v>3490.42</v>
      </c>
      <c r="C146" s="48">
        <v>1373.15</v>
      </c>
      <c r="D146" s="48">
        <v>713.45</v>
      </c>
      <c r="E146" s="48">
        <v>1132.24</v>
      </c>
      <c r="F146" s="48">
        <v>214.65</v>
      </c>
      <c r="G146" s="48">
        <v>23.77</v>
      </c>
      <c r="I146" s="9">
        <v>0.46180555555555558</v>
      </c>
      <c r="J146" s="8">
        <v>0.46527777777777773</v>
      </c>
      <c r="K146" s="14">
        <f t="shared" si="56"/>
        <v>3490.42</v>
      </c>
      <c r="L146" s="14">
        <f t="shared" si="56"/>
        <v>1373.15</v>
      </c>
      <c r="M146" s="14">
        <f t="shared" si="56"/>
        <v>713.45</v>
      </c>
      <c r="N146" s="14">
        <f t="shared" si="56"/>
        <v>1132.24</v>
      </c>
      <c r="O146" s="14">
        <f t="shared" si="56"/>
        <v>214.65</v>
      </c>
      <c r="P146" s="14">
        <f t="shared" si="56"/>
        <v>23.77</v>
      </c>
      <c r="Q146" s="11"/>
      <c r="R146" s="15"/>
      <c r="S146" s="15"/>
      <c r="T146" s="15"/>
      <c r="U146" s="15"/>
      <c r="V146" s="15"/>
      <c r="W146" s="15"/>
    </row>
    <row r="147" spans="1:23" ht="15.75">
      <c r="A147" s="47">
        <v>0.46527777777777773</v>
      </c>
      <c r="B147" s="48">
        <v>3463.67</v>
      </c>
      <c r="C147" s="48">
        <v>1364.81</v>
      </c>
      <c r="D147" s="48">
        <v>708.55</v>
      </c>
      <c r="E147" s="48">
        <v>1124.95</v>
      </c>
      <c r="F147" s="48">
        <v>208.91</v>
      </c>
      <c r="G147" s="48">
        <v>23.55</v>
      </c>
      <c r="I147" s="8">
        <v>0.46527777777777773</v>
      </c>
      <c r="J147" s="9">
        <v>0.46875</v>
      </c>
      <c r="K147" s="10">
        <f t="shared" si="56"/>
        <v>3463.67</v>
      </c>
      <c r="L147" s="10">
        <f t="shared" si="56"/>
        <v>1364.81</v>
      </c>
      <c r="M147" s="10">
        <f t="shared" si="56"/>
        <v>708.55</v>
      </c>
      <c r="N147" s="10">
        <f t="shared" si="56"/>
        <v>1124.95</v>
      </c>
      <c r="O147" s="10">
        <f t="shared" si="56"/>
        <v>208.91</v>
      </c>
      <c r="P147" s="10">
        <f t="shared" si="56"/>
        <v>23.55</v>
      </c>
      <c r="Q147" s="11"/>
      <c r="R147" s="12"/>
      <c r="S147" s="12"/>
      <c r="T147" s="12"/>
      <c r="U147" s="12"/>
      <c r="V147" s="12"/>
      <c r="W147" s="12"/>
    </row>
    <row r="148" spans="1:23" ht="15.75">
      <c r="A148" s="47">
        <v>0.46875</v>
      </c>
      <c r="B148" s="48">
        <v>3463.4</v>
      </c>
      <c r="C148" s="48">
        <v>1373.39</v>
      </c>
      <c r="D148" s="48">
        <v>707.61</v>
      </c>
      <c r="E148" s="48">
        <v>1122.3</v>
      </c>
      <c r="F148" s="48">
        <v>203.42</v>
      </c>
      <c r="G148" s="48">
        <v>23.77</v>
      </c>
      <c r="I148" s="9">
        <v>0.46875</v>
      </c>
      <c r="J148" s="8">
        <v>0.47222222222222227</v>
      </c>
      <c r="K148" s="14">
        <f t="shared" si="56"/>
        <v>3463.4</v>
      </c>
      <c r="L148" s="14">
        <f t="shared" si="56"/>
        <v>1373.39</v>
      </c>
      <c r="M148" s="14">
        <f t="shared" si="56"/>
        <v>707.61</v>
      </c>
      <c r="N148" s="14">
        <f t="shared" si="56"/>
        <v>1122.3</v>
      </c>
      <c r="O148" s="14">
        <f t="shared" si="56"/>
        <v>203.42</v>
      </c>
      <c r="P148" s="14">
        <f t="shared" si="56"/>
        <v>23.77</v>
      </c>
      <c r="Q148" s="11"/>
      <c r="R148" s="15">
        <f t="shared" ref="R148:W148" si="67">AVERAGE(K148:K150)</f>
        <v>3453.25</v>
      </c>
      <c r="S148" s="15">
        <f t="shared" si="67"/>
        <v>1354.3233333333333</v>
      </c>
      <c r="T148" s="15">
        <f t="shared" si="67"/>
        <v>716.86999999999989</v>
      </c>
      <c r="U148" s="15">
        <f t="shared" si="67"/>
        <v>1116.48</v>
      </c>
      <c r="V148" s="15">
        <f t="shared" si="67"/>
        <v>210</v>
      </c>
      <c r="W148" s="15">
        <f t="shared" si="67"/>
        <v>23.713333333333335</v>
      </c>
    </row>
    <row r="149" spans="1:23" ht="15.75">
      <c r="A149" s="47">
        <v>0.47222222222222227</v>
      </c>
      <c r="B149" s="48">
        <v>3455.79</v>
      </c>
      <c r="C149" s="48">
        <v>1361.73</v>
      </c>
      <c r="D149" s="48">
        <v>712.2</v>
      </c>
      <c r="E149" s="48">
        <v>1118.83</v>
      </c>
      <c r="F149" s="48">
        <v>209.47</v>
      </c>
      <c r="G149" s="48">
        <v>23.57</v>
      </c>
      <c r="I149" s="8">
        <v>0.47222222222222227</v>
      </c>
      <c r="J149" s="9">
        <v>0.47569444444444442</v>
      </c>
      <c r="K149" s="10">
        <f t="shared" si="56"/>
        <v>3455.79</v>
      </c>
      <c r="L149" s="10">
        <f t="shared" si="56"/>
        <v>1361.73</v>
      </c>
      <c r="M149" s="10">
        <f t="shared" si="56"/>
        <v>712.2</v>
      </c>
      <c r="N149" s="10">
        <f t="shared" si="56"/>
        <v>1118.83</v>
      </c>
      <c r="O149" s="10">
        <f t="shared" si="56"/>
        <v>209.47</v>
      </c>
      <c r="P149" s="10">
        <f t="shared" si="56"/>
        <v>23.57</v>
      </c>
      <c r="Q149" s="11"/>
      <c r="R149" s="12"/>
      <c r="S149" s="12"/>
      <c r="T149" s="12"/>
      <c r="U149" s="12"/>
      <c r="V149" s="12"/>
      <c r="W149" s="12"/>
    </row>
    <row r="150" spans="1:23" ht="15.75">
      <c r="A150" s="47">
        <v>0.47569444444444442</v>
      </c>
      <c r="B150" s="48">
        <v>3440.56</v>
      </c>
      <c r="C150" s="48">
        <v>1327.85</v>
      </c>
      <c r="D150" s="48">
        <v>730.8</v>
      </c>
      <c r="E150" s="48">
        <v>1108.31</v>
      </c>
      <c r="F150" s="48">
        <v>217.11</v>
      </c>
      <c r="G150" s="48">
        <v>23.8</v>
      </c>
      <c r="I150" s="9">
        <v>0.47569444444444442</v>
      </c>
      <c r="J150" s="8">
        <v>0.47916666666666669</v>
      </c>
      <c r="K150" s="14">
        <f t="shared" si="56"/>
        <v>3440.56</v>
      </c>
      <c r="L150" s="14">
        <f t="shared" si="56"/>
        <v>1327.85</v>
      </c>
      <c r="M150" s="14">
        <f t="shared" si="56"/>
        <v>730.8</v>
      </c>
      <c r="N150" s="14">
        <f t="shared" si="56"/>
        <v>1108.31</v>
      </c>
      <c r="O150" s="14">
        <f t="shared" si="56"/>
        <v>217.11</v>
      </c>
      <c r="P150" s="14">
        <f t="shared" si="56"/>
        <v>23.8</v>
      </c>
      <c r="Q150" s="11"/>
      <c r="R150" s="15"/>
      <c r="S150" s="15"/>
      <c r="T150" s="15"/>
      <c r="U150" s="15"/>
      <c r="V150" s="15"/>
      <c r="W150" s="15"/>
    </row>
    <row r="151" spans="1:23" ht="15.75">
      <c r="A151" s="47">
        <v>0.47916666666666669</v>
      </c>
      <c r="B151" s="48">
        <v>3497.6</v>
      </c>
      <c r="C151" s="48">
        <v>1358.99</v>
      </c>
      <c r="D151" s="48">
        <v>734.75</v>
      </c>
      <c r="E151" s="48">
        <v>1128.33</v>
      </c>
      <c r="F151" s="48">
        <v>218.75</v>
      </c>
      <c r="G151" s="48">
        <v>23.55</v>
      </c>
      <c r="I151" s="8">
        <v>0.47916666666666669</v>
      </c>
      <c r="J151" s="9">
        <v>0.4826388888888889</v>
      </c>
      <c r="K151" s="10">
        <f t="shared" si="56"/>
        <v>3497.6</v>
      </c>
      <c r="L151" s="10">
        <f t="shared" si="56"/>
        <v>1358.99</v>
      </c>
      <c r="M151" s="10">
        <f t="shared" si="56"/>
        <v>734.75</v>
      </c>
      <c r="N151" s="10">
        <f t="shared" si="56"/>
        <v>1128.33</v>
      </c>
      <c r="O151" s="10">
        <f t="shared" si="56"/>
        <v>218.75</v>
      </c>
      <c r="P151" s="10">
        <f t="shared" si="56"/>
        <v>23.55</v>
      </c>
      <c r="Q151" s="11"/>
      <c r="R151" s="12">
        <f t="shared" ref="R151:W151" si="68">AVERAGE(K151:K153)</f>
        <v>3483.1200000000003</v>
      </c>
      <c r="S151" s="12">
        <f t="shared" si="68"/>
        <v>1353.25</v>
      </c>
      <c r="T151" s="12">
        <f t="shared" si="68"/>
        <v>737.80333333333328</v>
      </c>
      <c r="U151" s="12">
        <f t="shared" si="68"/>
        <v>1121.9100000000001</v>
      </c>
      <c r="V151" s="12">
        <f t="shared" si="68"/>
        <v>213.60666666666668</v>
      </c>
      <c r="W151" s="12">
        <f t="shared" si="68"/>
        <v>23.459999999999997</v>
      </c>
    </row>
    <row r="152" spans="1:23" ht="15.75">
      <c r="A152" s="47">
        <v>0.4826388888888889</v>
      </c>
      <c r="B152" s="48">
        <v>3474.8</v>
      </c>
      <c r="C152" s="48">
        <v>1346.28</v>
      </c>
      <c r="D152" s="48">
        <v>737.1</v>
      </c>
      <c r="E152" s="48">
        <v>1125.55</v>
      </c>
      <c r="F152" s="48">
        <v>209.47</v>
      </c>
      <c r="G152" s="48">
        <v>23.39</v>
      </c>
      <c r="I152" s="9">
        <v>0.4826388888888889</v>
      </c>
      <c r="J152" s="8">
        <v>0.4861111111111111</v>
      </c>
      <c r="K152" s="14">
        <f t="shared" si="56"/>
        <v>3474.8</v>
      </c>
      <c r="L152" s="14">
        <f t="shared" si="56"/>
        <v>1346.28</v>
      </c>
      <c r="M152" s="14">
        <f t="shared" si="56"/>
        <v>737.1</v>
      </c>
      <c r="N152" s="14">
        <f t="shared" si="56"/>
        <v>1125.55</v>
      </c>
      <c r="O152" s="14">
        <f t="shared" si="56"/>
        <v>209.47</v>
      </c>
      <c r="P152" s="14">
        <f t="shared" si="56"/>
        <v>23.39</v>
      </c>
      <c r="Q152" s="11"/>
      <c r="R152" s="15"/>
      <c r="S152" s="15"/>
      <c r="T152" s="15"/>
      <c r="U152" s="15"/>
      <c r="V152" s="15"/>
      <c r="W152" s="15"/>
    </row>
    <row r="153" spans="1:23" ht="15.75">
      <c r="A153" s="47">
        <v>0.4861111111111111</v>
      </c>
      <c r="B153" s="48">
        <v>3476.96</v>
      </c>
      <c r="C153" s="48">
        <v>1354.48</v>
      </c>
      <c r="D153" s="48">
        <v>741.56</v>
      </c>
      <c r="E153" s="48">
        <v>1111.8499999999999</v>
      </c>
      <c r="F153" s="48">
        <v>212.6</v>
      </c>
      <c r="G153" s="48">
        <v>23.44</v>
      </c>
      <c r="I153" s="8">
        <v>0.4861111111111111</v>
      </c>
      <c r="J153" s="9">
        <v>0.48958333333333331</v>
      </c>
      <c r="K153" s="10">
        <f t="shared" si="56"/>
        <v>3476.96</v>
      </c>
      <c r="L153" s="10">
        <f t="shared" si="56"/>
        <v>1354.48</v>
      </c>
      <c r="M153" s="10">
        <f t="shared" si="56"/>
        <v>741.56</v>
      </c>
      <c r="N153" s="10">
        <f t="shared" si="56"/>
        <v>1111.8499999999999</v>
      </c>
      <c r="O153" s="10">
        <f t="shared" si="56"/>
        <v>212.6</v>
      </c>
      <c r="P153" s="10">
        <f t="shared" si="56"/>
        <v>23.44</v>
      </c>
      <c r="Q153" s="11"/>
      <c r="R153" s="12"/>
      <c r="S153" s="12"/>
      <c r="T153" s="12"/>
      <c r="U153" s="12"/>
      <c r="V153" s="12"/>
      <c r="W153" s="12"/>
    </row>
    <row r="154" spans="1:23" ht="15.75">
      <c r="A154" s="47">
        <v>0.48958333333333331</v>
      </c>
      <c r="B154" s="48">
        <v>3493.06</v>
      </c>
      <c r="C154" s="48">
        <v>1375.29</v>
      </c>
      <c r="D154" s="48">
        <v>735.51</v>
      </c>
      <c r="E154" s="48">
        <v>1118.1500000000001</v>
      </c>
      <c r="F154" s="48">
        <v>207.52</v>
      </c>
      <c r="G154" s="48">
        <v>23.39</v>
      </c>
      <c r="I154" s="9">
        <v>0.48958333333333331</v>
      </c>
      <c r="J154" s="8">
        <v>0.49305555555555558</v>
      </c>
      <c r="K154" s="14">
        <f t="shared" si="56"/>
        <v>3493.06</v>
      </c>
      <c r="L154" s="14">
        <f t="shared" si="56"/>
        <v>1375.29</v>
      </c>
      <c r="M154" s="14">
        <f t="shared" si="56"/>
        <v>735.51</v>
      </c>
      <c r="N154" s="14">
        <f t="shared" si="56"/>
        <v>1118.1500000000001</v>
      </c>
      <c r="O154" s="14">
        <f t="shared" si="56"/>
        <v>207.52</v>
      </c>
      <c r="P154" s="14">
        <f t="shared" si="56"/>
        <v>23.39</v>
      </c>
      <c r="Q154" s="11"/>
      <c r="R154" s="15">
        <f t="shared" ref="R154:W154" si="69">AVERAGE(K154:K156)</f>
        <v>3475.7966666666666</v>
      </c>
      <c r="S154" s="15">
        <f t="shared" si="69"/>
        <v>1350.0733333333335</v>
      </c>
      <c r="T154" s="15">
        <f t="shared" si="69"/>
        <v>750.7733333333332</v>
      </c>
      <c r="U154" s="15">
        <f t="shared" si="69"/>
        <v>1105.1400000000001</v>
      </c>
      <c r="V154" s="15">
        <f t="shared" si="69"/>
        <v>213.5</v>
      </c>
      <c r="W154" s="15">
        <f t="shared" si="69"/>
        <v>23.283333333333331</v>
      </c>
    </row>
    <row r="155" spans="1:23" ht="15.75">
      <c r="A155" s="47">
        <v>0.49305555555555558</v>
      </c>
      <c r="B155" s="48">
        <v>3455.35</v>
      </c>
      <c r="C155" s="48">
        <v>1351.04</v>
      </c>
      <c r="D155" s="48">
        <v>752.9</v>
      </c>
      <c r="E155" s="48">
        <v>1076.49</v>
      </c>
      <c r="F155" s="48">
        <v>218.9</v>
      </c>
      <c r="G155" s="48">
        <v>23.19</v>
      </c>
      <c r="I155" s="8">
        <v>0.49305555555555558</v>
      </c>
      <c r="J155" s="9">
        <v>0.49652777777777773</v>
      </c>
      <c r="K155" s="10">
        <f t="shared" si="56"/>
        <v>3455.35</v>
      </c>
      <c r="L155" s="10">
        <f t="shared" si="56"/>
        <v>1351.04</v>
      </c>
      <c r="M155" s="10">
        <f t="shared" si="56"/>
        <v>752.9</v>
      </c>
      <c r="N155" s="10">
        <f t="shared" si="56"/>
        <v>1076.49</v>
      </c>
      <c r="O155" s="10">
        <f t="shared" si="56"/>
        <v>218.9</v>
      </c>
      <c r="P155" s="10">
        <f t="shared" si="56"/>
        <v>23.19</v>
      </c>
      <c r="Q155" s="11"/>
      <c r="R155" s="12"/>
      <c r="S155" s="12"/>
      <c r="T155" s="12"/>
      <c r="U155" s="12"/>
      <c r="V155" s="12"/>
      <c r="W155" s="12"/>
    </row>
    <row r="156" spans="1:23" ht="15.75">
      <c r="A156" s="47">
        <v>0.49652777777777773</v>
      </c>
      <c r="B156" s="48">
        <v>3478.98</v>
      </c>
      <c r="C156" s="48">
        <v>1323.89</v>
      </c>
      <c r="D156" s="48">
        <v>763.91</v>
      </c>
      <c r="E156" s="48">
        <v>1120.78</v>
      </c>
      <c r="F156" s="48">
        <v>214.08</v>
      </c>
      <c r="G156" s="48">
        <v>23.27</v>
      </c>
      <c r="I156" s="9">
        <v>0.49652777777777773</v>
      </c>
      <c r="J156" s="8">
        <v>0.5</v>
      </c>
      <c r="K156" s="14">
        <f t="shared" si="56"/>
        <v>3478.98</v>
      </c>
      <c r="L156" s="14">
        <f t="shared" si="56"/>
        <v>1323.89</v>
      </c>
      <c r="M156" s="14">
        <f t="shared" si="56"/>
        <v>763.91</v>
      </c>
      <c r="N156" s="14">
        <f t="shared" si="56"/>
        <v>1120.78</v>
      </c>
      <c r="O156" s="14">
        <f t="shared" si="56"/>
        <v>214.08</v>
      </c>
      <c r="P156" s="14">
        <f t="shared" si="56"/>
        <v>23.27</v>
      </c>
      <c r="Q156" s="11"/>
      <c r="R156" s="15"/>
      <c r="S156" s="15"/>
      <c r="T156" s="15"/>
      <c r="U156" s="15"/>
      <c r="V156" s="15"/>
      <c r="W156" s="15"/>
    </row>
    <row r="157" spans="1:23" ht="15.75">
      <c r="A157" s="47">
        <v>0.5</v>
      </c>
      <c r="B157" s="48">
        <v>3465.11</v>
      </c>
      <c r="C157" s="48">
        <v>1325.34</v>
      </c>
      <c r="D157" s="48">
        <v>757.95</v>
      </c>
      <c r="E157" s="48">
        <v>1116.1500000000001</v>
      </c>
      <c r="F157" s="48">
        <v>209.59</v>
      </c>
      <c r="G157" s="48">
        <v>23.16</v>
      </c>
      <c r="I157" s="8">
        <v>0.5</v>
      </c>
      <c r="J157" s="9">
        <v>0.50347222222222221</v>
      </c>
      <c r="K157" s="10">
        <f t="shared" si="56"/>
        <v>3465.11</v>
      </c>
      <c r="L157" s="10">
        <f t="shared" si="56"/>
        <v>1325.34</v>
      </c>
      <c r="M157" s="10">
        <f t="shared" si="56"/>
        <v>757.95</v>
      </c>
      <c r="N157" s="10">
        <f t="shared" si="56"/>
        <v>1116.1500000000001</v>
      </c>
      <c r="O157" s="10">
        <f t="shared" si="56"/>
        <v>209.59</v>
      </c>
      <c r="P157" s="10">
        <f t="shared" si="56"/>
        <v>23.16</v>
      </c>
      <c r="Q157" s="11"/>
      <c r="R157" s="12">
        <f t="shared" ref="R157:W157" si="70">AVERAGE(K157:K159)</f>
        <v>3456.7533333333336</v>
      </c>
      <c r="S157" s="12">
        <f t="shared" si="70"/>
        <v>1309.43</v>
      </c>
      <c r="T157" s="12">
        <f t="shared" si="70"/>
        <v>752.42666666666662</v>
      </c>
      <c r="U157" s="12">
        <f t="shared" si="70"/>
        <v>1122.1733333333332</v>
      </c>
      <c r="V157" s="12">
        <f t="shared" si="70"/>
        <v>216.60666666666668</v>
      </c>
      <c r="W157" s="12">
        <f t="shared" si="70"/>
        <v>23.27</v>
      </c>
    </row>
    <row r="158" spans="1:23" ht="15.75">
      <c r="A158" s="47">
        <v>0.50347222222222221</v>
      </c>
      <c r="B158" s="48">
        <v>3448.42</v>
      </c>
      <c r="C158" s="48">
        <v>1308.8800000000001</v>
      </c>
      <c r="D158" s="48">
        <v>742.03</v>
      </c>
      <c r="E158" s="48">
        <v>1121.05</v>
      </c>
      <c r="F158" s="48">
        <v>220.24</v>
      </c>
      <c r="G158" s="48">
        <v>23.44</v>
      </c>
      <c r="I158" s="9">
        <v>0.50347222222222221</v>
      </c>
      <c r="J158" s="8">
        <v>0.50694444444444442</v>
      </c>
      <c r="K158" s="14">
        <f t="shared" si="56"/>
        <v>3448.42</v>
      </c>
      <c r="L158" s="14">
        <f t="shared" si="56"/>
        <v>1308.8800000000001</v>
      </c>
      <c r="M158" s="14">
        <f t="shared" si="56"/>
        <v>742.03</v>
      </c>
      <c r="N158" s="14">
        <f t="shared" si="56"/>
        <v>1121.05</v>
      </c>
      <c r="O158" s="14">
        <f t="shared" si="56"/>
        <v>220.24</v>
      </c>
      <c r="P158" s="14">
        <f t="shared" si="56"/>
        <v>23.44</v>
      </c>
      <c r="Q158" s="11"/>
      <c r="R158" s="15"/>
      <c r="S158" s="15"/>
      <c r="T158" s="15"/>
      <c r="U158" s="15"/>
      <c r="V158" s="15"/>
      <c r="W158" s="15"/>
    </row>
    <row r="159" spans="1:23" ht="15.75">
      <c r="A159" s="47">
        <v>0.50694444444444442</v>
      </c>
      <c r="B159" s="48">
        <v>3456.73</v>
      </c>
      <c r="C159" s="48">
        <v>1294.07</v>
      </c>
      <c r="D159" s="48">
        <v>757.3</v>
      </c>
      <c r="E159" s="48">
        <v>1129.32</v>
      </c>
      <c r="F159" s="48">
        <v>219.99</v>
      </c>
      <c r="G159" s="48">
        <v>23.21</v>
      </c>
      <c r="I159" s="8">
        <v>0.50694444444444442</v>
      </c>
      <c r="J159" s="9">
        <v>0.51041666666666663</v>
      </c>
      <c r="K159" s="10">
        <f t="shared" si="56"/>
        <v>3456.73</v>
      </c>
      <c r="L159" s="10">
        <f t="shared" si="56"/>
        <v>1294.07</v>
      </c>
      <c r="M159" s="10">
        <f t="shared" si="56"/>
        <v>757.3</v>
      </c>
      <c r="N159" s="10">
        <f t="shared" si="56"/>
        <v>1129.32</v>
      </c>
      <c r="O159" s="10">
        <f t="shared" si="56"/>
        <v>219.99</v>
      </c>
      <c r="P159" s="10">
        <f t="shared" si="56"/>
        <v>23.21</v>
      </c>
      <c r="Q159" s="11"/>
      <c r="R159" s="12"/>
      <c r="S159" s="12"/>
      <c r="T159" s="12"/>
      <c r="U159" s="12"/>
      <c r="V159" s="12"/>
      <c r="W159" s="12"/>
    </row>
    <row r="160" spans="1:23" ht="15.75">
      <c r="A160" s="47">
        <v>0.51041666666666663</v>
      </c>
      <c r="B160" s="48">
        <v>3423.41</v>
      </c>
      <c r="C160" s="48">
        <v>1299.21</v>
      </c>
      <c r="D160" s="48">
        <v>737.97</v>
      </c>
      <c r="E160" s="48">
        <v>1114.6500000000001</v>
      </c>
      <c r="F160" s="48">
        <v>215.84</v>
      </c>
      <c r="G160" s="48">
        <v>23.21</v>
      </c>
      <c r="I160" s="9">
        <v>0.51041666666666663</v>
      </c>
      <c r="J160" s="8">
        <v>0.51388888888888895</v>
      </c>
      <c r="K160" s="14">
        <f t="shared" si="56"/>
        <v>3423.41</v>
      </c>
      <c r="L160" s="14">
        <f t="shared" si="56"/>
        <v>1299.21</v>
      </c>
      <c r="M160" s="14">
        <f t="shared" si="56"/>
        <v>737.97</v>
      </c>
      <c r="N160" s="14">
        <f t="shared" si="56"/>
        <v>1114.6500000000001</v>
      </c>
      <c r="O160" s="14">
        <f t="shared" si="56"/>
        <v>215.84</v>
      </c>
      <c r="P160" s="14">
        <f t="shared" si="56"/>
        <v>23.21</v>
      </c>
      <c r="Q160" s="11"/>
      <c r="R160" s="15">
        <f t="shared" ref="R160:W160" si="71">AVERAGE(K160:K162)</f>
        <v>3422.9133333333334</v>
      </c>
      <c r="S160" s="15">
        <f t="shared" si="71"/>
        <v>1303.7066666666667</v>
      </c>
      <c r="T160" s="15">
        <f t="shared" si="71"/>
        <v>733.80333333333328</v>
      </c>
      <c r="U160" s="15">
        <f t="shared" si="71"/>
        <v>1116.8200000000002</v>
      </c>
      <c r="V160" s="15">
        <f t="shared" si="71"/>
        <v>212.94666666666669</v>
      </c>
      <c r="W160" s="15">
        <f t="shared" si="71"/>
        <v>23.12</v>
      </c>
    </row>
    <row r="161" spans="1:23" ht="15.75">
      <c r="A161" s="47">
        <v>0.51388888888888895</v>
      </c>
      <c r="B161" s="48">
        <v>3425.35</v>
      </c>
      <c r="C161" s="48">
        <v>1311.38</v>
      </c>
      <c r="D161" s="48">
        <v>723.03</v>
      </c>
      <c r="E161" s="48">
        <v>1123.6600000000001</v>
      </c>
      <c r="F161" s="48">
        <v>211.73</v>
      </c>
      <c r="G161" s="48">
        <v>23.01</v>
      </c>
      <c r="I161" s="8">
        <v>0.51388888888888895</v>
      </c>
      <c r="J161" s="9">
        <v>0.51736111111111105</v>
      </c>
      <c r="K161" s="10">
        <f t="shared" si="56"/>
        <v>3425.35</v>
      </c>
      <c r="L161" s="10">
        <f t="shared" si="56"/>
        <v>1311.38</v>
      </c>
      <c r="M161" s="10">
        <f t="shared" si="56"/>
        <v>723.03</v>
      </c>
      <c r="N161" s="10">
        <f t="shared" si="56"/>
        <v>1123.6600000000001</v>
      </c>
      <c r="O161" s="10">
        <f t="shared" si="56"/>
        <v>211.73</v>
      </c>
      <c r="P161" s="10">
        <f t="shared" si="56"/>
        <v>23.01</v>
      </c>
      <c r="Q161" s="11"/>
      <c r="R161" s="12"/>
      <c r="S161" s="12"/>
      <c r="T161" s="12"/>
      <c r="U161" s="12"/>
      <c r="V161" s="12"/>
      <c r="W161" s="12"/>
    </row>
    <row r="162" spans="1:23" ht="15.75">
      <c r="A162" s="47">
        <v>0.51736111111111105</v>
      </c>
      <c r="B162" s="48">
        <v>3419.98</v>
      </c>
      <c r="C162" s="48">
        <v>1300.53</v>
      </c>
      <c r="D162" s="48">
        <v>740.41</v>
      </c>
      <c r="E162" s="48">
        <v>1112.1500000000001</v>
      </c>
      <c r="F162" s="48">
        <v>211.27</v>
      </c>
      <c r="G162" s="48">
        <v>23.14</v>
      </c>
      <c r="I162" s="9">
        <v>0.51736111111111105</v>
      </c>
      <c r="J162" s="8">
        <v>0.52083333333333337</v>
      </c>
      <c r="K162" s="14">
        <f t="shared" si="56"/>
        <v>3419.98</v>
      </c>
      <c r="L162" s="14">
        <f t="shared" si="56"/>
        <v>1300.53</v>
      </c>
      <c r="M162" s="14">
        <f t="shared" si="56"/>
        <v>740.41</v>
      </c>
      <c r="N162" s="14">
        <f t="shared" ref="N162:P225" si="72">E162</f>
        <v>1112.1500000000001</v>
      </c>
      <c r="O162" s="14">
        <f t="shared" si="72"/>
        <v>211.27</v>
      </c>
      <c r="P162" s="14">
        <f t="shared" si="72"/>
        <v>23.14</v>
      </c>
      <c r="Q162" s="11"/>
      <c r="R162" s="15"/>
      <c r="S162" s="15"/>
      <c r="T162" s="15"/>
      <c r="U162" s="15"/>
      <c r="V162" s="15"/>
      <c r="W162" s="15"/>
    </row>
    <row r="163" spans="1:23" ht="15.75">
      <c r="A163" s="47">
        <v>0.52083333333333337</v>
      </c>
      <c r="B163" s="48">
        <v>3440.69</v>
      </c>
      <c r="C163" s="48">
        <v>1310.42</v>
      </c>
      <c r="D163" s="48">
        <v>725.53</v>
      </c>
      <c r="E163" s="48">
        <v>1133.2</v>
      </c>
      <c r="F163" s="48">
        <v>215.79</v>
      </c>
      <c r="G163" s="48">
        <v>23.06</v>
      </c>
      <c r="I163" s="8">
        <v>0.52083333333333337</v>
      </c>
      <c r="J163" s="9">
        <v>0.52430555555555558</v>
      </c>
      <c r="K163" s="10">
        <f t="shared" ref="K163:P226" si="73">B163</f>
        <v>3440.69</v>
      </c>
      <c r="L163" s="10">
        <f t="shared" si="73"/>
        <v>1310.42</v>
      </c>
      <c r="M163" s="10">
        <f t="shared" si="73"/>
        <v>725.53</v>
      </c>
      <c r="N163" s="10">
        <f t="shared" si="72"/>
        <v>1133.2</v>
      </c>
      <c r="O163" s="10">
        <f t="shared" si="72"/>
        <v>215.79</v>
      </c>
      <c r="P163" s="10">
        <f t="shared" si="72"/>
        <v>23.06</v>
      </c>
      <c r="Q163" s="11"/>
      <c r="R163" s="12">
        <f t="shared" ref="R163:W163" si="74">AVERAGE(K163:K165)</f>
        <v>3413.4333333333329</v>
      </c>
      <c r="S163" s="12">
        <f t="shared" si="74"/>
        <v>1297.8966666666668</v>
      </c>
      <c r="T163" s="12">
        <f t="shared" si="74"/>
        <v>725.68</v>
      </c>
      <c r="U163" s="12">
        <f t="shared" si="74"/>
        <v>1117.7433333333333</v>
      </c>
      <c r="V163" s="12">
        <f t="shared" si="74"/>
        <v>216.74666666666667</v>
      </c>
      <c r="W163" s="12">
        <f t="shared" si="74"/>
        <v>22.933333333333334</v>
      </c>
    </row>
    <row r="164" spans="1:23" ht="15.75">
      <c r="A164" s="47">
        <v>0.52430555555555558</v>
      </c>
      <c r="B164" s="48">
        <v>3416.55</v>
      </c>
      <c r="C164" s="48">
        <v>1300.8</v>
      </c>
      <c r="D164" s="48">
        <v>720.22</v>
      </c>
      <c r="E164" s="48">
        <v>1120.1099999999999</v>
      </c>
      <c r="F164" s="48">
        <v>220.04</v>
      </c>
      <c r="G164" s="48">
        <v>22.91</v>
      </c>
      <c r="I164" s="9">
        <v>0.52430555555555558</v>
      </c>
      <c r="J164" s="8">
        <v>0.52777777777777779</v>
      </c>
      <c r="K164" s="14">
        <f t="shared" si="73"/>
        <v>3416.55</v>
      </c>
      <c r="L164" s="14">
        <f t="shared" si="73"/>
        <v>1300.8</v>
      </c>
      <c r="M164" s="14">
        <f t="shared" si="73"/>
        <v>720.22</v>
      </c>
      <c r="N164" s="14">
        <f t="shared" si="72"/>
        <v>1120.1099999999999</v>
      </c>
      <c r="O164" s="14">
        <f t="shared" si="72"/>
        <v>220.04</v>
      </c>
      <c r="P164" s="14">
        <f t="shared" si="72"/>
        <v>22.91</v>
      </c>
      <c r="Q164" s="11"/>
      <c r="R164" s="15"/>
      <c r="S164" s="15"/>
      <c r="T164" s="15"/>
      <c r="U164" s="15"/>
      <c r="V164" s="15"/>
      <c r="W164" s="15"/>
    </row>
    <row r="165" spans="1:23" ht="15.75">
      <c r="A165" s="47">
        <v>0.52777777777777779</v>
      </c>
      <c r="B165" s="48">
        <v>3383.06</v>
      </c>
      <c r="C165" s="48">
        <v>1282.47</v>
      </c>
      <c r="D165" s="48">
        <v>731.29</v>
      </c>
      <c r="E165" s="48">
        <v>1099.92</v>
      </c>
      <c r="F165" s="48">
        <v>214.41</v>
      </c>
      <c r="G165" s="48">
        <v>22.83</v>
      </c>
      <c r="I165" s="8">
        <v>0.52777777777777779</v>
      </c>
      <c r="J165" s="9">
        <v>0.53125</v>
      </c>
      <c r="K165" s="10">
        <f t="shared" si="73"/>
        <v>3383.06</v>
      </c>
      <c r="L165" s="10">
        <f t="shared" si="73"/>
        <v>1282.47</v>
      </c>
      <c r="M165" s="10">
        <f t="shared" si="73"/>
        <v>731.29</v>
      </c>
      <c r="N165" s="10">
        <f t="shared" si="72"/>
        <v>1099.92</v>
      </c>
      <c r="O165" s="10">
        <f t="shared" si="72"/>
        <v>214.41</v>
      </c>
      <c r="P165" s="10">
        <f t="shared" si="72"/>
        <v>22.83</v>
      </c>
      <c r="Q165" s="11"/>
      <c r="R165" s="12"/>
      <c r="S165" s="12"/>
      <c r="T165" s="12"/>
      <c r="U165" s="12"/>
      <c r="V165" s="12"/>
      <c r="W165" s="12"/>
    </row>
    <row r="166" spans="1:23" ht="15.75">
      <c r="A166" s="47">
        <v>0.53125</v>
      </c>
      <c r="B166" s="48">
        <v>3354.3</v>
      </c>
      <c r="C166" s="48">
        <v>1264.8800000000001</v>
      </c>
      <c r="D166" s="48">
        <v>706.83</v>
      </c>
      <c r="E166" s="48">
        <v>1110.93</v>
      </c>
      <c r="F166" s="48">
        <v>216.92</v>
      </c>
      <c r="G166" s="48">
        <v>22.88</v>
      </c>
      <c r="I166" s="9">
        <v>0.53125</v>
      </c>
      <c r="J166" s="8">
        <v>0.53472222222222221</v>
      </c>
      <c r="K166" s="14">
        <f t="shared" si="73"/>
        <v>3354.3</v>
      </c>
      <c r="L166" s="14">
        <f t="shared" si="73"/>
        <v>1264.8800000000001</v>
      </c>
      <c r="M166" s="14">
        <f t="shared" si="73"/>
        <v>706.83</v>
      </c>
      <c r="N166" s="14">
        <f t="shared" si="72"/>
        <v>1110.93</v>
      </c>
      <c r="O166" s="14">
        <f t="shared" si="72"/>
        <v>216.92</v>
      </c>
      <c r="P166" s="14">
        <f t="shared" si="72"/>
        <v>22.88</v>
      </c>
      <c r="Q166" s="11"/>
      <c r="R166" s="15">
        <f t="shared" ref="R166:W166" si="75">AVERAGE(K166:K168)</f>
        <v>3345.9533333333334</v>
      </c>
      <c r="S166" s="15">
        <f t="shared" si="75"/>
        <v>1266.5500000000002</v>
      </c>
      <c r="T166" s="15">
        <f t="shared" si="75"/>
        <v>715.93666666666661</v>
      </c>
      <c r="U166" s="15">
        <f t="shared" si="75"/>
        <v>1090.4100000000001</v>
      </c>
      <c r="V166" s="15">
        <f t="shared" si="75"/>
        <v>218.45333333333335</v>
      </c>
      <c r="W166" s="15">
        <f t="shared" si="75"/>
        <v>22.813333333333333</v>
      </c>
    </row>
    <row r="167" spans="1:23" ht="15.75">
      <c r="A167" s="47">
        <v>0.53472222222222221</v>
      </c>
      <c r="B167" s="48">
        <v>3367.17</v>
      </c>
      <c r="C167" s="48">
        <v>1275.72</v>
      </c>
      <c r="D167" s="48">
        <v>723.82</v>
      </c>
      <c r="E167" s="48">
        <v>1091.58</v>
      </c>
      <c r="F167" s="48">
        <v>221.17</v>
      </c>
      <c r="G167" s="48">
        <v>22.88</v>
      </c>
      <c r="I167" s="8">
        <v>0.53472222222222221</v>
      </c>
      <c r="J167" s="9">
        <v>0.53819444444444442</v>
      </c>
      <c r="K167" s="10">
        <f t="shared" si="73"/>
        <v>3367.17</v>
      </c>
      <c r="L167" s="10">
        <f t="shared" si="73"/>
        <v>1275.72</v>
      </c>
      <c r="M167" s="10">
        <f t="shared" si="73"/>
        <v>723.82</v>
      </c>
      <c r="N167" s="10">
        <f t="shared" si="72"/>
        <v>1091.58</v>
      </c>
      <c r="O167" s="10">
        <f t="shared" si="72"/>
        <v>221.17</v>
      </c>
      <c r="P167" s="10">
        <f t="shared" si="72"/>
        <v>22.88</v>
      </c>
      <c r="Q167" s="11"/>
      <c r="R167" s="12"/>
      <c r="S167" s="12"/>
      <c r="T167" s="12"/>
      <c r="U167" s="12"/>
      <c r="V167" s="12"/>
      <c r="W167" s="12"/>
    </row>
    <row r="168" spans="1:23" ht="15.75">
      <c r="A168" s="47">
        <v>0.53819444444444442</v>
      </c>
      <c r="B168" s="48">
        <v>3316.39</v>
      </c>
      <c r="C168" s="48">
        <v>1259.05</v>
      </c>
      <c r="D168" s="48">
        <v>717.16</v>
      </c>
      <c r="E168" s="48">
        <v>1068.72</v>
      </c>
      <c r="F168" s="48">
        <v>217.27</v>
      </c>
      <c r="G168" s="48">
        <v>22.68</v>
      </c>
      <c r="I168" s="9">
        <v>0.53819444444444442</v>
      </c>
      <c r="J168" s="8">
        <v>0.54166666666666663</v>
      </c>
      <c r="K168" s="14">
        <f t="shared" si="73"/>
        <v>3316.39</v>
      </c>
      <c r="L168" s="14">
        <f t="shared" si="73"/>
        <v>1259.05</v>
      </c>
      <c r="M168" s="14">
        <f t="shared" si="73"/>
        <v>717.16</v>
      </c>
      <c r="N168" s="14">
        <f t="shared" si="72"/>
        <v>1068.72</v>
      </c>
      <c r="O168" s="14">
        <f t="shared" si="72"/>
        <v>217.27</v>
      </c>
      <c r="P168" s="14">
        <f t="shared" si="72"/>
        <v>22.68</v>
      </c>
      <c r="Q168" s="11"/>
      <c r="R168" s="15"/>
      <c r="S168" s="15"/>
      <c r="T168" s="15"/>
      <c r="U168" s="15"/>
      <c r="V168" s="15"/>
      <c r="W168" s="15"/>
    </row>
    <row r="169" spans="1:23" ht="15.75">
      <c r="A169" s="47">
        <v>0.54166666666666663</v>
      </c>
      <c r="B169" s="48">
        <v>3236.21</v>
      </c>
      <c r="C169" s="48">
        <v>1232.51</v>
      </c>
      <c r="D169" s="48">
        <v>710.23</v>
      </c>
      <c r="E169" s="48">
        <v>1030.46</v>
      </c>
      <c r="F169" s="48">
        <v>209.81</v>
      </c>
      <c r="G169" s="48">
        <v>22.45</v>
      </c>
      <c r="I169" s="8">
        <v>0.54166666666666663</v>
      </c>
      <c r="J169" s="9">
        <v>0.54513888888888895</v>
      </c>
      <c r="K169" s="10">
        <f t="shared" si="73"/>
        <v>3236.21</v>
      </c>
      <c r="L169" s="10">
        <f t="shared" si="73"/>
        <v>1232.51</v>
      </c>
      <c r="M169" s="10">
        <f t="shared" si="73"/>
        <v>710.23</v>
      </c>
      <c r="N169" s="10">
        <f t="shared" si="72"/>
        <v>1030.46</v>
      </c>
      <c r="O169" s="10">
        <f t="shared" si="72"/>
        <v>209.81</v>
      </c>
      <c r="P169" s="10">
        <f t="shared" si="72"/>
        <v>22.45</v>
      </c>
      <c r="Q169" s="11"/>
      <c r="R169" s="12">
        <f t="shared" ref="R169:W169" si="76">AVERAGE(K169:K171)</f>
        <v>3155.4533333333334</v>
      </c>
      <c r="S169" s="12">
        <f t="shared" si="76"/>
        <v>1206.5233333333333</v>
      </c>
      <c r="T169" s="12">
        <f t="shared" si="76"/>
        <v>699.54666666666662</v>
      </c>
      <c r="U169" s="12">
        <f t="shared" si="76"/>
        <v>983.50666666666666</v>
      </c>
      <c r="V169" s="12">
        <f t="shared" si="76"/>
        <v>213.52666666666664</v>
      </c>
      <c r="W169" s="12">
        <f t="shared" si="76"/>
        <v>22.366666666666664</v>
      </c>
    </row>
    <row r="170" spans="1:23" ht="15.75">
      <c r="A170" s="47">
        <v>0.54513888888888895</v>
      </c>
      <c r="B170" s="48">
        <v>3140.22</v>
      </c>
      <c r="C170" s="48">
        <v>1195.27</v>
      </c>
      <c r="D170" s="48">
        <v>705.35</v>
      </c>
      <c r="E170" s="48">
        <v>972.21</v>
      </c>
      <c r="F170" s="48">
        <v>215.1</v>
      </c>
      <c r="G170" s="48">
        <v>22.45</v>
      </c>
      <c r="I170" s="9">
        <v>0.54513888888888895</v>
      </c>
      <c r="J170" s="8">
        <v>0.54861111111111105</v>
      </c>
      <c r="K170" s="14">
        <f t="shared" si="73"/>
        <v>3140.22</v>
      </c>
      <c r="L170" s="14">
        <f t="shared" si="73"/>
        <v>1195.27</v>
      </c>
      <c r="M170" s="14">
        <f t="shared" si="73"/>
        <v>705.35</v>
      </c>
      <c r="N170" s="14">
        <f t="shared" si="72"/>
        <v>972.21</v>
      </c>
      <c r="O170" s="14">
        <f t="shared" si="72"/>
        <v>215.1</v>
      </c>
      <c r="P170" s="14">
        <f t="shared" si="72"/>
        <v>22.45</v>
      </c>
      <c r="Q170" s="11"/>
      <c r="R170" s="15"/>
      <c r="S170" s="15"/>
      <c r="T170" s="15"/>
      <c r="U170" s="15"/>
      <c r="V170" s="15"/>
      <c r="W170" s="15"/>
    </row>
    <row r="171" spans="1:23" ht="15.75">
      <c r="A171" s="47">
        <v>0.54861111111111105</v>
      </c>
      <c r="B171" s="48">
        <v>3089.93</v>
      </c>
      <c r="C171" s="48">
        <v>1191.79</v>
      </c>
      <c r="D171" s="48">
        <v>683.06</v>
      </c>
      <c r="E171" s="48">
        <v>947.85</v>
      </c>
      <c r="F171" s="48">
        <v>215.67</v>
      </c>
      <c r="G171" s="48">
        <v>22.2</v>
      </c>
      <c r="I171" s="8">
        <v>0.54861111111111105</v>
      </c>
      <c r="J171" s="9">
        <v>0.55208333333333337</v>
      </c>
      <c r="K171" s="10">
        <f t="shared" si="73"/>
        <v>3089.93</v>
      </c>
      <c r="L171" s="10">
        <f t="shared" si="73"/>
        <v>1191.79</v>
      </c>
      <c r="M171" s="10">
        <f t="shared" si="73"/>
        <v>683.06</v>
      </c>
      <c r="N171" s="10">
        <f t="shared" si="72"/>
        <v>947.85</v>
      </c>
      <c r="O171" s="10">
        <f t="shared" si="72"/>
        <v>215.67</v>
      </c>
      <c r="P171" s="10">
        <f t="shared" si="72"/>
        <v>22.2</v>
      </c>
      <c r="Q171" s="11"/>
      <c r="R171" s="12"/>
      <c r="S171" s="12"/>
      <c r="T171" s="12"/>
      <c r="U171" s="12"/>
      <c r="V171" s="12"/>
      <c r="W171" s="12"/>
    </row>
    <row r="172" spans="1:23" ht="15.75">
      <c r="A172" s="47">
        <v>0.55208333333333337</v>
      </c>
      <c r="B172" s="48">
        <v>3040.64</v>
      </c>
      <c r="C172" s="48">
        <v>1143.3499999999999</v>
      </c>
      <c r="D172" s="48">
        <v>704.01</v>
      </c>
      <c r="E172" s="48">
        <v>934.71</v>
      </c>
      <c r="F172" s="48">
        <v>207.42</v>
      </c>
      <c r="G172" s="48">
        <v>22.27</v>
      </c>
      <c r="I172" s="9">
        <v>0.55208333333333337</v>
      </c>
      <c r="J172" s="8">
        <v>0.55555555555555558</v>
      </c>
      <c r="K172" s="14">
        <f t="shared" si="73"/>
        <v>3040.64</v>
      </c>
      <c r="L172" s="14">
        <f t="shared" si="73"/>
        <v>1143.3499999999999</v>
      </c>
      <c r="M172" s="14">
        <f t="shared" si="73"/>
        <v>704.01</v>
      </c>
      <c r="N172" s="14">
        <f t="shared" si="72"/>
        <v>934.71</v>
      </c>
      <c r="O172" s="14">
        <f t="shared" si="72"/>
        <v>207.42</v>
      </c>
      <c r="P172" s="14">
        <f t="shared" si="72"/>
        <v>22.27</v>
      </c>
      <c r="Q172" s="11"/>
      <c r="R172" s="15">
        <f t="shared" ref="R172:W172" si="77">AVERAGE(K172:K174)</f>
        <v>3021.78</v>
      </c>
      <c r="S172" s="15">
        <f t="shared" si="77"/>
        <v>1150.72</v>
      </c>
      <c r="T172" s="15">
        <f t="shared" si="77"/>
        <v>674.92666666666673</v>
      </c>
      <c r="U172" s="15">
        <f t="shared" si="77"/>
        <v>930.86</v>
      </c>
      <c r="V172" s="15">
        <f t="shared" si="77"/>
        <v>214.36333333333334</v>
      </c>
      <c r="W172" s="15">
        <f t="shared" si="77"/>
        <v>22.203333333333333</v>
      </c>
    </row>
    <row r="173" spans="1:23" ht="15.75">
      <c r="A173" s="47">
        <v>0.55555555555555558</v>
      </c>
      <c r="B173" s="48">
        <v>3017.27</v>
      </c>
      <c r="C173" s="48">
        <v>1159.56</v>
      </c>
      <c r="D173" s="48">
        <v>659.2</v>
      </c>
      <c r="E173" s="48">
        <v>931.8</v>
      </c>
      <c r="F173" s="48">
        <v>215.77</v>
      </c>
      <c r="G173" s="48">
        <v>22.27</v>
      </c>
      <c r="I173" s="8">
        <v>0.55555555555555558</v>
      </c>
      <c r="J173" s="9">
        <v>0.55902777777777779</v>
      </c>
      <c r="K173" s="10">
        <f t="shared" si="73"/>
        <v>3017.27</v>
      </c>
      <c r="L173" s="10">
        <f t="shared" si="73"/>
        <v>1159.56</v>
      </c>
      <c r="M173" s="10">
        <f t="shared" si="73"/>
        <v>659.2</v>
      </c>
      <c r="N173" s="10">
        <f t="shared" si="72"/>
        <v>931.8</v>
      </c>
      <c r="O173" s="10">
        <f t="shared" si="72"/>
        <v>215.77</v>
      </c>
      <c r="P173" s="10">
        <f t="shared" si="72"/>
        <v>22.27</v>
      </c>
      <c r="Q173" s="11"/>
      <c r="R173" s="12"/>
      <c r="S173" s="12"/>
      <c r="T173" s="12"/>
      <c r="U173" s="12"/>
      <c r="V173" s="12"/>
      <c r="W173" s="12"/>
    </row>
    <row r="174" spans="1:23" ht="15.75">
      <c r="A174" s="47">
        <v>0.55902777777777779</v>
      </c>
      <c r="B174" s="48">
        <v>3007.43</v>
      </c>
      <c r="C174" s="48">
        <v>1149.25</v>
      </c>
      <c r="D174" s="48">
        <v>661.57</v>
      </c>
      <c r="E174" s="48">
        <v>926.07</v>
      </c>
      <c r="F174" s="48">
        <v>219.9</v>
      </c>
      <c r="G174" s="48">
        <v>22.07</v>
      </c>
      <c r="I174" s="9">
        <v>0.55902777777777779</v>
      </c>
      <c r="J174" s="8">
        <v>0.5625</v>
      </c>
      <c r="K174" s="14">
        <f t="shared" si="73"/>
        <v>3007.43</v>
      </c>
      <c r="L174" s="14">
        <f t="shared" si="73"/>
        <v>1149.25</v>
      </c>
      <c r="M174" s="14">
        <f t="shared" si="73"/>
        <v>661.57</v>
      </c>
      <c r="N174" s="14">
        <f t="shared" si="72"/>
        <v>926.07</v>
      </c>
      <c r="O174" s="14">
        <f t="shared" si="72"/>
        <v>219.9</v>
      </c>
      <c r="P174" s="14">
        <f t="shared" si="72"/>
        <v>22.07</v>
      </c>
      <c r="Q174" s="11"/>
      <c r="R174" s="15"/>
      <c r="S174" s="15"/>
      <c r="T174" s="15"/>
      <c r="U174" s="15"/>
      <c r="V174" s="15"/>
      <c r="W174" s="15"/>
    </row>
    <row r="175" spans="1:23" ht="15.75">
      <c r="A175" s="47">
        <v>0.5625</v>
      </c>
      <c r="B175" s="48">
        <v>3023.54</v>
      </c>
      <c r="C175" s="48">
        <v>1151.67</v>
      </c>
      <c r="D175" s="48">
        <v>677.98</v>
      </c>
      <c r="E175" s="48">
        <v>911.9</v>
      </c>
      <c r="F175" s="48">
        <v>231.35</v>
      </c>
      <c r="G175" s="48">
        <v>21.92</v>
      </c>
      <c r="I175" s="8">
        <v>0.5625</v>
      </c>
      <c r="J175" s="9">
        <v>0.56597222222222221</v>
      </c>
      <c r="K175" s="10">
        <f t="shared" si="73"/>
        <v>3023.54</v>
      </c>
      <c r="L175" s="10">
        <f t="shared" si="73"/>
        <v>1151.67</v>
      </c>
      <c r="M175" s="10">
        <f t="shared" si="73"/>
        <v>677.98</v>
      </c>
      <c r="N175" s="10">
        <f t="shared" si="72"/>
        <v>911.9</v>
      </c>
      <c r="O175" s="10">
        <f t="shared" si="72"/>
        <v>231.35</v>
      </c>
      <c r="P175" s="10">
        <f t="shared" si="72"/>
        <v>21.92</v>
      </c>
      <c r="Q175" s="11"/>
      <c r="R175" s="12">
        <f t="shared" ref="R175:W175" si="78">AVERAGE(K175:K177)</f>
        <v>3018.7433333333333</v>
      </c>
      <c r="S175" s="12">
        <f t="shared" si="78"/>
        <v>1146.6233333333332</v>
      </c>
      <c r="T175" s="12">
        <f t="shared" si="78"/>
        <v>672.01666666666677</v>
      </c>
      <c r="U175" s="12">
        <f t="shared" si="78"/>
        <v>931.84999999999991</v>
      </c>
      <c r="V175" s="12">
        <f t="shared" si="78"/>
        <v>217.77666666666664</v>
      </c>
      <c r="W175" s="12">
        <f t="shared" si="78"/>
        <v>21.8</v>
      </c>
    </row>
    <row r="176" spans="1:23" ht="15.75">
      <c r="A176" s="47">
        <v>0.56597222222222221</v>
      </c>
      <c r="B176" s="48">
        <v>2998</v>
      </c>
      <c r="C176" s="48">
        <v>1152.33</v>
      </c>
      <c r="D176" s="48">
        <v>660.95</v>
      </c>
      <c r="E176" s="48">
        <v>924.22</v>
      </c>
      <c r="F176" s="48">
        <v>210.18</v>
      </c>
      <c r="G176" s="48">
        <v>21.84</v>
      </c>
      <c r="I176" s="9">
        <v>0.56597222222222221</v>
      </c>
      <c r="J176" s="8">
        <v>0.56944444444444442</v>
      </c>
      <c r="K176" s="14">
        <f t="shared" si="73"/>
        <v>2998</v>
      </c>
      <c r="L176" s="14">
        <f t="shared" si="73"/>
        <v>1152.33</v>
      </c>
      <c r="M176" s="14">
        <f t="shared" si="73"/>
        <v>660.95</v>
      </c>
      <c r="N176" s="14">
        <f t="shared" si="72"/>
        <v>924.22</v>
      </c>
      <c r="O176" s="14">
        <f t="shared" si="72"/>
        <v>210.18</v>
      </c>
      <c r="P176" s="14">
        <f t="shared" si="72"/>
        <v>21.84</v>
      </c>
      <c r="Q176" s="11"/>
      <c r="R176" s="15"/>
      <c r="S176" s="15"/>
      <c r="T176" s="15"/>
      <c r="U176" s="15"/>
      <c r="V176" s="15"/>
      <c r="W176" s="15"/>
    </row>
    <row r="177" spans="1:23" ht="15.75">
      <c r="A177" s="47">
        <v>0.56944444444444442</v>
      </c>
      <c r="B177" s="48">
        <v>3034.69</v>
      </c>
      <c r="C177" s="48">
        <v>1135.8699999999999</v>
      </c>
      <c r="D177" s="48">
        <v>677.12</v>
      </c>
      <c r="E177" s="48">
        <v>959.43</v>
      </c>
      <c r="F177" s="48">
        <v>211.8</v>
      </c>
      <c r="G177" s="48">
        <v>21.64</v>
      </c>
      <c r="I177" s="8">
        <v>0.56944444444444442</v>
      </c>
      <c r="J177" s="9">
        <v>0.57291666666666663</v>
      </c>
      <c r="K177" s="10">
        <f t="shared" si="73"/>
        <v>3034.69</v>
      </c>
      <c r="L177" s="10">
        <f t="shared" si="73"/>
        <v>1135.8699999999999</v>
      </c>
      <c r="M177" s="10">
        <f t="shared" si="73"/>
        <v>677.12</v>
      </c>
      <c r="N177" s="10">
        <f t="shared" si="72"/>
        <v>959.43</v>
      </c>
      <c r="O177" s="10">
        <f t="shared" si="72"/>
        <v>211.8</v>
      </c>
      <c r="P177" s="10">
        <f t="shared" si="72"/>
        <v>21.64</v>
      </c>
      <c r="Q177" s="11"/>
      <c r="R177" s="12"/>
      <c r="S177" s="12"/>
      <c r="T177" s="12"/>
      <c r="U177" s="12"/>
      <c r="V177" s="12"/>
      <c r="W177" s="12"/>
    </row>
    <row r="178" spans="1:23" ht="15.75">
      <c r="A178" s="47">
        <v>0.57291666666666663</v>
      </c>
      <c r="B178" s="48">
        <v>3097.88</v>
      </c>
      <c r="C178" s="48">
        <v>1152.8</v>
      </c>
      <c r="D178" s="48">
        <v>681.44</v>
      </c>
      <c r="E178" s="48">
        <v>984.19</v>
      </c>
      <c r="F178" s="48">
        <v>228.64</v>
      </c>
      <c r="G178" s="48">
        <v>21.76</v>
      </c>
      <c r="I178" s="9">
        <v>0.57291666666666663</v>
      </c>
      <c r="J178" s="8">
        <v>0.57638888888888895</v>
      </c>
      <c r="K178" s="14">
        <f t="shared" si="73"/>
        <v>3097.88</v>
      </c>
      <c r="L178" s="14">
        <f t="shared" si="73"/>
        <v>1152.8</v>
      </c>
      <c r="M178" s="14">
        <f t="shared" si="73"/>
        <v>681.44</v>
      </c>
      <c r="N178" s="14">
        <f t="shared" si="72"/>
        <v>984.19</v>
      </c>
      <c r="O178" s="14">
        <f t="shared" si="72"/>
        <v>228.64</v>
      </c>
      <c r="P178" s="14">
        <f t="shared" si="72"/>
        <v>21.76</v>
      </c>
      <c r="Q178" s="11"/>
      <c r="R178" s="15">
        <f t="shared" ref="R178:W178" si="79">AVERAGE(K178:K180)</f>
        <v>3102.646666666667</v>
      </c>
      <c r="S178" s="15">
        <f t="shared" si="79"/>
        <v>1171.2366666666665</v>
      </c>
      <c r="T178" s="15">
        <f t="shared" si="79"/>
        <v>683.2166666666667</v>
      </c>
      <c r="U178" s="15">
        <f t="shared" si="79"/>
        <v>988.45333333333338</v>
      </c>
      <c r="V178" s="15">
        <f t="shared" si="79"/>
        <v>208.75</v>
      </c>
      <c r="W178" s="15">
        <f t="shared" si="79"/>
        <v>21.643333333333334</v>
      </c>
    </row>
    <row r="179" spans="1:23" ht="15.75">
      <c r="A179" s="47">
        <v>0.57638888888888895</v>
      </c>
      <c r="B179" s="48">
        <v>3096.23</v>
      </c>
      <c r="C179" s="48">
        <v>1168.81</v>
      </c>
      <c r="D179" s="48">
        <v>685.61</v>
      </c>
      <c r="E179" s="48">
        <v>991.86</v>
      </c>
      <c r="F179" s="48">
        <v>198.91</v>
      </c>
      <c r="G179" s="48">
        <v>21.64</v>
      </c>
      <c r="I179" s="8">
        <v>0.57638888888888895</v>
      </c>
      <c r="J179" s="9">
        <v>0.57986111111111105</v>
      </c>
      <c r="K179" s="10">
        <f t="shared" si="73"/>
        <v>3096.23</v>
      </c>
      <c r="L179" s="10">
        <f t="shared" si="73"/>
        <v>1168.81</v>
      </c>
      <c r="M179" s="10">
        <f t="shared" si="73"/>
        <v>685.61</v>
      </c>
      <c r="N179" s="10">
        <f t="shared" si="72"/>
        <v>991.86</v>
      </c>
      <c r="O179" s="10">
        <f t="shared" si="72"/>
        <v>198.91</v>
      </c>
      <c r="P179" s="10">
        <f t="shared" si="72"/>
        <v>21.64</v>
      </c>
      <c r="Q179" s="11"/>
      <c r="R179" s="12"/>
      <c r="S179" s="12"/>
      <c r="T179" s="12"/>
      <c r="U179" s="12"/>
      <c r="V179" s="12"/>
      <c r="W179" s="12"/>
    </row>
    <row r="180" spans="1:23" ht="15.75">
      <c r="A180" s="47">
        <v>0.57986111111111105</v>
      </c>
      <c r="B180" s="48">
        <v>3113.83</v>
      </c>
      <c r="C180" s="48">
        <v>1192.0999999999999</v>
      </c>
      <c r="D180" s="48">
        <v>682.6</v>
      </c>
      <c r="E180" s="48">
        <v>989.31</v>
      </c>
      <c r="F180" s="48">
        <v>198.7</v>
      </c>
      <c r="G180" s="48">
        <v>21.53</v>
      </c>
      <c r="I180" s="9">
        <v>0.57986111111111105</v>
      </c>
      <c r="J180" s="8">
        <v>0.58333333333333337</v>
      </c>
      <c r="K180" s="14">
        <f t="shared" si="73"/>
        <v>3113.83</v>
      </c>
      <c r="L180" s="14">
        <f t="shared" si="73"/>
        <v>1192.0999999999999</v>
      </c>
      <c r="M180" s="14">
        <f t="shared" si="73"/>
        <v>682.6</v>
      </c>
      <c r="N180" s="14">
        <f t="shared" si="72"/>
        <v>989.31</v>
      </c>
      <c r="O180" s="14">
        <f t="shared" si="72"/>
        <v>198.7</v>
      </c>
      <c r="P180" s="14">
        <f t="shared" si="72"/>
        <v>21.53</v>
      </c>
      <c r="Q180" s="11"/>
      <c r="R180" s="15"/>
      <c r="S180" s="15"/>
      <c r="T180" s="15"/>
      <c r="U180" s="15"/>
      <c r="V180" s="15"/>
      <c r="W180" s="15"/>
    </row>
    <row r="181" spans="1:23" ht="15.75">
      <c r="A181" s="47">
        <v>0.58333333333333337</v>
      </c>
      <c r="B181" s="48">
        <v>3145.67</v>
      </c>
      <c r="C181" s="48">
        <v>1184.67</v>
      </c>
      <c r="D181" s="48">
        <v>701.89</v>
      </c>
      <c r="E181" s="48">
        <v>1007.9</v>
      </c>
      <c r="F181" s="48">
        <v>199.78</v>
      </c>
      <c r="G181" s="48">
        <v>21.56</v>
      </c>
      <c r="I181" s="8">
        <v>0.58333333333333337</v>
      </c>
      <c r="J181" s="9">
        <v>0.58680555555555558</v>
      </c>
      <c r="K181" s="10">
        <f t="shared" si="73"/>
        <v>3145.67</v>
      </c>
      <c r="L181" s="10">
        <f t="shared" si="73"/>
        <v>1184.67</v>
      </c>
      <c r="M181" s="10">
        <f t="shared" si="73"/>
        <v>701.89</v>
      </c>
      <c r="N181" s="10">
        <f t="shared" si="72"/>
        <v>1007.9</v>
      </c>
      <c r="O181" s="10">
        <f t="shared" si="72"/>
        <v>199.78</v>
      </c>
      <c r="P181" s="10">
        <f t="shared" si="72"/>
        <v>21.56</v>
      </c>
      <c r="Q181" s="11"/>
      <c r="R181" s="12">
        <f t="shared" ref="R181:W181" si="80">AVERAGE(K181:K183)</f>
        <v>3169.6933333333332</v>
      </c>
      <c r="S181" s="12">
        <f t="shared" si="80"/>
        <v>1193.8400000000001</v>
      </c>
      <c r="T181" s="12">
        <f t="shared" si="80"/>
        <v>700.23666666666668</v>
      </c>
      <c r="U181" s="12">
        <f t="shared" si="80"/>
        <v>1019.4266666666667</v>
      </c>
      <c r="V181" s="12">
        <f t="shared" si="80"/>
        <v>204.75</v>
      </c>
      <c r="W181" s="12">
        <f t="shared" si="80"/>
        <v>21.330000000000002</v>
      </c>
    </row>
    <row r="182" spans="1:23" ht="15.75">
      <c r="A182" s="47">
        <v>0.58680555555555558</v>
      </c>
      <c r="B182" s="48">
        <v>3181.38</v>
      </c>
      <c r="C182" s="48">
        <v>1211.21</v>
      </c>
      <c r="D182" s="48">
        <v>692.46</v>
      </c>
      <c r="E182" s="48">
        <v>1016.69</v>
      </c>
      <c r="F182" s="48">
        <v>209.51</v>
      </c>
      <c r="G182" s="48">
        <v>21.28</v>
      </c>
      <c r="I182" s="9">
        <v>0.58680555555555558</v>
      </c>
      <c r="J182" s="8">
        <v>0.59027777777777779</v>
      </c>
      <c r="K182" s="14">
        <f t="shared" si="73"/>
        <v>3181.38</v>
      </c>
      <c r="L182" s="14">
        <f t="shared" si="73"/>
        <v>1211.21</v>
      </c>
      <c r="M182" s="14">
        <f t="shared" si="73"/>
        <v>692.46</v>
      </c>
      <c r="N182" s="14">
        <f t="shared" si="72"/>
        <v>1016.69</v>
      </c>
      <c r="O182" s="14">
        <f t="shared" si="72"/>
        <v>209.51</v>
      </c>
      <c r="P182" s="14">
        <f t="shared" si="72"/>
        <v>21.28</v>
      </c>
      <c r="Q182" s="11"/>
      <c r="R182" s="15"/>
      <c r="S182" s="15"/>
      <c r="T182" s="15"/>
      <c r="U182" s="15"/>
      <c r="V182" s="15"/>
      <c r="W182" s="15"/>
    </row>
    <row r="183" spans="1:23" ht="15.75">
      <c r="A183" s="47">
        <v>0.59027777777777779</v>
      </c>
      <c r="B183" s="48">
        <v>3182.03</v>
      </c>
      <c r="C183" s="48">
        <v>1185.6400000000001</v>
      </c>
      <c r="D183" s="48">
        <v>706.36</v>
      </c>
      <c r="E183" s="48">
        <v>1033.69</v>
      </c>
      <c r="F183" s="48">
        <v>204.96</v>
      </c>
      <c r="G183" s="48">
        <v>21.15</v>
      </c>
      <c r="I183" s="8">
        <v>0.59027777777777779</v>
      </c>
      <c r="J183" s="9">
        <v>0.59375</v>
      </c>
      <c r="K183" s="10">
        <f t="shared" si="73"/>
        <v>3182.03</v>
      </c>
      <c r="L183" s="10">
        <f t="shared" si="73"/>
        <v>1185.6400000000001</v>
      </c>
      <c r="M183" s="10">
        <f t="shared" si="73"/>
        <v>706.36</v>
      </c>
      <c r="N183" s="10">
        <f t="shared" si="72"/>
        <v>1033.69</v>
      </c>
      <c r="O183" s="10">
        <f t="shared" si="72"/>
        <v>204.96</v>
      </c>
      <c r="P183" s="10">
        <f t="shared" si="72"/>
        <v>21.15</v>
      </c>
      <c r="Q183" s="11"/>
      <c r="R183" s="12"/>
      <c r="S183" s="12"/>
      <c r="T183" s="12"/>
      <c r="U183" s="12"/>
      <c r="V183" s="12"/>
      <c r="W183" s="12"/>
    </row>
    <row r="184" spans="1:23" ht="15.75">
      <c r="A184" s="47">
        <v>0.59375</v>
      </c>
      <c r="B184" s="48">
        <v>3179.19</v>
      </c>
      <c r="C184" s="48">
        <v>1194.3499999999999</v>
      </c>
      <c r="D184" s="48">
        <v>699.24</v>
      </c>
      <c r="E184" s="48">
        <v>1028.21</v>
      </c>
      <c r="F184" s="48">
        <v>206.08</v>
      </c>
      <c r="G184" s="48">
        <v>21.1</v>
      </c>
      <c r="I184" s="9">
        <v>0.59375</v>
      </c>
      <c r="J184" s="8">
        <v>0.59722222222222221</v>
      </c>
      <c r="K184" s="14">
        <f t="shared" si="73"/>
        <v>3179.19</v>
      </c>
      <c r="L184" s="14">
        <f t="shared" si="73"/>
        <v>1194.3499999999999</v>
      </c>
      <c r="M184" s="14">
        <f t="shared" si="73"/>
        <v>699.24</v>
      </c>
      <c r="N184" s="14">
        <f t="shared" si="72"/>
        <v>1028.21</v>
      </c>
      <c r="O184" s="14">
        <f t="shared" si="72"/>
        <v>206.08</v>
      </c>
      <c r="P184" s="14">
        <f t="shared" si="72"/>
        <v>21.1</v>
      </c>
      <c r="Q184" s="11"/>
      <c r="R184" s="15">
        <f t="shared" ref="R184:W184" si="81">AVERAGE(K184:K186)</f>
        <v>3209.646666666667</v>
      </c>
      <c r="S184" s="15">
        <f t="shared" si="81"/>
        <v>1212.08</v>
      </c>
      <c r="T184" s="15">
        <f t="shared" si="81"/>
        <v>703.57666666666671</v>
      </c>
      <c r="U184" s="15">
        <f t="shared" si="81"/>
        <v>1036.4399999999998</v>
      </c>
      <c r="V184" s="15">
        <f t="shared" si="81"/>
        <v>206.01</v>
      </c>
      <c r="W184" s="15">
        <f t="shared" si="81"/>
        <v>21.076666666666668</v>
      </c>
    </row>
    <row r="185" spans="1:23" ht="15.75">
      <c r="A185" s="47">
        <v>0.59722222222222221</v>
      </c>
      <c r="B185" s="48">
        <v>3223</v>
      </c>
      <c r="C185" s="48">
        <v>1217.3399999999999</v>
      </c>
      <c r="D185" s="48">
        <v>723.36</v>
      </c>
      <c r="E185" s="48">
        <v>1024.5</v>
      </c>
      <c r="F185" s="48">
        <v>206.08</v>
      </c>
      <c r="G185" s="48">
        <v>21.08</v>
      </c>
      <c r="I185" s="8">
        <v>0.59722222222222221</v>
      </c>
      <c r="J185" s="9">
        <v>0.60069444444444442</v>
      </c>
      <c r="K185" s="10">
        <f t="shared" si="73"/>
        <v>3223</v>
      </c>
      <c r="L185" s="10">
        <f t="shared" si="73"/>
        <v>1217.3399999999999</v>
      </c>
      <c r="M185" s="10">
        <f t="shared" si="73"/>
        <v>723.36</v>
      </c>
      <c r="N185" s="10">
        <f t="shared" si="72"/>
        <v>1024.5</v>
      </c>
      <c r="O185" s="10">
        <f t="shared" si="72"/>
        <v>206.08</v>
      </c>
      <c r="P185" s="10">
        <f t="shared" si="72"/>
        <v>21.08</v>
      </c>
      <c r="Q185" s="11"/>
      <c r="R185" s="12"/>
      <c r="S185" s="12"/>
      <c r="T185" s="12"/>
      <c r="U185" s="12"/>
      <c r="V185" s="12"/>
      <c r="W185" s="12"/>
    </row>
    <row r="186" spans="1:23" ht="15.75">
      <c r="A186" s="47">
        <v>0.60069444444444442</v>
      </c>
      <c r="B186" s="48">
        <v>3226.75</v>
      </c>
      <c r="C186" s="48">
        <v>1224.55</v>
      </c>
      <c r="D186" s="48">
        <v>688.13</v>
      </c>
      <c r="E186" s="48">
        <v>1056.6099999999999</v>
      </c>
      <c r="F186" s="48">
        <v>205.87</v>
      </c>
      <c r="G186" s="48">
        <v>21.05</v>
      </c>
      <c r="I186" s="9">
        <v>0.60069444444444442</v>
      </c>
      <c r="J186" s="8">
        <v>0.60416666666666663</v>
      </c>
      <c r="K186" s="14">
        <f t="shared" si="73"/>
        <v>3226.75</v>
      </c>
      <c r="L186" s="14">
        <f t="shared" si="73"/>
        <v>1224.55</v>
      </c>
      <c r="M186" s="14">
        <f t="shared" si="73"/>
        <v>688.13</v>
      </c>
      <c r="N186" s="14">
        <f t="shared" si="72"/>
        <v>1056.6099999999999</v>
      </c>
      <c r="O186" s="14">
        <f t="shared" si="72"/>
        <v>205.87</v>
      </c>
      <c r="P186" s="14">
        <f t="shared" si="72"/>
        <v>21.05</v>
      </c>
      <c r="Q186" s="11"/>
      <c r="R186" s="15"/>
      <c r="S186" s="15"/>
      <c r="T186" s="15"/>
      <c r="U186" s="15"/>
      <c r="V186" s="15"/>
      <c r="W186" s="15"/>
    </row>
    <row r="187" spans="1:23" ht="15.75">
      <c r="A187" s="47">
        <v>0.60416666666666663</v>
      </c>
      <c r="B187" s="48">
        <v>3223.87</v>
      </c>
      <c r="C187" s="48">
        <v>1223.68</v>
      </c>
      <c r="D187" s="48">
        <v>704.04</v>
      </c>
      <c r="E187" s="48">
        <v>1036.79</v>
      </c>
      <c r="F187" s="48">
        <v>207.73</v>
      </c>
      <c r="G187" s="48">
        <v>21</v>
      </c>
      <c r="I187" s="8">
        <v>0.60416666666666663</v>
      </c>
      <c r="J187" s="9">
        <v>0.60763888888888895</v>
      </c>
      <c r="K187" s="10">
        <f t="shared" si="73"/>
        <v>3223.87</v>
      </c>
      <c r="L187" s="10">
        <f t="shared" si="73"/>
        <v>1223.68</v>
      </c>
      <c r="M187" s="10">
        <f t="shared" si="73"/>
        <v>704.04</v>
      </c>
      <c r="N187" s="10">
        <f t="shared" si="72"/>
        <v>1036.79</v>
      </c>
      <c r="O187" s="10">
        <f t="shared" si="72"/>
        <v>207.73</v>
      </c>
      <c r="P187" s="10">
        <f t="shared" si="72"/>
        <v>21</v>
      </c>
      <c r="Q187" s="11"/>
      <c r="R187" s="12">
        <f t="shared" ref="R187:W187" si="82">AVERAGE(K187:K189)</f>
        <v>3242.7866666666664</v>
      </c>
      <c r="S187" s="12">
        <f t="shared" si="82"/>
        <v>1227.6899999999998</v>
      </c>
      <c r="T187" s="12">
        <f t="shared" si="82"/>
        <v>706.36333333333334</v>
      </c>
      <c r="U187" s="12">
        <f t="shared" si="82"/>
        <v>1048.2166666666667</v>
      </c>
      <c r="V187" s="12">
        <f t="shared" si="82"/>
        <v>208.66666666666666</v>
      </c>
      <c r="W187" s="12">
        <f t="shared" si="82"/>
        <v>21.04</v>
      </c>
    </row>
    <row r="188" spans="1:23" ht="15.75">
      <c r="A188" s="47">
        <v>0.60763888888888895</v>
      </c>
      <c r="B188" s="48">
        <v>3243.85</v>
      </c>
      <c r="C188" s="48">
        <v>1227.8499999999999</v>
      </c>
      <c r="D188" s="48">
        <v>711.5</v>
      </c>
      <c r="E188" s="48">
        <v>1045.94</v>
      </c>
      <c r="F188" s="48">
        <v>206.59</v>
      </c>
      <c r="G188" s="48">
        <v>21.15</v>
      </c>
      <c r="I188" s="9">
        <v>0.60763888888888895</v>
      </c>
      <c r="J188" s="8">
        <v>0.61111111111111105</v>
      </c>
      <c r="K188" s="14">
        <f t="shared" si="73"/>
        <v>3243.85</v>
      </c>
      <c r="L188" s="14">
        <f t="shared" si="73"/>
        <v>1227.8499999999999</v>
      </c>
      <c r="M188" s="14">
        <f t="shared" si="73"/>
        <v>711.5</v>
      </c>
      <c r="N188" s="14">
        <f t="shared" si="72"/>
        <v>1045.94</v>
      </c>
      <c r="O188" s="14">
        <f t="shared" si="72"/>
        <v>206.59</v>
      </c>
      <c r="P188" s="14">
        <f t="shared" si="72"/>
        <v>21.15</v>
      </c>
      <c r="Q188" s="11"/>
      <c r="R188" s="15"/>
      <c r="S188" s="15"/>
      <c r="T188" s="15"/>
      <c r="U188" s="15"/>
      <c r="V188" s="15"/>
      <c r="W188" s="15"/>
    </row>
    <row r="189" spans="1:23" ht="15.75">
      <c r="A189" s="47">
        <v>0.61111111111111105</v>
      </c>
      <c r="B189" s="48">
        <v>3260.64</v>
      </c>
      <c r="C189" s="48">
        <v>1231.54</v>
      </c>
      <c r="D189" s="48">
        <v>703.55</v>
      </c>
      <c r="E189" s="48">
        <v>1061.92</v>
      </c>
      <c r="F189" s="48">
        <v>211.68</v>
      </c>
      <c r="G189" s="48">
        <v>20.97</v>
      </c>
      <c r="I189" s="8">
        <v>0.61111111111111105</v>
      </c>
      <c r="J189" s="9">
        <v>0.61458333333333337</v>
      </c>
      <c r="K189" s="10">
        <f t="shared" si="73"/>
        <v>3260.64</v>
      </c>
      <c r="L189" s="10">
        <f t="shared" si="73"/>
        <v>1231.54</v>
      </c>
      <c r="M189" s="10">
        <f t="shared" si="73"/>
        <v>703.55</v>
      </c>
      <c r="N189" s="10">
        <f t="shared" si="72"/>
        <v>1061.92</v>
      </c>
      <c r="O189" s="10">
        <f t="shared" si="72"/>
        <v>211.68</v>
      </c>
      <c r="P189" s="10">
        <f t="shared" si="72"/>
        <v>20.97</v>
      </c>
      <c r="Q189" s="11"/>
      <c r="R189" s="12"/>
      <c r="S189" s="12"/>
      <c r="T189" s="12"/>
      <c r="U189" s="12"/>
      <c r="V189" s="12"/>
      <c r="W189" s="12"/>
    </row>
    <row r="190" spans="1:23" ht="15.75">
      <c r="A190" s="47">
        <v>0.61458333333333337</v>
      </c>
      <c r="B190" s="48">
        <v>3247.49</v>
      </c>
      <c r="C190" s="48">
        <v>1207.46</v>
      </c>
      <c r="D190" s="48">
        <v>726.21</v>
      </c>
      <c r="E190" s="48">
        <v>1054.0999999999999</v>
      </c>
      <c r="F190" s="48">
        <v>208</v>
      </c>
      <c r="G190" s="48">
        <v>20.87</v>
      </c>
      <c r="I190" s="9">
        <v>0.61458333333333337</v>
      </c>
      <c r="J190" s="8">
        <v>0.61805555555555558</v>
      </c>
      <c r="K190" s="14">
        <f t="shared" si="73"/>
        <v>3247.49</v>
      </c>
      <c r="L190" s="14">
        <f t="shared" si="73"/>
        <v>1207.46</v>
      </c>
      <c r="M190" s="14">
        <f t="shared" si="73"/>
        <v>726.21</v>
      </c>
      <c r="N190" s="14">
        <f t="shared" si="72"/>
        <v>1054.0999999999999</v>
      </c>
      <c r="O190" s="14">
        <f t="shared" si="72"/>
        <v>208</v>
      </c>
      <c r="P190" s="14">
        <f t="shared" si="72"/>
        <v>20.87</v>
      </c>
      <c r="Q190" s="11"/>
      <c r="R190" s="15">
        <f t="shared" ref="R190:W190" si="83">AVERAGE(K190:K192)</f>
        <v>3259.7866666666664</v>
      </c>
      <c r="S190" s="15">
        <f t="shared" si="83"/>
        <v>1229.6533333333334</v>
      </c>
      <c r="T190" s="15">
        <f t="shared" si="83"/>
        <v>713.86333333333334</v>
      </c>
      <c r="U190" s="15">
        <f t="shared" si="83"/>
        <v>1054.8833333333332</v>
      </c>
      <c r="V190" s="15">
        <f t="shared" si="83"/>
        <v>209.64000000000001</v>
      </c>
      <c r="W190" s="15">
        <f t="shared" si="83"/>
        <v>20.78</v>
      </c>
    </row>
    <row r="191" spans="1:23" ht="15.75">
      <c r="A191" s="47">
        <v>0.61805555555555558</v>
      </c>
      <c r="B191" s="48">
        <v>3261.98</v>
      </c>
      <c r="C191" s="48">
        <v>1224.72</v>
      </c>
      <c r="D191" s="48">
        <v>707.63</v>
      </c>
      <c r="E191" s="48">
        <v>1069.26</v>
      </c>
      <c r="F191" s="48">
        <v>208.71</v>
      </c>
      <c r="G191" s="48">
        <v>20.67</v>
      </c>
      <c r="I191" s="8">
        <v>0.61805555555555558</v>
      </c>
      <c r="J191" s="9">
        <v>0.62152777777777779</v>
      </c>
      <c r="K191" s="10">
        <f t="shared" si="73"/>
        <v>3261.98</v>
      </c>
      <c r="L191" s="10">
        <f t="shared" si="73"/>
        <v>1224.72</v>
      </c>
      <c r="M191" s="10">
        <f t="shared" si="73"/>
        <v>707.63</v>
      </c>
      <c r="N191" s="10">
        <f t="shared" si="72"/>
        <v>1069.26</v>
      </c>
      <c r="O191" s="10">
        <f t="shared" si="72"/>
        <v>208.71</v>
      </c>
      <c r="P191" s="10">
        <f t="shared" si="72"/>
        <v>20.67</v>
      </c>
      <c r="Q191" s="11"/>
      <c r="R191" s="12"/>
      <c r="S191" s="12"/>
      <c r="T191" s="12"/>
      <c r="U191" s="12"/>
      <c r="V191" s="12"/>
      <c r="W191" s="12"/>
    </row>
    <row r="192" spans="1:23" ht="15.75">
      <c r="A192" s="47">
        <v>0.62152777777777779</v>
      </c>
      <c r="B192" s="48">
        <v>3269.89</v>
      </c>
      <c r="C192" s="48">
        <v>1256.78</v>
      </c>
      <c r="D192" s="48">
        <v>707.75</v>
      </c>
      <c r="E192" s="48">
        <v>1041.29</v>
      </c>
      <c r="F192" s="48">
        <v>212.21</v>
      </c>
      <c r="G192" s="48">
        <v>20.8</v>
      </c>
      <c r="I192" s="9">
        <v>0.62152777777777779</v>
      </c>
      <c r="J192" s="8">
        <v>0.625</v>
      </c>
      <c r="K192" s="14">
        <f t="shared" si="73"/>
        <v>3269.89</v>
      </c>
      <c r="L192" s="14">
        <f t="shared" si="73"/>
        <v>1256.78</v>
      </c>
      <c r="M192" s="14">
        <f t="shared" si="73"/>
        <v>707.75</v>
      </c>
      <c r="N192" s="14">
        <f t="shared" si="72"/>
        <v>1041.29</v>
      </c>
      <c r="O192" s="14">
        <f t="shared" si="72"/>
        <v>212.21</v>
      </c>
      <c r="P192" s="14">
        <f t="shared" si="72"/>
        <v>20.8</v>
      </c>
      <c r="Q192" s="11"/>
      <c r="R192" s="15"/>
      <c r="S192" s="15"/>
      <c r="T192" s="15"/>
      <c r="U192" s="15"/>
      <c r="V192" s="15"/>
      <c r="W192" s="15"/>
    </row>
    <row r="193" spans="1:23" ht="15.75">
      <c r="A193" s="47">
        <v>0.625</v>
      </c>
      <c r="B193" s="48">
        <v>3276.45</v>
      </c>
      <c r="C193" s="48">
        <v>1237.2</v>
      </c>
      <c r="D193" s="48">
        <v>732.65</v>
      </c>
      <c r="E193" s="48">
        <v>1046.18</v>
      </c>
      <c r="F193" s="48">
        <v>208.5</v>
      </c>
      <c r="G193" s="48">
        <v>20.8</v>
      </c>
      <c r="I193" s="8">
        <v>0.625</v>
      </c>
      <c r="J193" s="9">
        <v>0.62847222222222221</v>
      </c>
      <c r="K193" s="10">
        <f t="shared" si="73"/>
        <v>3276.45</v>
      </c>
      <c r="L193" s="10">
        <f t="shared" si="73"/>
        <v>1237.2</v>
      </c>
      <c r="M193" s="10">
        <f t="shared" si="73"/>
        <v>732.65</v>
      </c>
      <c r="N193" s="10">
        <f t="shared" si="72"/>
        <v>1046.18</v>
      </c>
      <c r="O193" s="10">
        <f t="shared" si="72"/>
        <v>208.5</v>
      </c>
      <c r="P193" s="10">
        <f t="shared" si="72"/>
        <v>20.8</v>
      </c>
      <c r="Q193" s="11"/>
      <c r="R193" s="12">
        <f t="shared" ref="R193:W193" si="84">AVERAGE(K193:K195)</f>
        <v>3254.39</v>
      </c>
      <c r="S193" s="12">
        <f t="shared" si="84"/>
        <v>1215.4466666666667</v>
      </c>
      <c r="T193" s="12">
        <f t="shared" si="84"/>
        <v>724.67</v>
      </c>
      <c r="U193" s="12">
        <f t="shared" si="84"/>
        <v>1052.24</v>
      </c>
      <c r="V193" s="12">
        <f t="shared" si="84"/>
        <v>211.29</v>
      </c>
      <c r="W193" s="12">
        <f t="shared" si="84"/>
        <v>19.826666666666668</v>
      </c>
    </row>
    <row r="194" spans="1:23" ht="15.75">
      <c r="A194" s="47">
        <v>0.62847222222222221</v>
      </c>
      <c r="B194" s="48">
        <v>3237.74</v>
      </c>
      <c r="C194" s="48">
        <v>1199.76</v>
      </c>
      <c r="D194" s="48">
        <v>716.8</v>
      </c>
      <c r="E194" s="48">
        <v>1060.42</v>
      </c>
      <c r="F194" s="48">
        <v>210.66</v>
      </c>
      <c r="G194" s="48">
        <v>19.34</v>
      </c>
      <c r="I194" s="9">
        <v>0.62847222222222221</v>
      </c>
      <c r="J194" s="8">
        <v>0.63194444444444442</v>
      </c>
      <c r="K194" s="14">
        <f t="shared" si="73"/>
        <v>3237.74</v>
      </c>
      <c r="L194" s="14">
        <f t="shared" si="73"/>
        <v>1199.76</v>
      </c>
      <c r="M194" s="14">
        <f t="shared" si="73"/>
        <v>716.8</v>
      </c>
      <c r="N194" s="14">
        <f t="shared" si="72"/>
        <v>1060.42</v>
      </c>
      <c r="O194" s="14">
        <f t="shared" si="72"/>
        <v>210.66</v>
      </c>
      <c r="P194" s="14">
        <f t="shared" si="72"/>
        <v>19.34</v>
      </c>
      <c r="Q194" s="11"/>
      <c r="R194" s="15"/>
      <c r="S194" s="15"/>
      <c r="T194" s="15"/>
      <c r="U194" s="15"/>
      <c r="V194" s="15"/>
      <c r="W194" s="15"/>
    </row>
    <row r="195" spans="1:23" ht="15.75">
      <c r="A195" s="47">
        <v>0.63194444444444442</v>
      </c>
      <c r="B195" s="48">
        <v>3248.98</v>
      </c>
      <c r="C195" s="48">
        <v>1209.3800000000001</v>
      </c>
      <c r="D195" s="48">
        <v>724.56</v>
      </c>
      <c r="E195" s="48">
        <v>1050.1199999999999</v>
      </c>
      <c r="F195" s="48">
        <v>214.71</v>
      </c>
      <c r="G195" s="48">
        <v>19.34</v>
      </c>
      <c r="I195" s="8">
        <v>0.63194444444444442</v>
      </c>
      <c r="J195" s="9">
        <v>0.63541666666666663</v>
      </c>
      <c r="K195" s="10">
        <f t="shared" si="73"/>
        <v>3248.98</v>
      </c>
      <c r="L195" s="10">
        <f t="shared" si="73"/>
        <v>1209.3800000000001</v>
      </c>
      <c r="M195" s="10">
        <f t="shared" si="73"/>
        <v>724.56</v>
      </c>
      <c r="N195" s="10">
        <f t="shared" si="72"/>
        <v>1050.1199999999999</v>
      </c>
      <c r="O195" s="10">
        <f t="shared" si="72"/>
        <v>214.71</v>
      </c>
      <c r="P195" s="10">
        <f t="shared" si="72"/>
        <v>19.34</v>
      </c>
      <c r="Q195" s="11"/>
      <c r="R195" s="12"/>
      <c r="S195" s="12"/>
      <c r="T195" s="12"/>
      <c r="U195" s="12"/>
      <c r="V195" s="12"/>
      <c r="W195" s="12"/>
    </row>
    <row r="196" spans="1:23" ht="15.75">
      <c r="A196" s="47">
        <v>0.63541666666666663</v>
      </c>
      <c r="B196" s="48">
        <v>3248.4</v>
      </c>
      <c r="C196" s="48">
        <v>1228.94</v>
      </c>
      <c r="D196" s="48">
        <v>716.95</v>
      </c>
      <c r="E196" s="48">
        <v>1045.5</v>
      </c>
      <c r="F196" s="48">
        <v>206.32</v>
      </c>
      <c r="G196" s="48">
        <v>19.829999999999998</v>
      </c>
      <c r="I196" s="9">
        <v>0.63541666666666663</v>
      </c>
      <c r="J196" s="8">
        <v>0.63888888888888895</v>
      </c>
      <c r="K196" s="14">
        <f t="shared" si="73"/>
        <v>3248.4</v>
      </c>
      <c r="L196" s="14">
        <f t="shared" si="73"/>
        <v>1228.94</v>
      </c>
      <c r="M196" s="14">
        <f t="shared" si="73"/>
        <v>716.95</v>
      </c>
      <c r="N196" s="14">
        <f t="shared" si="72"/>
        <v>1045.5</v>
      </c>
      <c r="O196" s="14">
        <f t="shared" si="72"/>
        <v>206.32</v>
      </c>
      <c r="P196" s="14">
        <f t="shared" si="72"/>
        <v>19.829999999999998</v>
      </c>
      <c r="Q196" s="11"/>
      <c r="R196" s="15">
        <f t="shared" ref="R196:W196" si="85">AVERAGE(K196:K198)</f>
        <v>3250.94</v>
      </c>
      <c r="S196" s="15">
        <f t="shared" si="85"/>
        <v>1228.26</v>
      </c>
      <c r="T196" s="15">
        <f t="shared" si="85"/>
        <v>713.07</v>
      </c>
      <c r="U196" s="15">
        <f t="shared" si="85"/>
        <v>1049.21</v>
      </c>
      <c r="V196" s="15">
        <f t="shared" si="85"/>
        <v>209.60999999999999</v>
      </c>
      <c r="W196" s="15">
        <f t="shared" si="85"/>
        <v>19.906666666666666</v>
      </c>
    </row>
    <row r="197" spans="1:23" ht="15.75">
      <c r="A197" s="47">
        <v>0.63888888888888895</v>
      </c>
      <c r="B197" s="48">
        <v>3220.76</v>
      </c>
      <c r="C197" s="48">
        <v>1220.8499999999999</v>
      </c>
      <c r="D197" s="48">
        <v>687.55</v>
      </c>
      <c r="E197" s="48">
        <v>1048.46</v>
      </c>
      <c r="F197" s="48">
        <v>213.35</v>
      </c>
      <c r="G197" s="48">
        <v>19.96</v>
      </c>
      <c r="I197" s="8">
        <v>0.63888888888888895</v>
      </c>
      <c r="J197" s="9">
        <v>0.64236111111111105</v>
      </c>
      <c r="K197" s="10">
        <f t="shared" si="73"/>
        <v>3220.76</v>
      </c>
      <c r="L197" s="10">
        <f t="shared" si="73"/>
        <v>1220.8499999999999</v>
      </c>
      <c r="M197" s="10">
        <f t="shared" si="73"/>
        <v>687.55</v>
      </c>
      <c r="N197" s="10">
        <f t="shared" si="72"/>
        <v>1048.46</v>
      </c>
      <c r="O197" s="10">
        <f t="shared" si="72"/>
        <v>213.35</v>
      </c>
      <c r="P197" s="10">
        <f t="shared" si="72"/>
        <v>19.96</v>
      </c>
      <c r="Q197" s="11"/>
      <c r="R197" s="12"/>
      <c r="S197" s="12"/>
      <c r="T197" s="12"/>
      <c r="U197" s="12"/>
      <c r="V197" s="12"/>
      <c r="W197" s="12"/>
    </row>
    <row r="198" spans="1:23" ht="15.75">
      <c r="A198" s="47">
        <v>0.64236111111111105</v>
      </c>
      <c r="B198" s="48">
        <v>3283.66</v>
      </c>
      <c r="C198" s="48">
        <v>1234.99</v>
      </c>
      <c r="D198" s="48">
        <v>734.71</v>
      </c>
      <c r="E198" s="48">
        <v>1053.67</v>
      </c>
      <c r="F198" s="48">
        <v>209.16</v>
      </c>
      <c r="G198" s="48">
        <v>19.93</v>
      </c>
      <c r="I198" s="9">
        <v>0.64236111111111105</v>
      </c>
      <c r="J198" s="8">
        <v>0.64583333333333337</v>
      </c>
      <c r="K198" s="14">
        <f t="shared" si="73"/>
        <v>3283.66</v>
      </c>
      <c r="L198" s="14">
        <f t="shared" si="73"/>
        <v>1234.99</v>
      </c>
      <c r="M198" s="14">
        <f t="shared" si="73"/>
        <v>734.71</v>
      </c>
      <c r="N198" s="14">
        <f t="shared" si="72"/>
        <v>1053.67</v>
      </c>
      <c r="O198" s="14">
        <f t="shared" si="72"/>
        <v>209.16</v>
      </c>
      <c r="P198" s="14">
        <f t="shared" si="72"/>
        <v>19.93</v>
      </c>
      <c r="Q198" s="11"/>
      <c r="R198" s="15"/>
      <c r="S198" s="15"/>
      <c r="T198" s="15"/>
      <c r="U198" s="15"/>
      <c r="V198" s="15"/>
      <c r="W198" s="15"/>
    </row>
    <row r="199" spans="1:23" ht="15.75">
      <c r="A199" s="47">
        <v>0.64583333333333337</v>
      </c>
      <c r="B199" s="48">
        <v>3269.86</v>
      </c>
      <c r="C199" s="48">
        <v>1240.28</v>
      </c>
      <c r="D199" s="48">
        <v>716.23</v>
      </c>
      <c r="E199" s="48">
        <v>1046.9100000000001</v>
      </c>
      <c r="F199" s="48">
        <v>215.69</v>
      </c>
      <c r="G199" s="48">
        <v>19.7</v>
      </c>
      <c r="I199" s="8">
        <v>0.64583333333333337</v>
      </c>
      <c r="J199" s="9">
        <v>0.64930555555555558</v>
      </c>
      <c r="K199" s="10">
        <f t="shared" si="73"/>
        <v>3269.86</v>
      </c>
      <c r="L199" s="10">
        <f t="shared" si="73"/>
        <v>1240.28</v>
      </c>
      <c r="M199" s="10">
        <f t="shared" si="73"/>
        <v>716.23</v>
      </c>
      <c r="N199" s="10">
        <f t="shared" si="72"/>
        <v>1046.9100000000001</v>
      </c>
      <c r="O199" s="10">
        <f t="shared" si="72"/>
        <v>215.69</v>
      </c>
      <c r="P199" s="10">
        <f t="shared" si="72"/>
        <v>19.7</v>
      </c>
      <c r="Q199" s="11"/>
      <c r="R199" s="12">
        <f t="shared" ref="R199:W199" si="86">AVERAGE(K199:K201)</f>
        <v>3265.7333333333331</v>
      </c>
      <c r="S199" s="12">
        <f t="shared" si="86"/>
        <v>1234.1633333333332</v>
      </c>
      <c r="T199" s="12">
        <f t="shared" si="86"/>
        <v>720.61333333333334</v>
      </c>
      <c r="U199" s="12">
        <f t="shared" si="86"/>
        <v>1044.3599999999999</v>
      </c>
      <c r="V199" s="12">
        <f t="shared" si="86"/>
        <v>215.59666666666666</v>
      </c>
      <c r="W199" s="12">
        <f t="shared" si="86"/>
        <v>19.98</v>
      </c>
    </row>
    <row r="200" spans="1:23" ht="15.75">
      <c r="A200" s="47">
        <v>0.64930555555555558</v>
      </c>
      <c r="B200" s="48">
        <v>3266.37</v>
      </c>
      <c r="C200" s="48">
        <v>1220.1099999999999</v>
      </c>
      <c r="D200" s="48">
        <v>725.11</v>
      </c>
      <c r="E200" s="48">
        <v>1051.55</v>
      </c>
      <c r="F200" s="48">
        <v>218.43</v>
      </c>
      <c r="G200" s="48">
        <v>20.13</v>
      </c>
      <c r="I200" s="9">
        <v>0.64930555555555558</v>
      </c>
      <c r="J200" s="8">
        <v>0.65277777777777779</v>
      </c>
      <c r="K200" s="14">
        <f t="shared" si="73"/>
        <v>3266.37</v>
      </c>
      <c r="L200" s="14">
        <f t="shared" si="73"/>
        <v>1220.1099999999999</v>
      </c>
      <c r="M200" s="14">
        <f t="shared" si="73"/>
        <v>725.11</v>
      </c>
      <c r="N200" s="14">
        <f t="shared" si="72"/>
        <v>1051.55</v>
      </c>
      <c r="O200" s="14">
        <f t="shared" si="72"/>
        <v>218.43</v>
      </c>
      <c r="P200" s="14">
        <f t="shared" si="72"/>
        <v>20.13</v>
      </c>
      <c r="Q200" s="11"/>
      <c r="R200" s="15"/>
      <c r="S200" s="15"/>
      <c r="T200" s="15"/>
      <c r="U200" s="15"/>
      <c r="V200" s="15"/>
      <c r="W200" s="15"/>
    </row>
    <row r="201" spans="1:23" ht="15.75">
      <c r="A201" s="47">
        <v>0.65277777777777779</v>
      </c>
      <c r="B201" s="48">
        <v>3260.97</v>
      </c>
      <c r="C201" s="48">
        <v>1242.0999999999999</v>
      </c>
      <c r="D201" s="48">
        <v>720.5</v>
      </c>
      <c r="E201" s="48">
        <v>1034.6199999999999</v>
      </c>
      <c r="F201" s="48">
        <v>212.67</v>
      </c>
      <c r="G201" s="48">
        <v>20.11</v>
      </c>
      <c r="I201" s="8">
        <v>0.65277777777777779</v>
      </c>
      <c r="J201" s="9">
        <v>0.65625</v>
      </c>
      <c r="K201" s="10">
        <f t="shared" si="73"/>
        <v>3260.97</v>
      </c>
      <c r="L201" s="10">
        <f t="shared" si="73"/>
        <v>1242.0999999999999</v>
      </c>
      <c r="M201" s="10">
        <f t="shared" si="73"/>
        <v>720.5</v>
      </c>
      <c r="N201" s="10">
        <f t="shared" si="72"/>
        <v>1034.6199999999999</v>
      </c>
      <c r="O201" s="10">
        <f t="shared" si="72"/>
        <v>212.67</v>
      </c>
      <c r="P201" s="10">
        <f t="shared" si="72"/>
        <v>20.11</v>
      </c>
      <c r="Q201" s="11"/>
      <c r="R201" s="12"/>
      <c r="S201" s="12"/>
      <c r="T201" s="12"/>
      <c r="U201" s="12"/>
      <c r="V201" s="12"/>
      <c r="W201" s="12"/>
    </row>
    <row r="202" spans="1:23" ht="15.75">
      <c r="A202" s="47">
        <v>0.65625</v>
      </c>
      <c r="B202" s="48">
        <v>3282.14</v>
      </c>
      <c r="C202" s="48">
        <v>1237.49</v>
      </c>
      <c r="D202" s="48">
        <v>734.4</v>
      </c>
      <c r="E202" s="48">
        <v>1052</v>
      </c>
      <c r="F202" s="48">
        <v>206.73</v>
      </c>
      <c r="G202" s="48">
        <v>20.34</v>
      </c>
      <c r="I202" s="9">
        <v>0.65625</v>
      </c>
      <c r="J202" s="8">
        <v>0.65972222222222221</v>
      </c>
      <c r="K202" s="14">
        <f t="shared" si="73"/>
        <v>3282.14</v>
      </c>
      <c r="L202" s="14">
        <f t="shared" si="73"/>
        <v>1237.49</v>
      </c>
      <c r="M202" s="14">
        <f t="shared" si="73"/>
        <v>734.4</v>
      </c>
      <c r="N202" s="14">
        <f t="shared" si="72"/>
        <v>1052</v>
      </c>
      <c r="O202" s="14">
        <f t="shared" si="72"/>
        <v>206.73</v>
      </c>
      <c r="P202" s="14">
        <f t="shared" si="72"/>
        <v>20.34</v>
      </c>
      <c r="Q202" s="11"/>
      <c r="R202" s="15">
        <f t="shared" ref="R202:W202" si="87">AVERAGE(K202:K204)</f>
        <v>3275.5033333333336</v>
      </c>
      <c r="S202" s="15">
        <f t="shared" si="87"/>
        <v>1235.73</v>
      </c>
      <c r="T202" s="15">
        <f t="shared" si="87"/>
        <v>725.86666666666667</v>
      </c>
      <c r="U202" s="15">
        <f t="shared" si="87"/>
        <v>1050.1099999999999</v>
      </c>
      <c r="V202" s="15">
        <f t="shared" si="87"/>
        <v>212.37666666666667</v>
      </c>
      <c r="W202" s="15">
        <f t="shared" si="87"/>
        <v>20.303333333333331</v>
      </c>
    </row>
    <row r="203" spans="1:23" ht="15.75">
      <c r="A203" s="47">
        <v>0.65972222222222221</v>
      </c>
      <c r="B203" s="48">
        <v>3287.35</v>
      </c>
      <c r="C203" s="48">
        <v>1240.93</v>
      </c>
      <c r="D203" s="48">
        <v>728.16</v>
      </c>
      <c r="E203" s="48">
        <v>1046.6300000000001</v>
      </c>
      <c r="F203" s="48">
        <v>220.09</v>
      </c>
      <c r="G203" s="48">
        <v>20.309999999999999</v>
      </c>
      <c r="I203" s="8">
        <v>0.65972222222222221</v>
      </c>
      <c r="J203" s="9">
        <v>0.66319444444444442</v>
      </c>
      <c r="K203" s="10">
        <f t="shared" si="73"/>
        <v>3287.35</v>
      </c>
      <c r="L203" s="10">
        <f t="shared" si="73"/>
        <v>1240.93</v>
      </c>
      <c r="M203" s="10">
        <f t="shared" si="73"/>
        <v>728.16</v>
      </c>
      <c r="N203" s="10">
        <f t="shared" si="72"/>
        <v>1046.6300000000001</v>
      </c>
      <c r="O203" s="10">
        <f t="shared" si="72"/>
        <v>220.09</v>
      </c>
      <c r="P203" s="10">
        <f t="shared" si="72"/>
        <v>20.309999999999999</v>
      </c>
      <c r="Q203" s="11"/>
      <c r="R203" s="12"/>
      <c r="S203" s="12"/>
      <c r="T203" s="12"/>
      <c r="U203" s="12"/>
      <c r="V203" s="12"/>
      <c r="W203" s="12"/>
    </row>
    <row r="204" spans="1:23" ht="15.75">
      <c r="A204" s="47">
        <v>0.66319444444444442</v>
      </c>
      <c r="B204" s="48">
        <v>3257.02</v>
      </c>
      <c r="C204" s="48">
        <v>1228.77</v>
      </c>
      <c r="D204" s="48">
        <v>715.04</v>
      </c>
      <c r="E204" s="48">
        <v>1051.7</v>
      </c>
      <c r="F204" s="48">
        <v>210.31</v>
      </c>
      <c r="G204" s="48">
        <v>20.260000000000002</v>
      </c>
      <c r="I204" s="9">
        <v>0.66319444444444442</v>
      </c>
      <c r="J204" s="8">
        <v>0.66666666666666663</v>
      </c>
      <c r="K204" s="14">
        <f t="shared" si="73"/>
        <v>3257.02</v>
      </c>
      <c r="L204" s="14">
        <f t="shared" si="73"/>
        <v>1228.77</v>
      </c>
      <c r="M204" s="14">
        <f t="shared" si="73"/>
        <v>715.04</v>
      </c>
      <c r="N204" s="14">
        <f t="shared" si="72"/>
        <v>1051.7</v>
      </c>
      <c r="O204" s="14">
        <f t="shared" si="72"/>
        <v>210.31</v>
      </c>
      <c r="P204" s="14">
        <f t="shared" si="72"/>
        <v>20.260000000000002</v>
      </c>
      <c r="Q204" s="11"/>
      <c r="R204" s="15"/>
      <c r="S204" s="15"/>
      <c r="T204" s="15"/>
      <c r="U204" s="15"/>
      <c r="V204" s="15"/>
      <c r="W204" s="15"/>
    </row>
    <row r="205" spans="1:23" ht="15.75">
      <c r="A205" s="47">
        <v>0.66666666666666663</v>
      </c>
      <c r="B205" s="48">
        <v>3294.37</v>
      </c>
      <c r="C205" s="48">
        <v>1237.8399999999999</v>
      </c>
      <c r="D205" s="48">
        <v>733.38</v>
      </c>
      <c r="E205" s="48">
        <v>1056.92</v>
      </c>
      <c r="F205" s="48">
        <v>214.97</v>
      </c>
      <c r="G205" s="48">
        <v>19.96</v>
      </c>
      <c r="I205" s="8">
        <v>0.66666666666666663</v>
      </c>
      <c r="J205" s="9">
        <v>0.67013888888888884</v>
      </c>
      <c r="K205" s="10">
        <f t="shared" si="73"/>
        <v>3294.37</v>
      </c>
      <c r="L205" s="10">
        <f t="shared" si="73"/>
        <v>1237.8399999999999</v>
      </c>
      <c r="M205" s="10">
        <f t="shared" si="73"/>
        <v>733.38</v>
      </c>
      <c r="N205" s="10">
        <f t="shared" si="72"/>
        <v>1056.92</v>
      </c>
      <c r="O205" s="10">
        <f t="shared" si="72"/>
        <v>214.97</v>
      </c>
      <c r="P205" s="10">
        <f t="shared" si="72"/>
        <v>19.96</v>
      </c>
      <c r="Q205" s="11"/>
      <c r="R205" s="12">
        <f t="shared" ref="R205:W205" si="88">AVERAGE(K205:K207)</f>
        <v>3271.5499999999997</v>
      </c>
      <c r="S205" s="12">
        <f t="shared" si="88"/>
        <v>1225.68</v>
      </c>
      <c r="T205" s="12">
        <f t="shared" si="88"/>
        <v>738.90666666666664</v>
      </c>
      <c r="U205" s="12">
        <f t="shared" si="88"/>
        <v>1046.1933333333334</v>
      </c>
      <c r="V205" s="12">
        <f t="shared" si="88"/>
        <v>209.47</v>
      </c>
      <c r="W205" s="12">
        <f t="shared" si="88"/>
        <v>20.22</v>
      </c>
    </row>
    <row r="206" spans="1:23" ht="15.75">
      <c r="A206" s="47">
        <v>0.67013888888888884</v>
      </c>
      <c r="B206" s="48">
        <v>3267.21</v>
      </c>
      <c r="C206" s="48">
        <v>1214.1400000000001</v>
      </c>
      <c r="D206" s="48">
        <v>744.91</v>
      </c>
      <c r="E206" s="48">
        <v>1048.8800000000001</v>
      </c>
      <c r="F206" s="48">
        <v>207.96</v>
      </c>
      <c r="G206" s="48">
        <v>20.29</v>
      </c>
      <c r="I206" s="9">
        <v>0.67013888888888884</v>
      </c>
      <c r="J206" s="8">
        <v>0.67361111111111116</v>
      </c>
      <c r="K206" s="14">
        <f t="shared" si="73"/>
        <v>3267.21</v>
      </c>
      <c r="L206" s="14">
        <f t="shared" si="73"/>
        <v>1214.1400000000001</v>
      </c>
      <c r="M206" s="14">
        <f t="shared" si="73"/>
        <v>744.91</v>
      </c>
      <c r="N206" s="14">
        <f t="shared" si="72"/>
        <v>1048.8800000000001</v>
      </c>
      <c r="O206" s="14">
        <f t="shared" si="72"/>
        <v>207.96</v>
      </c>
      <c r="P206" s="14">
        <f t="shared" si="72"/>
        <v>20.29</v>
      </c>
      <c r="Q206" s="11"/>
      <c r="R206" s="15"/>
      <c r="S206" s="15"/>
      <c r="T206" s="15"/>
      <c r="U206" s="15"/>
      <c r="V206" s="15"/>
      <c r="W206" s="15"/>
    </row>
    <row r="207" spans="1:23" ht="15.75">
      <c r="A207" s="47">
        <v>0.67361111111111116</v>
      </c>
      <c r="B207" s="48">
        <v>3253.07</v>
      </c>
      <c r="C207" s="48">
        <v>1225.06</v>
      </c>
      <c r="D207" s="48">
        <v>738.43</v>
      </c>
      <c r="E207" s="48">
        <v>1032.78</v>
      </c>
      <c r="F207" s="48">
        <v>205.48</v>
      </c>
      <c r="G207" s="48">
        <v>20.41</v>
      </c>
      <c r="I207" s="8">
        <v>0.67361111111111116</v>
      </c>
      <c r="J207" s="9">
        <v>0.67708333333333337</v>
      </c>
      <c r="K207" s="10">
        <f t="shared" si="73"/>
        <v>3253.07</v>
      </c>
      <c r="L207" s="10">
        <f t="shared" si="73"/>
        <v>1225.06</v>
      </c>
      <c r="M207" s="10">
        <f t="shared" si="73"/>
        <v>738.43</v>
      </c>
      <c r="N207" s="10">
        <f t="shared" si="72"/>
        <v>1032.78</v>
      </c>
      <c r="O207" s="10">
        <f t="shared" si="72"/>
        <v>205.48</v>
      </c>
      <c r="P207" s="10">
        <f t="shared" si="72"/>
        <v>20.41</v>
      </c>
      <c r="Q207" s="11"/>
      <c r="R207" s="12"/>
      <c r="S207" s="12"/>
      <c r="T207" s="12"/>
      <c r="U207" s="12"/>
      <c r="V207" s="12"/>
      <c r="W207" s="12"/>
    </row>
    <row r="208" spans="1:23" ht="15.75">
      <c r="A208" s="47">
        <v>0.67708333333333337</v>
      </c>
      <c r="B208" s="48">
        <v>3262.78</v>
      </c>
      <c r="C208" s="48">
        <v>1241.43</v>
      </c>
      <c r="D208" s="48">
        <v>717.4</v>
      </c>
      <c r="E208" s="48">
        <v>1050.21</v>
      </c>
      <c r="F208" s="48">
        <v>202.3</v>
      </c>
      <c r="G208" s="48">
        <v>20.440000000000001</v>
      </c>
      <c r="I208" s="9">
        <v>0.67708333333333337</v>
      </c>
      <c r="J208" s="8">
        <v>0.68055555555555547</v>
      </c>
      <c r="K208" s="14">
        <f t="shared" si="73"/>
        <v>3262.78</v>
      </c>
      <c r="L208" s="14">
        <f t="shared" si="73"/>
        <v>1241.43</v>
      </c>
      <c r="M208" s="14">
        <f t="shared" si="73"/>
        <v>717.4</v>
      </c>
      <c r="N208" s="14">
        <f t="shared" si="72"/>
        <v>1050.21</v>
      </c>
      <c r="O208" s="14">
        <f t="shared" si="72"/>
        <v>202.3</v>
      </c>
      <c r="P208" s="14">
        <f t="shared" si="72"/>
        <v>20.440000000000001</v>
      </c>
      <c r="Q208" s="11"/>
      <c r="R208" s="15">
        <f t="shared" ref="R208:W208" si="89">AVERAGE(K208:K210)</f>
        <v>3269.2933333333335</v>
      </c>
      <c r="S208" s="15">
        <f t="shared" si="89"/>
        <v>1235</v>
      </c>
      <c r="T208" s="15">
        <f t="shared" si="89"/>
        <v>730.11</v>
      </c>
      <c r="U208" s="15">
        <f t="shared" si="89"/>
        <v>1041.6433333333334</v>
      </c>
      <c r="V208" s="15">
        <f t="shared" si="89"/>
        <v>211.11666666666667</v>
      </c>
      <c r="W208" s="15">
        <f t="shared" si="89"/>
        <v>20.363333333333333</v>
      </c>
    </row>
    <row r="209" spans="1:23" ht="15.75">
      <c r="A209" s="47">
        <v>0.68055555555555547</v>
      </c>
      <c r="B209" s="48">
        <v>3260.01</v>
      </c>
      <c r="C209" s="48">
        <v>1227.1600000000001</v>
      </c>
      <c r="D209" s="48">
        <v>732.98</v>
      </c>
      <c r="E209" s="48">
        <v>1037.25</v>
      </c>
      <c r="F209" s="48">
        <v>211.39</v>
      </c>
      <c r="G209" s="48">
        <v>20.260000000000002</v>
      </c>
      <c r="I209" s="8">
        <v>0.68055555555555547</v>
      </c>
      <c r="J209" s="9">
        <v>0.68402777777777779</v>
      </c>
      <c r="K209" s="10">
        <f t="shared" si="73"/>
        <v>3260.01</v>
      </c>
      <c r="L209" s="10">
        <f t="shared" si="73"/>
        <v>1227.1600000000001</v>
      </c>
      <c r="M209" s="10">
        <f t="shared" si="73"/>
        <v>732.98</v>
      </c>
      <c r="N209" s="10">
        <f t="shared" si="72"/>
        <v>1037.25</v>
      </c>
      <c r="O209" s="10">
        <f t="shared" si="72"/>
        <v>211.39</v>
      </c>
      <c r="P209" s="10">
        <f t="shared" si="72"/>
        <v>20.260000000000002</v>
      </c>
      <c r="Q209" s="11"/>
      <c r="R209" s="12"/>
      <c r="S209" s="12"/>
      <c r="T209" s="12"/>
      <c r="U209" s="12"/>
      <c r="V209" s="12"/>
      <c r="W209" s="12"/>
    </row>
    <row r="210" spans="1:23" ht="15.75">
      <c r="A210" s="47">
        <v>0.68402777777777779</v>
      </c>
      <c r="B210" s="48">
        <v>3285.09</v>
      </c>
      <c r="C210" s="48">
        <v>1236.4100000000001</v>
      </c>
      <c r="D210" s="48">
        <v>739.95</v>
      </c>
      <c r="E210" s="48">
        <v>1037.47</v>
      </c>
      <c r="F210" s="48">
        <v>219.66</v>
      </c>
      <c r="G210" s="48">
        <v>20.39</v>
      </c>
      <c r="I210" s="9">
        <v>0.68402777777777779</v>
      </c>
      <c r="J210" s="8">
        <v>0.6875</v>
      </c>
      <c r="K210" s="14">
        <f t="shared" si="73"/>
        <v>3285.09</v>
      </c>
      <c r="L210" s="14">
        <f t="shared" si="73"/>
        <v>1236.4100000000001</v>
      </c>
      <c r="M210" s="14">
        <f t="shared" si="73"/>
        <v>739.95</v>
      </c>
      <c r="N210" s="14">
        <f t="shared" si="72"/>
        <v>1037.47</v>
      </c>
      <c r="O210" s="14">
        <f t="shared" si="72"/>
        <v>219.66</v>
      </c>
      <c r="P210" s="14">
        <f t="shared" si="72"/>
        <v>20.39</v>
      </c>
      <c r="Q210" s="11"/>
      <c r="R210" s="15"/>
      <c r="S210" s="15"/>
      <c r="T210" s="15"/>
      <c r="U210" s="15"/>
      <c r="V210" s="15"/>
      <c r="W210" s="15"/>
    </row>
    <row r="211" spans="1:23" ht="15.75">
      <c r="A211" s="47">
        <v>0.6875</v>
      </c>
      <c r="B211" s="48">
        <v>3281.89</v>
      </c>
      <c r="C211" s="48">
        <v>1247.8499999999999</v>
      </c>
      <c r="D211" s="48">
        <v>724.84</v>
      </c>
      <c r="E211" s="48">
        <v>1039.8</v>
      </c>
      <c r="F211" s="48">
        <v>217.71</v>
      </c>
      <c r="G211" s="48">
        <v>20.52</v>
      </c>
      <c r="I211" s="8">
        <v>0.6875</v>
      </c>
      <c r="J211" s="9">
        <v>0.69097222222222221</v>
      </c>
      <c r="K211" s="10">
        <f t="shared" si="73"/>
        <v>3281.89</v>
      </c>
      <c r="L211" s="10">
        <f t="shared" si="73"/>
        <v>1247.8499999999999</v>
      </c>
      <c r="M211" s="10">
        <f t="shared" si="73"/>
        <v>724.84</v>
      </c>
      <c r="N211" s="10">
        <f t="shared" si="72"/>
        <v>1039.8</v>
      </c>
      <c r="O211" s="10">
        <f t="shared" si="72"/>
        <v>217.71</v>
      </c>
      <c r="P211" s="10">
        <f t="shared" si="72"/>
        <v>20.52</v>
      </c>
      <c r="Q211" s="11"/>
      <c r="R211" s="12">
        <f t="shared" ref="R211:W211" si="90">AVERAGE(K211:K213)</f>
        <v>3287.86</v>
      </c>
      <c r="S211" s="12">
        <f t="shared" si="90"/>
        <v>1254.6333333333334</v>
      </c>
      <c r="T211" s="12">
        <f t="shared" si="90"/>
        <v>731.57999999999993</v>
      </c>
      <c r="U211" s="12">
        <f t="shared" si="90"/>
        <v>1035.3399999999999</v>
      </c>
      <c r="V211" s="12">
        <f t="shared" si="90"/>
        <v>214.53</v>
      </c>
      <c r="W211" s="12">
        <f t="shared" si="90"/>
        <v>20.543333333333333</v>
      </c>
    </row>
    <row r="212" spans="1:23" ht="15.75">
      <c r="A212" s="47">
        <v>0.69097222222222221</v>
      </c>
      <c r="B212" s="48">
        <v>3291.68</v>
      </c>
      <c r="C212" s="48">
        <v>1255.8800000000001</v>
      </c>
      <c r="D212" s="48">
        <v>744.4</v>
      </c>
      <c r="E212" s="48">
        <v>1029.3</v>
      </c>
      <c r="F212" s="48">
        <v>210.34</v>
      </c>
      <c r="G212" s="48">
        <v>20.49</v>
      </c>
      <c r="I212" s="9">
        <v>0.69097222222222221</v>
      </c>
      <c r="J212" s="8">
        <v>0.69444444444444453</v>
      </c>
      <c r="K212" s="14">
        <f t="shared" si="73"/>
        <v>3291.68</v>
      </c>
      <c r="L212" s="14">
        <f t="shared" si="73"/>
        <v>1255.8800000000001</v>
      </c>
      <c r="M212" s="14">
        <f t="shared" si="73"/>
        <v>744.4</v>
      </c>
      <c r="N212" s="14">
        <f t="shared" si="72"/>
        <v>1029.3</v>
      </c>
      <c r="O212" s="14">
        <f t="shared" si="72"/>
        <v>210.34</v>
      </c>
      <c r="P212" s="14">
        <f t="shared" si="72"/>
        <v>20.49</v>
      </c>
      <c r="Q212" s="11"/>
      <c r="R212" s="15"/>
      <c r="S212" s="15"/>
      <c r="T212" s="15"/>
      <c r="U212" s="15"/>
      <c r="V212" s="15"/>
      <c r="W212" s="15"/>
    </row>
    <row r="213" spans="1:23" ht="15.75">
      <c r="A213" s="47">
        <v>0.69444444444444453</v>
      </c>
      <c r="B213" s="48">
        <v>3290.01</v>
      </c>
      <c r="C213" s="48">
        <v>1260.17</v>
      </c>
      <c r="D213" s="48">
        <v>725.5</v>
      </c>
      <c r="E213" s="48">
        <v>1036.92</v>
      </c>
      <c r="F213" s="48">
        <v>215.54</v>
      </c>
      <c r="G213" s="48">
        <v>20.62</v>
      </c>
      <c r="I213" s="8">
        <v>0.69444444444444453</v>
      </c>
      <c r="J213" s="9">
        <v>0.69791666666666663</v>
      </c>
      <c r="K213" s="10">
        <f t="shared" si="73"/>
        <v>3290.01</v>
      </c>
      <c r="L213" s="10">
        <f t="shared" si="73"/>
        <v>1260.17</v>
      </c>
      <c r="M213" s="10">
        <f t="shared" si="73"/>
        <v>725.5</v>
      </c>
      <c r="N213" s="10">
        <f t="shared" si="72"/>
        <v>1036.92</v>
      </c>
      <c r="O213" s="10">
        <f t="shared" si="72"/>
        <v>215.54</v>
      </c>
      <c r="P213" s="10">
        <f t="shared" si="72"/>
        <v>20.62</v>
      </c>
      <c r="Q213" s="11"/>
      <c r="R213" s="12"/>
      <c r="S213" s="12"/>
      <c r="T213" s="12"/>
      <c r="U213" s="12"/>
      <c r="V213" s="12"/>
      <c r="W213" s="12"/>
    </row>
    <row r="214" spans="1:23" ht="15.75">
      <c r="A214" s="47">
        <v>0.69791666666666663</v>
      </c>
      <c r="B214" s="48">
        <v>3267.87</v>
      </c>
      <c r="C214" s="48">
        <v>1244.9000000000001</v>
      </c>
      <c r="D214" s="48">
        <v>721.46</v>
      </c>
      <c r="E214" s="48">
        <v>1034.68</v>
      </c>
      <c r="F214" s="48">
        <v>215.09</v>
      </c>
      <c r="G214" s="48">
        <v>20.69</v>
      </c>
      <c r="I214" s="9">
        <v>0.69791666666666663</v>
      </c>
      <c r="J214" s="8">
        <v>0.70138888888888884</v>
      </c>
      <c r="K214" s="14">
        <f t="shared" si="73"/>
        <v>3267.87</v>
      </c>
      <c r="L214" s="14">
        <f t="shared" si="73"/>
        <v>1244.9000000000001</v>
      </c>
      <c r="M214" s="14">
        <f t="shared" si="73"/>
        <v>721.46</v>
      </c>
      <c r="N214" s="14">
        <f t="shared" si="72"/>
        <v>1034.68</v>
      </c>
      <c r="O214" s="14">
        <f t="shared" si="72"/>
        <v>215.09</v>
      </c>
      <c r="P214" s="14">
        <f t="shared" si="72"/>
        <v>20.69</v>
      </c>
      <c r="Q214" s="11"/>
      <c r="R214" s="15">
        <f t="shared" ref="R214:W214" si="91">AVERAGE(K214:K216)</f>
        <v>3291.7233333333334</v>
      </c>
      <c r="S214" s="15">
        <f t="shared" si="91"/>
        <v>1260.3000000000002</v>
      </c>
      <c r="T214" s="15">
        <f t="shared" si="91"/>
        <v>733.87666666666667</v>
      </c>
      <c r="U214" s="15">
        <f t="shared" si="91"/>
        <v>1035.6433333333334</v>
      </c>
      <c r="V214" s="15">
        <f t="shared" si="91"/>
        <v>209.72333333333336</v>
      </c>
      <c r="W214" s="15">
        <f t="shared" si="91"/>
        <v>20.903333333333332</v>
      </c>
    </row>
    <row r="215" spans="1:23" ht="15.75">
      <c r="A215" s="47">
        <v>0.70138888888888884</v>
      </c>
      <c r="B215" s="48">
        <v>3296.9</v>
      </c>
      <c r="C215" s="48">
        <v>1254.4100000000001</v>
      </c>
      <c r="D215" s="48">
        <v>738.76</v>
      </c>
      <c r="E215" s="48">
        <v>1042.74</v>
      </c>
      <c r="F215" s="48">
        <v>208.74</v>
      </c>
      <c r="G215" s="48">
        <v>20.92</v>
      </c>
      <c r="I215" s="8">
        <v>0.70138888888888884</v>
      </c>
      <c r="J215" s="9">
        <v>0.70486111111111116</v>
      </c>
      <c r="K215" s="10">
        <f t="shared" si="73"/>
        <v>3296.9</v>
      </c>
      <c r="L215" s="10">
        <f t="shared" si="73"/>
        <v>1254.4100000000001</v>
      </c>
      <c r="M215" s="10">
        <f t="shared" si="73"/>
        <v>738.76</v>
      </c>
      <c r="N215" s="10">
        <f t="shared" si="72"/>
        <v>1042.74</v>
      </c>
      <c r="O215" s="10">
        <f t="shared" si="72"/>
        <v>208.74</v>
      </c>
      <c r="P215" s="10">
        <f t="shared" si="72"/>
        <v>20.92</v>
      </c>
      <c r="Q215" s="11"/>
      <c r="R215" s="12"/>
      <c r="S215" s="12"/>
      <c r="T215" s="12"/>
      <c r="U215" s="12"/>
      <c r="V215" s="12"/>
      <c r="W215" s="12"/>
    </row>
    <row r="216" spans="1:23" ht="15.75">
      <c r="A216" s="47">
        <v>0.70486111111111116</v>
      </c>
      <c r="B216" s="48">
        <v>3310.4</v>
      </c>
      <c r="C216" s="48">
        <v>1281.5899999999999</v>
      </c>
      <c r="D216" s="48">
        <v>741.41</v>
      </c>
      <c r="E216" s="48">
        <v>1029.51</v>
      </c>
      <c r="F216" s="48">
        <v>205.34</v>
      </c>
      <c r="G216" s="48">
        <v>21.1</v>
      </c>
      <c r="I216" s="9">
        <v>0.70486111111111116</v>
      </c>
      <c r="J216" s="8">
        <v>0.70833333333333337</v>
      </c>
      <c r="K216" s="14">
        <f t="shared" si="73"/>
        <v>3310.4</v>
      </c>
      <c r="L216" s="14">
        <f t="shared" si="73"/>
        <v>1281.5899999999999</v>
      </c>
      <c r="M216" s="14">
        <f t="shared" si="73"/>
        <v>741.41</v>
      </c>
      <c r="N216" s="14">
        <f t="shared" si="72"/>
        <v>1029.51</v>
      </c>
      <c r="O216" s="14">
        <f t="shared" si="72"/>
        <v>205.34</v>
      </c>
      <c r="P216" s="14">
        <f t="shared" si="72"/>
        <v>21.1</v>
      </c>
      <c r="Q216" s="11"/>
      <c r="R216" s="15"/>
      <c r="S216" s="15"/>
      <c r="T216" s="15"/>
      <c r="U216" s="15"/>
      <c r="V216" s="15"/>
      <c r="W216" s="15"/>
    </row>
    <row r="217" spans="1:23" ht="15.75">
      <c r="A217" s="47">
        <v>0.70833333333333337</v>
      </c>
      <c r="B217" s="48">
        <v>3281.82</v>
      </c>
      <c r="C217" s="48">
        <v>1239.33</v>
      </c>
      <c r="D217" s="48">
        <v>755.11</v>
      </c>
      <c r="E217" s="48">
        <v>1032.47</v>
      </c>
      <c r="F217" s="48">
        <v>202.55</v>
      </c>
      <c r="G217" s="48">
        <v>21.18</v>
      </c>
      <c r="I217" s="8">
        <v>0.70833333333333337</v>
      </c>
      <c r="J217" s="9">
        <v>0.71180555555555547</v>
      </c>
      <c r="K217" s="10">
        <f t="shared" si="73"/>
        <v>3281.82</v>
      </c>
      <c r="L217" s="10">
        <f t="shared" si="73"/>
        <v>1239.33</v>
      </c>
      <c r="M217" s="10">
        <f t="shared" si="73"/>
        <v>755.11</v>
      </c>
      <c r="N217" s="10">
        <f t="shared" si="72"/>
        <v>1032.47</v>
      </c>
      <c r="O217" s="10">
        <f t="shared" si="72"/>
        <v>202.55</v>
      </c>
      <c r="P217" s="10">
        <f t="shared" si="72"/>
        <v>21.18</v>
      </c>
      <c r="Q217" s="11"/>
      <c r="R217" s="12">
        <f t="shared" ref="R217:W217" si="92">AVERAGE(K217:K219)</f>
        <v>3303.65</v>
      </c>
      <c r="S217" s="12">
        <f t="shared" si="92"/>
        <v>1259.7466666666667</v>
      </c>
      <c r="T217" s="12">
        <f t="shared" si="92"/>
        <v>747.73333333333323</v>
      </c>
      <c r="U217" s="12">
        <f t="shared" si="92"/>
        <v>1040.0066666666669</v>
      </c>
      <c r="V217" s="12">
        <f t="shared" si="92"/>
        <v>203.56666666666669</v>
      </c>
      <c r="W217" s="12">
        <f t="shared" si="92"/>
        <v>21.213333333333335</v>
      </c>
    </row>
    <row r="218" spans="1:23" ht="15.75">
      <c r="A218" s="47">
        <v>0.71180555555555547</v>
      </c>
      <c r="B218" s="48">
        <v>3342.29</v>
      </c>
      <c r="C218" s="48">
        <v>1293.92</v>
      </c>
      <c r="D218" s="48">
        <v>738.18</v>
      </c>
      <c r="E218" s="48">
        <v>1050.17</v>
      </c>
      <c r="F218" s="48">
        <v>207.27</v>
      </c>
      <c r="G218" s="48">
        <v>21</v>
      </c>
      <c r="I218" s="9">
        <v>0.71180555555555547</v>
      </c>
      <c r="J218" s="8">
        <v>0.71527777777777779</v>
      </c>
      <c r="K218" s="14">
        <f t="shared" si="73"/>
        <v>3342.29</v>
      </c>
      <c r="L218" s="14">
        <f t="shared" si="73"/>
        <v>1293.92</v>
      </c>
      <c r="M218" s="14">
        <f t="shared" si="73"/>
        <v>738.18</v>
      </c>
      <c r="N218" s="14">
        <f t="shared" si="72"/>
        <v>1050.17</v>
      </c>
      <c r="O218" s="14">
        <f t="shared" si="72"/>
        <v>207.27</v>
      </c>
      <c r="P218" s="14">
        <f t="shared" si="72"/>
        <v>21</v>
      </c>
      <c r="Q218" s="11"/>
      <c r="R218" s="15"/>
      <c r="S218" s="15"/>
      <c r="T218" s="15"/>
      <c r="U218" s="15"/>
      <c r="V218" s="15"/>
      <c r="W218" s="15"/>
    </row>
    <row r="219" spans="1:23" ht="15.75">
      <c r="A219" s="47">
        <v>0.71527777777777779</v>
      </c>
      <c r="B219" s="48">
        <v>3286.84</v>
      </c>
      <c r="C219" s="48">
        <v>1245.99</v>
      </c>
      <c r="D219" s="48">
        <v>749.91</v>
      </c>
      <c r="E219" s="48">
        <v>1037.3800000000001</v>
      </c>
      <c r="F219" s="48">
        <v>200.88</v>
      </c>
      <c r="G219" s="48">
        <v>21.46</v>
      </c>
      <c r="I219" s="8">
        <v>0.71527777777777779</v>
      </c>
      <c r="J219" s="9">
        <v>0.71875</v>
      </c>
      <c r="K219" s="10">
        <f t="shared" si="73"/>
        <v>3286.84</v>
      </c>
      <c r="L219" s="10">
        <f t="shared" si="73"/>
        <v>1245.99</v>
      </c>
      <c r="M219" s="10">
        <f t="shared" si="73"/>
        <v>749.91</v>
      </c>
      <c r="N219" s="10">
        <f t="shared" si="72"/>
        <v>1037.3800000000001</v>
      </c>
      <c r="O219" s="10">
        <f t="shared" si="72"/>
        <v>200.88</v>
      </c>
      <c r="P219" s="10">
        <f t="shared" si="72"/>
        <v>21.46</v>
      </c>
      <c r="Q219" s="11"/>
      <c r="R219" s="12"/>
      <c r="S219" s="12"/>
      <c r="T219" s="12"/>
      <c r="U219" s="12"/>
      <c r="V219" s="12"/>
      <c r="W219" s="12"/>
    </row>
    <row r="220" spans="1:23" ht="15.75">
      <c r="A220" s="47">
        <v>0.71875</v>
      </c>
      <c r="B220" s="48">
        <v>3280.57</v>
      </c>
      <c r="C220" s="48">
        <v>1239.6600000000001</v>
      </c>
      <c r="D220" s="48">
        <v>744.91</v>
      </c>
      <c r="E220" s="48">
        <v>1033.4000000000001</v>
      </c>
      <c r="F220" s="48">
        <v>209.95</v>
      </c>
      <c r="G220" s="48">
        <v>21.43</v>
      </c>
      <c r="I220" s="9">
        <v>0.71875</v>
      </c>
      <c r="J220" s="8">
        <v>0.72222222222222221</v>
      </c>
      <c r="K220" s="14">
        <f t="shared" si="73"/>
        <v>3280.57</v>
      </c>
      <c r="L220" s="14">
        <f t="shared" si="73"/>
        <v>1239.6600000000001</v>
      </c>
      <c r="M220" s="14">
        <f t="shared" si="73"/>
        <v>744.91</v>
      </c>
      <c r="N220" s="14">
        <f t="shared" si="72"/>
        <v>1033.4000000000001</v>
      </c>
      <c r="O220" s="14">
        <f t="shared" si="72"/>
        <v>209.95</v>
      </c>
      <c r="P220" s="14">
        <f t="shared" si="72"/>
        <v>21.43</v>
      </c>
      <c r="Q220" s="11"/>
      <c r="R220" s="15">
        <f t="shared" ref="R220:W220" si="93">AVERAGE(K220:K222)</f>
        <v>3289.15</v>
      </c>
      <c r="S220" s="15">
        <f t="shared" si="93"/>
        <v>1250.3966666666665</v>
      </c>
      <c r="T220" s="15">
        <f t="shared" si="93"/>
        <v>744.02999999999986</v>
      </c>
      <c r="U220" s="15">
        <f t="shared" si="93"/>
        <v>1037.9466666666667</v>
      </c>
      <c r="V220" s="15">
        <f t="shared" si="93"/>
        <v>204.27333333333331</v>
      </c>
      <c r="W220" s="15">
        <f t="shared" si="93"/>
        <v>21.236666666666668</v>
      </c>
    </row>
    <row r="221" spans="1:23" ht="15.75">
      <c r="A221" s="47">
        <v>0.72222222222222221</v>
      </c>
      <c r="B221" s="48">
        <v>3294.46</v>
      </c>
      <c r="C221" s="48">
        <v>1256.67</v>
      </c>
      <c r="D221" s="48">
        <v>739.56</v>
      </c>
      <c r="E221" s="48">
        <v>1044.8599999999999</v>
      </c>
      <c r="F221" s="48">
        <v>200.94</v>
      </c>
      <c r="G221" s="48">
        <v>21.13</v>
      </c>
      <c r="I221" s="8">
        <v>0.72222222222222221</v>
      </c>
      <c r="J221" s="9">
        <v>0.72569444444444453</v>
      </c>
      <c r="K221" s="10">
        <f t="shared" si="73"/>
        <v>3294.46</v>
      </c>
      <c r="L221" s="10">
        <f t="shared" si="73"/>
        <v>1256.67</v>
      </c>
      <c r="M221" s="10">
        <f t="shared" si="73"/>
        <v>739.56</v>
      </c>
      <c r="N221" s="10">
        <f t="shared" si="72"/>
        <v>1044.8599999999999</v>
      </c>
      <c r="O221" s="10">
        <f t="shared" si="72"/>
        <v>200.94</v>
      </c>
      <c r="P221" s="10">
        <f t="shared" si="72"/>
        <v>21.13</v>
      </c>
      <c r="Q221" s="11"/>
      <c r="R221" s="12"/>
      <c r="S221" s="12"/>
      <c r="T221" s="12"/>
      <c r="U221" s="12"/>
      <c r="V221" s="12"/>
      <c r="W221" s="12"/>
    </row>
    <row r="222" spans="1:23" ht="15.75">
      <c r="A222" s="47">
        <v>0.72569444444444453</v>
      </c>
      <c r="B222" s="48">
        <v>3292.42</v>
      </c>
      <c r="C222" s="48">
        <v>1254.8599999999999</v>
      </c>
      <c r="D222" s="48">
        <v>747.62</v>
      </c>
      <c r="E222" s="48">
        <v>1035.58</v>
      </c>
      <c r="F222" s="48">
        <v>201.93</v>
      </c>
      <c r="G222" s="48">
        <v>21.15</v>
      </c>
      <c r="I222" s="9">
        <v>0.72569444444444453</v>
      </c>
      <c r="J222" s="8">
        <v>0.72916666666666663</v>
      </c>
      <c r="K222" s="14">
        <f t="shared" si="73"/>
        <v>3292.42</v>
      </c>
      <c r="L222" s="14">
        <f t="shared" si="73"/>
        <v>1254.8599999999999</v>
      </c>
      <c r="M222" s="14">
        <f t="shared" si="73"/>
        <v>747.62</v>
      </c>
      <c r="N222" s="14">
        <f t="shared" si="72"/>
        <v>1035.58</v>
      </c>
      <c r="O222" s="14">
        <f t="shared" si="72"/>
        <v>201.93</v>
      </c>
      <c r="P222" s="14">
        <f t="shared" si="72"/>
        <v>21.15</v>
      </c>
      <c r="Q222" s="11"/>
      <c r="R222" s="15"/>
      <c r="S222" s="15"/>
      <c r="T222" s="15"/>
      <c r="U222" s="15"/>
      <c r="V222" s="15"/>
      <c r="W222" s="15"/>
    </row>
    <row r="223" spans="1:23" ht="15.75">
      <c r="A223" s="47">
        <v>0.72916666666666663</v>
      </c>
      <c r="B223" s="48">
        <v>3317.43</v>
      </c>
      <c r="C223" s="48">
        <v>1277.28</v>
      </c>
      <c r="D223" s="48">
        <v>751.48</v>
      </c>
      <c r="E223" s="48">
        <v>1029.17</v>
      </c>
      <c r="F223" s="48">
        <v>206.88</v>
      </c>
      <c r="G223" s="48">
        <v>21.1</v>
      </c>
      <c r="I223" s="8">
        <v>0.72916666666666663</v>
      </c>
      <c r="J223" s="9">
        <v>0.73263888888888884</v>
      </c>
      <c r="K223" s="10">
        <f t="shared" si="73"/>
        <v>3317.43</v>
      </c>
      <c r="L223" s="10">
        <f t="shared" si="73"/>
        <v>1277.28</v>
      </c>
      <c r="M223" s="10">
        <f t="shared" si="73"/>
        <v>751.48</v>
      </c>
      <c r="N223" s="10">
        <f t="shared" si="72"/>
        <v>1029.17</v>
      </c>
      <c r="O223" s="10">
        <f t="shared" si="72"/>
        <v>206.88</v>
      </c>
      <c r="P223" s="10">
        <f t="shared" si="72"/>
        <v>21.1</v>
      </c>
      <c r="Q223" s="11"/>
      <c r="R223" s="12">
        <f t="shared" ref="R223:W223" si="94">AVERAGE(K223:K225)</f>
        <v>3308.8666666666663</v>
      </c>
      <c r="S223" s="12">
        <f t="shared" si="94"/>
        <v>1270.6066666666666</v>
      </c>
      <c r="T223" s="12">
        <f t="shared" si="94"/>
        <v>752.42000000000007</v>
      </c>
      <c r="U223" s="12">
        <f t="shared" si="94"/>
        <v>1029.22</v>
      </c>
      <c r="V223" s="12">
        <f t="shared" si="94"/>
        <v>204.26333333333332</v>
      </c>
      <c r="W223" s="12">
        <f t="shared" si="94"/>
        <v>20.92</v>
      </c>
    </row>
    <row r="224" spans="1:23" ht="15.75">
      <c r="A224" s="47">
        <v>0.73263888888888884</v>
      </c>
      <c r="B224" s="48">
        <v>3299.96</v>
      </c>
      <c r="C224" s="48">
        <v>1263.25</v>
      </c>
      <c r="D224" s="48">
        <v>751.46</v>
      </c>
      <c r="E224" s="48">
        <v>1025.17</v>
      </c>
      <c r="F224" s="48">
        <v>207.71</v>
      </c>
      <c r="G224" s="48">
        <v>21.02</v>
      </c>
      <c r="I224" s="9">
        <v>0.73263888888888884</v>
      </c>
      <c r="J224" s="8">
        <v>0.73611111111111116</v>
      </c>
      <c r="K224" s="14">
        <f t="shared" si="73"/>
        <v>3299.96</v>
      </c>
      <c r="L224" s="14">
        <f t="shared" si="73"/>
        <v>1263.25</v>
      </c>
      <c r="M224" s="14">
        <f t="shared" si="73"/>
        <v>751.46</v>
      </c>
      <c r="N224" s="14">
        <f t="shared" si="72"/>
        <v>1025.17</v>
      </c>
      <c r="O224" s="14">
        <f t="shared" si="72"/>
        <v>207.71</v>
      </c>
      <c r="P224" s="14">
        <f t="shared" si="72"/>
        <v>21.02</v>
      </c>
      <c r="Q224" s="11"/>
      <c r="R224" s="15"/>
      <c r="S224" s="15"/>
      <c r="T224" s="15"/>
      <c r="U224" s="15"/>
      <c r="V224" s="15"/>
      <c r="W224" s="15"/>
    </row>
    <row r="225" spans="1:23" ht="15.75">
      <c r="A225" s="47">
        <v>0.73611111111111116</v>
      </c>
      <c r="B225" s="48">
        <v>3309.21</v>
      </c>
      <c r="C225" s="48">
        <v>1271.29</v>
      </c>
      <c r="D225" s="48">
        <v>754.32</v>
      </c>
      <c r="E225" s="48">
        <v>1033.32</v>
      </c>
      <c r="F225" s="48">
        <v>198.2</v>
      </c>
      <c r="G225" s="48">
        <v>20.64</v>
      </c>
      <c r="I225" s="8">
        <v>0.73611111111111116</v>
      </c>
      <c r="J225" s="9">
        <v>0.73958333333333337</v>
      </c>
      <c r="K225" s="10">
        <f t="shared" si="73"/>
        <v>3309.21</v>
      </c>
      <c r="L225" s="10">
        <f t="shared" si="73"/>
        <v>1271.29</v>
      </c>
      <c r="M225" s="10">
        <f t="shared" si="73"/>
        <v>754.32</v>
      </c>
      <c r="N225" s="10">
        <f t="shared" si="72"/>
        <v>1033.32</v>
      </c>
      <c r="O225" s="10">
        <f t="shared" si="72"/>
        <v>198.2</v>
      </c>
      <c r="P225" s="10">
        <f t="shared" si="72"/>
        <v>20.64</v>
      </c>
      <c r="Q225" s="11"/>
      <c r="R225" s="12"/>
      <c r="S225" s="12"/>
      <c r="T225" s="12"/>
      <c r="U225" s="12"/>
      <c r="V225" s="12"/>
      <c r="W225" s="12"/>
    </row>
    <row r="226" spans="1:23" ht="15.75">
      <c r="A226" s="47">
        <v>0.73958333333333337</v>
      </c>
      <c r="B226" s="48">
        <v>3345.04</v>
      </c>
      <c r="C226" s="48">
        <v>1287.68</v>
      </c>
      <c r="D226" s="48">
        <v>752.33</v>
      </c>
      <c r="E226" s="48">
        <v>1054.8800000000001</v>
      </c>
      <c r="F226" s="48">
        <v>198.93</v>
      </c>
      <c r="G226" s="48">
        <v>20.440000000000001</v>
      </c>
      <c r="I226" s="9">
        <v>0.73958333333333337</v>
      </c>
      <c r="J226" s="8">
        <v>0.74305555555555547</v>
      </c>
      <c r="K226" s="14">
        <f t="shared" si="73"/>
        <v>3345.04</v>
      </c>
      <c r="L226" s="14">
        <f t="shared" si="73"/>
        <v>1287.68</v>
      </c>
      <c r="M226" s="14">
        <f t="shared" si="73"/>
        <v>752.33</v>
      </c>
      <c r="N226" s="14">
        <f t="shared" si="73"/>
        <v>1054.8800000000001</v>
      </c>
      <c r="O226" s="14">
        <f t="shared" si="73"/>
        <v>198.93</v>
      </c>
      <c r="P226" s="14">
        <f t="shared" si="73"/>
        <v>20.440000000000001</v>
      </c>
      <c r="Q226" s="11"/>
      <c r="R226" s="15">
        <f t="shared" ref="R226:W226" si="95">AVERAGE(K226:K228)</f>
        <v>3324.3533333333339</v>
      </c>
      <c r="S226" s="15">
        <f t="shared" si="95"/>
        <v>1272.22</v>
      </c>
      <c r="T226" s="15">
        <f t="shared" si="95"/>
        <v>759.23666666666668</v>
      </c>
      <c r="U226" s="15">
        <f t="shared" si="95"/>
        <v>1041.6400000000001</v>
      </c>
      <c r="V226" s="15">
        <f t="shared" si="95"/>
        <v>199.72000000000003</v>
      </c>
      <c r="W226" s="15">
        <f t="shared" si="95"/>
        <v>20.286666666666665</v>
      </c>
    </row>
    <row r="227" spans="1:23" ht="15.75">
      <c r="A227" s="47">
        <v>0.74305555555555547</v>
      </c>
      <c r="B227" s="48">
        <v>3303.97</v>
      </c>
      <c r="C227" s="48">
        <v>1252.02</v>
      </c>
      <c r="D227" s="48">
        <v>757.24</v>
      </c>
      <c r="E227" s="48">
        <v>1043.22</v>
      </c>
      <c r="F227" s="48">
        <v>199.86</v>
      </c>
      <c r="G227" s="48">
        <v>20.239999999999998</v>
      </c>
      <c r="I227" s="8">
        <v>0.74305555555555547</v>
      </c>
      <c r="J227" s="9">
        <v>0.74652777777777779</v>
      </c>
      <c r="K227" s="10">
        <f t="shared" ref="K227:P269" si="96">B227</f>
        <v>3303.97</v>
      </c>
      <c r="L227" s="10">
        <f t="shared" si="96"/>
        <v>1252.02</v>
      </c>
      <c r="M227" s="10">
        <f t="shared" si="96"/>
        <v>757.24</v>
      </c>
      <c r="N227" s="10">
        <f t="shared" si="96"/>
        <v>1043.22</v>
      </c>
      <c r="O227" s="10">
        <f t="shared" si="96"/>
        <v>199.86</v>
      </c>
      <c r="P227" s="10">
        <f t="shared" si="96"/>
        <v>20.239999999999998</v>
      </c>
      <c r="Q227" s="11"/>
      <c r="R227" s="12"/>
      <c r="S227" s="12"/>
      <c r="T227" s="12"/>
      <c r="U227" s="12"/>
      <c r="V227" s="12"/>
      <c r="W227" s="12"/>
    </row>
    <row r="228" spans="1:23" ht="15.75">
      <c r="A228" s="47">
        <v>0.74652777777777779</v>
      </c>
      <c r="B228" s="48">
        <v>3324.05</v>
      </c>
      <c r="C228" s="48">
        <v>1276.96</v>
      </c>
      <c r="D228" s="48">
        <v>768.14</v>
      </c>
      <c r="E228" s="48">
        <v>1026.82</v>
      </c>
      <c r="F228" s="48">
        <v>200.37</v>
      </c>
      <c r="G228" s="48">
        <v>20.18</v>
      </c>
      <c r="I228" s="9">
        <v>0.74652777777777779</v>
      </c>
      <c r="J228" s="8">
        <v>0.75</v>
      </c>
      <c r="K228" s="14">
        <f t="shared" si="96"/>
        <v>3324.05</v>
      </c>
      <c r="L228" s="14">
        <f t="shared" si="96"/>
        <v>1276.96</v>
      </c>
      <c r="M228" s="14">
        <f t="shared" si="96"/>
        <v>768.14</v>
      </c>
      <c r="N228" s="14">
        <f t="shared" si="96"/>
        <v>1026.82</v>
      </c>
      <c r="O228" s="14">
        <f t="shared" si="96"/>
        <v>200.37</v>
      </c>
      <c r="P228" s="14">
        <f t="shared" si="96"/>
        <v>20.18</v>
      </c>
      <c r="Q228" s="11"/>
      <c r="R228" s="15"/>
      <c r="S228" s="15"/>
      <c r="T228" s="15"/>
      <c r="U228" s="15"/>
      <c r="V228" s="15"/>
      <c r="W228" s="15"/>
    </row>
    <row r="229" spans="1:23" ht="15.75">
      <c r="A229" s="47">
        <v>0.75</v>
      </c>
      <c r="B229" s="48">
        <v>3362.94</v>
      </c>
      <c r="C229" s="48">
        <v>1324.87</v>
      </c>
      <c r="D229" s="48">
        <v>777.41</v>
      </c>
      <c r="E229" s="48">
        <v>1023.35</v>
      </c>
      <c r="F229" s="48">
        <v>185.34</v>
      </c>
      <c r="G229" s="48">
        <v>20.03</v>
      </c>
      <c r="I229" s="8">
        <v>0.75</v>
      </c>
      <c r="J229" s="9">
        <v>0.75347222222222221</v>
      </c>
      <c r="K229" s="10">
        <f t="shared" si="96"/>
        <v>3362.94</v>
      </c>
      <c r="L229" s="10">
        <f t="shared" si="96"/>
        <v>1324.87</v>
      </c>
      <c r="M229" s="10">
        <f t="shared" si="96"/>
        <v>777.41</v>
      </c>
      <c r="N229" s="10">
        <f t="shared" si="96"/>
        <v>1023.35</v>
      </c>
      <c r="O229" s="10">
        <f t="shared" si="96"/>
        <v>185.34</v>
      </c>
      <c r="P229" s="10">
        <f t="shared" si="96"/>
        <v>20.03</v>
      </c>
      <c r="Q229" s="11"/>
      <c r="R229" s="12">
        <f t="shared" ref="R229:W229" si="97">AVERAGE(K229:K231)</f>
        <v>3363.64</v>
      </c>
      <c r="S229" s="12">
        <f t="shared" si="97"/>
        <v>1317.2333333333333</v>
      </c>
      <c r="T229" s="12">
        <f t="shared" si="97"/>
        <v>774.95333333333326</v>
      </c>
      <c r="U229" s="12">
        <f t="shared" si="97"/>
        <v>1036.3100000000002</v>
      </c>
      <c r="V229" s="12">
        <f t="shared" si="97"/>
        <v>183.18666666666664</v>
      </c>
      <c r="W229" s="12">
        <f t="shared" si="97"/>
        <v>20.006666666666668</v>
      </c>
    </row>
    <row r="230" spans="1:23" ht="15.75">
      <c r="A230" s="47">
        <v>0.75347222222222221</v>
      </c>
      <c r="B230" s="48">
        <v>3361.8</v>
      </c>
      <c r="C230" s="48">
        <v>1328.34</v>
      </c>
      <c r="D230" s="48">
        <v>758.69</v>
      </c>
      <c r="E230" s="48">
        <v>1036.19</v>
      </c>
      <c r="F230" s="48">
        <v>186.7</v>
      </c>
      <c r="G230" s="48">
        <v>19.96</v>
      </c>
      <c r="I230" s="9">
        <v>0.75347222222222221</v>
      </c>
      <c r="J230" s="8">
        <v>0.75694444444444453</v>
      </c>
      <c r="K230" s="14">
        <f t="shared" si="96"/>
        <v>3361.8</v>
      </c>
      <c r="L230" s="14">
        <f t="shared" si="96"/>
        <v>1328.34</v>
      </c>
      <c r="M230" s="14">
        <f t="shared" si="96"/>
        <v>758.69</v>
      </c>
      <c r="N230" s="14">
        <f t="shared" si="96"/>
        <v>1036.19</v>
      </c>
      <c r="O230" s="14">
        <f t="shared" si="96"/>
        <v>186.7</v>
      </c>
      <c r="P230" s="14">
        <f t="shared" si="96"/>
        <v>19.96</v>
      </c>
      <c r="Q230" s="11"/>
      <c r="R230" s="15"/>
      <c r="S230" s="15"/>
      <c r="T230" s="15"/>
      <c r="U230" s="15"/>
      <c r="V230" s="15"/>
      <c r="W230" s="15"/>
    </row>
    <row r="231" spans="1:23" ht="15.75">
      <c r="A231" s="47">
        <v>0.75694444444444453</v>
      </c>
      <c r="B231" s="48">
        <v>3366.18</v>
      </c>
      <c r="C231" s="48">
        <v>1298.49</v>
      </c>
      <c r="D231" s="48">
        <v>788.76</v>
      </c>
      <c r="E231" s="48">
        <v>1049.3900000000001</v>
      </c>
      <c r="F231" s="48">
        <v>177.52</v>
      </c>
      <c r="G231" s="48">
        <v>20.03</v>
      </c>
      <c r="I231" s="8">
        <v>0.75694444444444453</v>
      </c>
      <c r="J231" s="9">
        <v>0.76041666666666663</v>
      </c>
      <c r="K231" s="10">
        <f t="shared" si="96"/>
        <v>3366.18</v>
      </c>
      <c r="L231" s="10">
        <f t="shared" si="96"/>
        <v>1298.49</v>
      </c>
      <c r="M231" s="10">
        <f t="shared" si="96"/>
        <v>788.76</v>
      </c>
      <c r="N231" s="10">
        <f t="shared" si="96"/>
        <v>1049.3900000000001</v>
      </c>
      <c r="O231" s="10">
        <f t="shared" si="96"/>
        <v>177.52</v>
      </c>
      <c r="P231" s="10">
        <f t="shared" si="96"/>
        <v>20.03</v>
      </c>
      <c r="Q231" s="11"/>
      <c r="R231" s="12"/>
      <c r="S231" s="12"/>
      <c r="T231" s="12"/>
      <c r="U231" s="12"/>
      <c r="V231" s="12"/>
      <c r="W231" s="12"/>
    </row>
    <row r="232" spans="1:23" ht="15.75">
      <c r="A232" s="47">
        <v>0.76041666666666663</v>
      </c>
      <c r="B232" s="48">
        <v>3359.36</v>
      </c>
      <c r="C232" s="48">
        <v>1333.07</v>
      </c>
      <c r="D232" s="48">
        <v>758.69</v>
      </c>
      <c r="E232" s="48">
        <v>1034.94</v>
      </c>
      <c r="F232" s="48">
        <v>180.58</v>
      </c>
      <c r="G232" s="48">
        <v>20.16</v>
      </c>
      <c r="I232" s="9">
        <v>0.76041666666666663</v>
      </c>
      <c r="J232" s="8">
        <v>0.76388888888888884</v>
      </c>
      <c r="K232" s="14">
        <f t="shared" si="96"/>
        <v>3359.36</v>
      </c>
      <c r="L232" s="14">
        <f t="shared" si="96"/>
        <v>1333.07</v>
      </c>
      <c r="M232" s="14">
        <f t="shared" si="96"/>
        <v>758.69</v>
      </c>
      <c r="N232" s="14">
        <f t="shared" si="96"/>
        <v>1034.94</v>
      </c>
      <c r="O232" s="14">
        <f t="shared" si="96"/>
        <v>180.58</v>
      </c>
      <c r="P232" s="14">
        <f t="shared" si="96"/>
        <v>20.16</v>
      </c>
      <c r="Q232" s="11"/>
      <c r="R232" s="15">
        <f t="shared" ref="R232:W232" si="98">AVERAGE(K232:K234)</f>
        <v>3372.0433333333335</v>
      </c>
      <c r="S232" s="15">
        <f t="shared" si="98"/>
        <v>1316.5833333333333</v>
      </c>
      <c r="T232" s="15">
        <f t="shared" si="98"/>
        <v>780.93</v>
      </c>
      <c r="U232" s="15">
        <f t="shared" si="98"/>
        <v>1039.45</v>
      </c>
      <c r="V232" s="15">
        <f t="shared" si="98"/>
        <v>182.75</v>
      </c>
      <c r="W232" s="15">
        <f t="shared" si="98"/>
        <v>20.296666666666667</v>
      </c>
    </row>
    <row r="233" spans="1:23" ht="15.75">
      <c r="A233" s="47">
        <v>0.76388888888888884</v>
      </c>
      <c r="B233" s="48">
        <v>3363.75</v>
      </c>
      <c r="C233" s="48">
        <v>1302.3900000000001</v>
      </c>
      <c r="D233" s="48">
        <v>791.95</v>
      </c>
      <c r="E233" s="48">
        <v>1035.8499999999999</v>
      </c>
      <c r="F233" s="48">
        <v>181.32</v>
      </c>
      <c r="G233" s="48">
        <v>20.29</v>
      </c>
      <c r="I233" s="8">
        <v>0.76388888888888884</v>
      </c>
      <c r="J233" s="9">
        <v>0.76736111111111116</v>
      </c>
      <c r="K233" s="10">
        <f t="shared" si="96"/>
        <v>3363.75</v>
      </c>
      <c r="L233" s="10">
        <f t="shared" si="96"/>
        <v>1302.3900000000001</v>
      </c>
      <c r="M233" s="10">
        <f t="shared" si="96"/>
        <v>791.95</v>
      </c>
      <c r="N233" s="10">
        <f t="shared" si="96"/>
        <v>1035.8499999999999</v>
      </c>
      <c r="O233" s="10">
        <f t="shared" si="96"/>
        <v>181.32</v>
      </c>
      <c r="P233" s="10">
        <f t="shared" si="96"/>
        <v>20.29</v>
      </c>
      <c r="Q233" s="11"/>
      <c r="R233" s="12"/>
      <c r="S233" s="12"/>
      <c r="T233" s="12"/>
      <c r="U233" s="12"/>
      <c r="V233" s="12"/>
      <c r="W233" s="12"/>
    </row>
    <row r="234" spans="1:23" ht="15.75">
      <c r="A234" s="47">
        <v>0.76736111111111116</v>
      </c>
      <c r="B234" s="48">
        <v>3393.02</v>
      </c>
      <c r="C234" s="48">
        <v>1314.29</v>
      </c>
      <c r="D234" s="48">
        <v>792.15</v>
      </c>
      <c r="E234" s="48">
        <v>1047.56</v>
      </c>
      <c r="F234" s="48">
        <v>186.35</v>
      </c>
      <c r="G234" s="48">
        <v>20.440000000000001</v>
      </c>
      <c r="I234" s="9">
        <v>0.76736111111111116</v>
      </c>
      <c r="J234" s="8">
        <v>0.77083333333333337</v>
      </c>
      <c r="K234" s="14">
        <f t="shared" si="96"/>
        <v>3393.02</v>
      </c>
      <c r="L234" s="14">
        <f t="shared" si="96"/>
        <v>1314.29</v>
      </c>
      <c r="M234" s="14">
        <f t="shared" si="96"/>
        <v>792.15</v>
      </c>
      <c r="N234" s="14">
        <f t="shared" si="96"/>
        <v>1047.56</v>
      </c>
      <c r="O234" s="14">
        <f t="shared" si="96"/>
        <v>186.35</v>
      </c>
      <c r="P234" s="14">
        <f t="shared" si="96"/>
        <v>20.440000000000001</v>
      </c>
      <c r="Q234" s="11"/>
      <c r="R234" s="15"/>
      <c r="S234" s="15"/>
      <c r="T234" s="15"/>
      <c r="U234" s="15"/>
      <c r="V234" s="15"/>
      <c r="W234" s="15"/>
    </row>
    <row r="235" spans="1:23" ht="15.75">
      <c r="A235" s="47">
        <v>0.77083333333333337</v>
      </c>
      <c r="B235" s="48">
        <v>3404.54</v>
      </c>
      <c r="C235" s="48">
        <v>1315.21</v>
      </c>
      <c r="D235" s="48">
        <v>783.85</v>
      </c>
      <c r="E235" s="48">
        <v>1070.03</v>
      </c>
      <c r="F235" s="48">
        <v>182.41</v>
      </c>
      <c r="G235" s="48">
        <v>20.69</v>
      </c>
      <c r="I235" s="8">
        <v>0.77083333333333337</v>
      </c>
      <c r="J235" s="9">
        <v>0.77430555555555547</v>
      </c>
      <c r="K235" s="10">
        <f t="shared" si="96"/>
        <v>3404.54</v>
      </c>
      <c r="L235" s="10">
        <f t="shared" si="96"/>
        <v>1315.21</v>
      </c>
      <c r="M235" s="10">
        <f t="shared" si="96"/>
        <v>783.85</v>
      </c>
      <c r="N235" s="10">
        <f t="shared" si="96"/>
        <v>1070.03</v>
      </c>
      <c r="O235" s="10">
        <f t="shared" si="96"/>
        <v>182.41</v>
      </c>
      <c r="P235" s="10">
        <f t="shared" si="96"/>
        <v>20.69</v>
      </c>
      <c r="Q235" s="11"/>
      <c r="R235" s="12">
        <f t="shared" ref="R235:W235" si="99">AVERAGE(K235:K237)</f>
        <v>3427.4966666666664</v>
      </c>
      <c r="S235" s="12">
        <f t="shared" si="99"/>
        <v>1333.8600000000001</v>
      </c>
      <c r="T235" s="12">
        <f t="shared" si="99"/>
        <v>777.39</v>
      </c>
      <c r="U235" s="12">
        <f t="shared" si="99"/>
        <v>1076.8033333333333</v>
      </c>
      <c r="V235" s="12">
        <f t="shared" si="99"/>
        <v>185.99333333333334</v>
      </c>
      <c r="W235" s="12">
        <f t="shared" si="99"/>
        <v>20.89</v>
      </c>
    </row>
    <row r="236" spans="1:23" ht="15.75">
      <c r="A236" s="47">
        <v>0.77430555555555547</v>
      </c>
      <c r="B236" s="48">
        <v>3440.41</v>
      </c>
      <c r="C236" s="48">
        <v>1343.89</v>
      </c>
      <c r="D236" s="48">
        <v>781.72</v>
      </c>
      <c r="E236" s="48">
        <v>1076.83</v>
      </c>
      <c r="F236" s="48">
        <v>184.44</v>
      </c>
      <c r="G236" s="48">
        <v>20.85</v>
      </c>
      <c r="I236" s="9">
        <v>0.77430555555555547</v>
      </c>
      <c r="J236" s="8">
        <v>0.77777777777777779</v>
      </c>
      <c r="K236" s="14">
        <f t="shared" si="96"/>
        <v>3440.41</v>
      </c>
      <c r="L236" s="14">
        <f t="shared" si="96"/>
        <v>1343.89</v>
      </c>
      <c r="M236" s="14">
        <f t="shared" si="96"/>
        <v>781.72</v>
      </c>
      <c r="N236" s="14">
        <f t="shared" si="96"/>
        <v>1076.83</v>
      </c>
      <c r="O236" s="14">
        <f t="shared" si="96"/>
        <v>184.44</v>
      </c>
      <c r="P236" s="14">
        <f t="shared" si="96"/>
        <v>20.85</v>
      </c>
      <c r="Q236" s="11"/>
      <c r="R236" s="15"/>
      <c r="S236" s="15"/>
      <c r="T236" s="15"/>
      <c r="U236" s="15"/>
      <c r="V236" s="15"/>
      <c r="W236" s="15"/>
    </row>
    <row r="237" spans="1:23" ht="15.75">
      <c r="A237" s="47">
        <v>0.77777777777777779</v>
      </c>
      <c r="B237" s="48">
        <v>3437.54</v>
      </c>
      <c r="C237" s="48">
        <v>1342.48</v>
      </c>
      <c r="D237" s="48">
        <v>766.6</v>
      </c>
      <c r="E237" s="48">
        <v>1083.55</v>
      </c>
      <c r="F237" s="48">
        <v>191.13</v>
      </c>
      <c r="G237" s="48">
        <v>21.13</v>
      </c>
      <c r="I237" s="8">
        <v>0.77777777777777779</v>
      </c>
      <c r="J237" s="9">
        <v>0.78125</v>
      </c>
      <c r="K237" s="10">
        <f t="shared" si="96"/>
        <v>3437.54</v>
      </c>
      <c r="L237" s="10">
        <f t="shared" si="96"/>
        <v>1342.48</v>
      </c>
      <c r="M237" s="10">
        <f t="shared" si="96"/>
        <v>766.6</v>
      </c>
      <c r="N237" s="10">
        <f t="shared" si="96"/>
        <v>1083.55</v>
      </c>
      <c r="O237" s="10">
        <f t="shared" si="96"/>
        <v>191.13</v>
      </c>
      <c r="P237" s="10">
        <f t="shared" si="96"/>
        <v>21.13</v>
      </c>
      <c r="Q237" s="11"/>
      <c r="R237" s="12"/>
      <c r="S237" s="12"/>
      <c r="T237" s="12"/>
      <c r="U237" s="12"/>
      <c r="V237" s="12"/>
      <c r="W237" s="12"/>
    </row>
    <row r="238" spans="1:23" ht="15.75">
      <c r="A238" s="47">
        <v>0.78125</v>
      </c>
      <c r="B238" s="48">
        <v>3485.93</v>
      </c>
      <c r="C238" s="48">
        <v>1376.73</v>
      </c>
      <c r="D238" s="48">
        <v>788.03</v>
      </c>
      <c r="E238" s="48">
        <v>1080.67</v>
      </c>
      <c r="F238" s="48">
        <v>185.94</v>
      </c>
      <c r="G238" s="48">
        <v>21.43</v>
      </c>
      <c r="I238" s="9">
        <v>0.78125</v>
      </c>
      <c r="J238" s="8">
        <v>0.78472222222222221</v>
      </c>
      <c r="K238" s="14">
        <f t="shared" si="96"/>
        <v>3485.93</v>
      </c>
      <c r="L238" s="14">
        <f t="shared" si="96"/>
        <v>1376.73</v>
      </c>
      <c r="M238" s="14">
        <f t="shared" si="96"/>
        <v>788.03</v>
      </c>
      <c r="N238" s="14">
        <f t="shared" si="96"/>
        <v>1080.67</v>
      </c>
      <c r="O238" s="14">
        <f t="shared" si="96"/>
        <v>185.94</v>
      </c>
      <c r="P238" s="14">
        <f t="shared" si="96"/>
        <v>21.43</v>
      </c>
      <c r="Q238" s="11"/>
      <c r="R238" s="15">
        <f t="shared" ref="R238:W238" si="100">AVERAGE(K238:K240)</f>
        <v>3515.9166666666665</v>
      </c>
      <c r="S238" s="15">
        <f t="shared" si="100"/>
        <v>1393.7933333333333</v>
      </c>
      <c r="T238" s="15">
        <f t="shared" si="100"/>
        <v>786.12333333333333</v>
      </c>
      <c r="U238" s="15">
        <f t="shared" si="100"/>
        <v>1091.9433333333334</v>
      </c>
      <c r="V238" s="15">
        <f t="shared" si="100"/>
        <v>188.82666666666668</v>
      </c>
      <c r="W238" s="15">
        <f t="shared" si="100"/>
        <v>21.823333333333334</v>
      </c>
    </row>
    <row r="239" spans="1:23" ht="15.75">
      <c r="A239" s="47">
        <v>0.78472222222222221</v>
      </c>
      <c r="B239" s="48">
        <v>3512.5</v>
      </c>
      <c r="C239" s="48">
        <v>1406.64</v>
      </c>
      <c r="D239" s="48">
        <v>769.5</v>
      </c>
      <c r="E239" s="48">
        <v>1089.22</v>
      </c>
      <c r="F239" s="48">
        <v>191.93</v>
      </c>
      <c r="G239" s="48">
        <v>21.84</v>
      </c>
      <c r="I239" s="8">
        <v>0.78472222222222221</v>
      </c>
      <c r="J239" s="9">
        <v>0.78819444444444453</v>
      </c>
      <c r="K239" s="10">
        <f t="shared" si="96"/>
        <v>3512.5</v>
      </c>
      <c r="L239" s="10">
        <f t="shared" si="96"/>
        <v>1406.64</v>
      </c>
      <c r="M239" s="10">
        <f t="shared" si="96"/>
        <v>769.5</v>
      </c>
      <c r="N239" s="10">
        <f t="shared" si="96"/>
        <v>1089.22</v>
      </c>
      <c r="O239" s="10">
        <f t="shared" si="96"/>
        <v>191.93</v>
      </c>
      <c r="P239" s="10">
        <f t="shared" si="96"/>
        <v>21.84</v>
      </c>
      <c r="Q239" s="11"/>
      <c r="R239" s="12"/>
      <c r="S239" s="12"/>
      <c r="T239" s="12"/>
      <c r="U239" s="12"/>
      <c r="V239" s="12"/>
      <c r="W239" s="12"/>
    </row>
    <row r="240" spans="1:23" ht="15.75">
      <c r="A240" s="47">
        <v>0.78819444444444453</v>
      </c>
      <c r="B240" s="48">
        <v>3549.32</v>
      </c>
      <c r="C240" s="48">
        <v>1398.01</v>
      </c>
      <c r="D240" s="48">
        <v>800.84</v>
      </c>
      <c r="E240" s="48">
        <v>1105.94</v>
      </c>
      <c r="F240" s="48">
        <v>188.61</v>
      </c>
      <c r="G240" s="48">
        <v>22.2</v>
      </c>
      <c r="I240" s="9">
        <v>0.78819444444444453</v>
      </c>
      <c r="J240" s="8">
        <v>0.79166666666666663</v>
      </c>
      <c r="K240" s="14">
        <f t="shared" si="96"/>
        <v>3549.32</v>
      </c>
      <c r="L240" s="14">
        <f t="shared" si="96"/>
        <v>1398.01</v>
      </c>
      <c r="M240" s="14">
        <f t="shared" si="96"/>
        <v>800.84</v>
      </c>
      <c r="N240" s="14">
        <f t="shared" si="96"/>
        <v>1105.94</v>
      </c>
      <c r="O240" s="14">
        <f t="shared" si="96"/>
        <v>188.61</v>
      </c>
      <c r="P240" s="14">
        <f t="shared" si="96"/>
        <v>22.2</v>
      </c>
      <c r="Q240" s="11"/>
      <c r="R240" s="15"/>
      <c r="S240" s="15"/>
      <c r="T240" s="15"/>
      <c r="U240" s="15"/>
      <c r="V240" s="15"/>
      <c r="W240" s="15"/>
    </row>
    <row r="241" spans="1:23" ht="15.75">
      <c r="A241" s="47">
        <v>0.79166666666666663</v>
      </c>
      <c r="B241" s="48">
        <v>3538.96</v>
      </c>
      <c r="C241" s="48">
        <v>1392.28</v>
      </c>
      <c r="D241" s="48">
        <v>796.59</v>
      </c>
      <c r="E241" s="48">
        <v>1100.4000000000001</v>
      </c>
      <c r="F241" s="48">
        <v>193.77</v>
      </c>
      <c r="G241" s="48">
        <v>22.3</v>
      </c>
      <c r="I241" s="8">
        <v>0.79166666666666663</v>
      </c>
      <c r="J241" s="9">
        <v>0.79513888888888884</v>
      </c>
      <c r="K241" s="10">
        <f t="shared" si="96"/>
        <v>3538.96</v>
      </c>
      <c r="L241" s="10">
        <f t="shared" si="96"/>
        <v>1392.28</v>
      </c>
      <c r="M241" s="10">
        <f t="shared" si="96"/>
        <v>796.59</v>
      </c>
      <c r="N241" s="10">
        <f t="shared" si="96"/>
        <v>1100.4000000000001</v>
      </c>
      <c r="O241" s="10">
        <f t="shared" si="96"/>
        <v>193.77</v>
      </c>
      <c r="P241" s="10">
        <f t="shared" si="96"/>
        <v>22.3</v>
      </c>
      <c r="Q241" s="11"/>
      <c r="R241" s="12">
        <f t="shared" ref="R241:W241" si="101">AVERAGE(K241:K243)</f>
        <v>3524.5499999999997</v>
      </c>
      <c r="S241" s="12">
        <f t="shared" si="101"/>
        <v>1390.5600000000002</v>
      </c>
      <c r="T241" s="12">
        <f t="shared" si="101"/>
        <v>791.18666666666661</v>
      </c>
      <c r="U241" s="12">
        <f t="shared" si="101"/>
        <v>1098.8500000000001</v>
      </c>
      <c r="V241" s="12">
        <f t="shared" si="101"/>
        <v>188.22666666666669</v>
      </c>
      <c r="W241" s="12">
        <f t="shared" si="101"/>
        <v>22.24666666666667</v>
      </c>
    </row>
    <row r="242" spans="1:23" ht="15.75">
      <c r="A242" s="47">
        <v>0.79513888888888884</v>
      </c>
      <c r="B242" s="48">
        <v>3515.53</v>
      </c>
      <c r="C242" s="48">
        <v>1385.46</v>
      </c>
      <c r="D242" s="48">
        <v>792.79</v>
      </c>
      <c r="E242" s="48">
        <v>1094.51</v>
      </c>
      <c r="F242" s="48">
        <v>186.98</v>
      </c>
      <c r="G242" s="48">
        <v>22.4</v>
      </c>
      <c r="I242" s="9">
        <v>0.79513888888888884</v>
      </c>
      <c r="J242" s="8">
        <v>0.79861111111111116</v>
      </c>
      <c r="K242" s="14">
        <f t="shared" si="96"/>
        <v>3515.53</v>
      </c>
      <c r="L242" s="14">
        <f t="shared" si="96"/>
        <v>1385.46</v>
      </c>
      <c r="M242" s="14">
        <f t="shared" si="96"/>
        <v>792.79</v>
      </c>
      <c r="N242" s="14">
        <f t="shared" si="96"/>
        <v>1094.51</v>
      </c>
      <c r="O242" s="14">
        <f t="shared" si="96"/>
        <v>186.98</v>
      </c>
      <c r="P242" s="14">
        <f t="shared" si="96"/>
        <v>22.4</v>
      </c>
      <c r="Q242" s="11"/>
      <c r="R242" s="15"/>
      <c r="S242" s="15"/>
      <c r="T242" s="15"/>
      <c r="U242" s="15"/>
      <c r="V242" s="15"/>
      <c r="W242" s="15"/>
    </row>
    <row r="243" spans="1:23" ht="15.75">
      <c r="A243" s="47">
        <v>0.79861111111111116</v>
      </c>
      <c r="B243" s="48">
        <v>3519.16</v>
      </c>
      <c r="C243" s="48">
        <v>1393.94</v>
      </c>
      <c r="D243" s="48">
        <v>784.18</v>
      </c>
      <c r="E243" s="48">
        <v>1101.6400000000001</v>
      </c>
      <c r="F243" s="48">
        <v>183.93</v>
      </c>
      <c r="G243" s="48">
        <v>22.04</v>
      </c>
      <c r="I243" s="8">
        <v>0.79861111111111116</v>
      </c>
      <c r="J243" s="9">
        <v>0.80208333333333337</v>
      </c>
      <c r="K243" s="10">
        <f t="shared" si="96"/>
        <v>3519.16</v>
      </c>
      <c r="L243" s="10">
        <f t="shared" si="96"/>
        <v>1393.94</v>
      </c>
      <c r="M243" s="10">
        <f t="shared" si="96"/>
        <v>784.18</v>
      </c>
      <c r="N243" s="10">
        <f t="shared" si="96"/>
        <v>1101.6400000000001</v>
      </c>
      <c r="O243" s="10">
        <f t="shared" si="96"/>
        <v>183.93</v>
      </c>
      <c r="P243" s="10">
        <f t="shared" si="96"/>
        <v>22.04</v>
      </c>
      <c r="Q243" s="11"/>
      <c r="R243" s="12"/>
      <c r="S243" s="12"/>
      <c r="T243" s="12"/>
      <c r="U243" s="12"/>
      <c r="V243" s="12"/>
      <c r="W243" s="12"/>
    </row>
    <row r="244" spans="1:23" ht="15.75">
      <c r="A244" s="47">
        <v>0.80208333333333337</v>
      </c>
      <c r="B244" s="48">
        <v>3522.76</v>
      </c>
      <c r="C244" s="48">
        <v>1399.88</v>
      </c>
      <c r="D244" s="48">
        <v>778.72</v>
      </c>
      <c r="E244" s="48">
        <v>1105.99</v>
      </c>
      <c r="F244" s="48">
        <v>182.56</v>
      </c>
      <c r="G244" s="48">
        <v>22.15</v>
      </c>
      <c r="I244" s="9">
        <v>0.80208333333333337</v>
      </c>
      <c r="J244" s="8">
        <v>0.80555555555555547</v>
      </c>
      <c r="K244" s="14">
        <f t="shared" si="96"/>
        <v>3522.76</v>
      </c>
      <c r="L244" s="14">
        <f t="shared" si="96"/>
        <v>1399.88</v>
      </c>
      <c r="M244" s="14">
        <f t="shared" si="96"/>
        <v>778.72</v>
      </c>
      <c r="N244" s="14">
        <f t="shared" si="96"/>
        <v>1105.99</v>
      </c>
      <c r="O244" s="14">
        <f t="shared" si="96"/>
        <v>182.56</v>
      </c>
      <c r="P244" s="14">
        <f t="shared" si="96"/>
        <v>22.15</v>
      </c>
      <c r="Q244" s="11"/>
      <c r="R244" s="15">
        <f t="shared" ref="R244:W244" si="102">AVERAGE(K244:K246)</f>
        <v>3530.67</v>
      </c>
      <c r="S244" s="15">
        <f t="shared" si="102"/>
        <v>1405.8866666666665</v>
      </c>
      <c r="T244" s="15">
        <f t="shared" si="102"/>
        <v>789.11</v>
      </c>
      <c r="U244" s="15">
        <f t="shared" si="102"/>
        <v>1096.8599999999999</v>
      </c>
      <c r="V244" s="15">
        <f t="shared" si="102"/>
        <v>182.97333333333336</v>
      </c>
      <c r="W244" s="15">
        <f t="shared" si="102"/>
        <v>22.3</v>
      </c>
    </row>
    <row r="245" spans="1:23" ht="15.75">
      <c r="A245" s="47">
        <v>0.80555555555555547</v>
      </c>
      <c r="B245" s="48">
        <v>3525.39</v>
      </c>
      <c r="C245" s="48">
        <v>1395.42</v>
      </c>
      <c r="D245" s="48">
        <v>789.01</v>
      </c>
      <c r="E245" s="48">
        <v>1098.01</v>
      </c>
      <c r="F245" s="48">
        <v>187.29</v>
      </c>
      <c r="G245" s="48">
        <v>22.17</v>
      </c>
      <c r="I245" s="8">
        <v>0.80555555555555547</v>
      </c>
      <c r="J245" s="9">
        <v>0.80902777777777779</v>
      </c>
      <c r="K245" s="10">
        <f t="shared" si="96"/>
        <v>3525.39</v>
      </c>
      <c r="L245" s="10">
        <f t="shared" si="96"/>
        <v>1395.42</v>
      </c>
      <c r="M245" s="10">
        <f t="shared" si="96"/>
        <v>789.01</v>
      </c>
      <c r="N245" s="10">
        <f t="shared" si="96"/>
        <v>1098.01</v>
      </c>
      <c r="O245" s="10">
        <f t="shared" si="96"/>
        <v>187.29</v>
      </c>
      <c r="P245" s="10">
        <f t="shared" si="96"/>
        <v>22.17</v>
      </c>
      <c r="Q245" s="11"/>
      <c r="R245" s="12"/>
      <c r="S245" s="12"/>
      <c r="T245" s="12"/>
      <c r="U245" s="12"/>
      <c r="V245" s="12"/>
      <c r="W245" s="12"/>
    </row>
    <row r="246" spans="1:23" ht="15.75">
      <c r="A246" s="47">
        <v>0.80902777777777779</v>
      </c>
      <c r="B246" s="48">
        <v>3543.86</v>
      </c>
      <c r="C246" s="48">
        <v>1422.36</v>
      </c>
      <c r="D246" s="48">
        <v>799.6</v>
      </c>
      <c r="E246" s="48">
        <v>1086.58</v>
      </c>
      <c r="F246" s="48">
        <v>179.07</v>
      </c>
      <c r="G246" s="48">
        <v>22.58</v>
      </c>
      <c r="I246" s="9">
        <v>0.80902777777777779</v>
      </c>
      <c r="J246" s="8">
        <v>0.8125</v>
      </c>
      <c r="K246" s="14">
        <f t="shared" si="96"/>
        <v>3543.86</v>
      </c>
      <c r="L246" s="14">
        <f t="shared" si="96"/>
        <v>1422.36</v>
      </c>
      <c r="M246" s="14">
        <f t="shared" si="96"/>
        <v>799.6</v>
      </c>
      <c r="N246" s="14">
        <f t="shared" si="96"/>
        <v>1086.58</v>
      </c>
      <c r="O246" s="14">
        <f t="shared" si="96"/>
        <v>179.07</v>
      </c>
      <c r="P246" s="14">
        <f t="shared" si="96"/>
        <v>22.58</v>
      </c>
      <c r="Q246" s="11"/>
      <c r="R246" s="15"/>
      <c r="S246" s="15"/>
      <c r="T246" s="15"/>
      <c r="U246" s="15"/>
      <c r="V246" s="15"/>
      <c r="W246" s="15"/>
    </row>
    <row r="247" spans="1:23" ht="15.75">
      <c r="A247" s="47">
        <v>0.8125</v>
      </c>
      <c r="B247" s="48">
        <v>3509.82</v>
      </c>
      <c r="C247" s="48">
        <v>1394.36</v>
      </c>
      <c r="D247" s="48">
        <v>788.33</v>
      </c>
      <c r="E247" s="48">
        <v>1088.3699999999999</v>
      </c>
      <c r="F247" s="48">
        <v>183.17</v>
      </c>
      <c r="G247" s="48">
        <v>22.25</v>
      </c>
      <c r="I247" s="8">
        <v>0.8125</v>
      </c>
      <c r="J247" s="9">
        <v>0.81597222222222221</v>
      </c>
      <c r="K247" s="10">
        <f t="shared" si="96"/>
        <v>3509.82</v>
      </c>
      <c r="L247" s="10">
        <f t="shared" si="96"/>
        <v>1394.36</v>
      </c>
      <c r="M247" s="10">
        <f t="shared" si="96"/>
        <v>788.33</v>
      </c>
      <c r="N247" s="10">
        <f t="shared" si="96"/>
        <v>1088.3699999999999</v>
      </c>
      <c r="O247" s="10">
        <f t="shared" si="96"/>
        <v>183.17</v>
      </c>
      <c r="P247" s="10">
        <f t="shared" si="96"/>
        <v>22.25</v>
      </c>
      <c r="Q247" s="11"/>
      <c r="R247" s="12">
        <f t="shared" ref="R247:W247" si="103">AVERAGE(K247:K249)</f>
        <v>3486.6366666666668</v>
      </c>
      <c r="S247" s="12">
        <f t="shared" si="103"/>
        <v>1374.6366666666665</v>
      </c>
      <c r="T247" s="12">
        <f t="shared" si="103"/>
        <v>793.29</v>
      </c>
      <c r="U247" s="12">
        <f t="shared" si="103"/>
        <v>1085.8366666666666</v>
      </c>
      <c r="V247" s="12">
        <f t="shared" si="103"/>
        <v>177.33333333333334</v>
      </c>
      <c r="W247" s="12">
        <f t="shared" si="103"/>
        <v>22.42</v>
      </c>
    </row>
    <row r="248" spans="1:23" ht="15.75">
      <c r="A248" s="47">
        <v>0.81597222222222221</v>
      </c>
      <c r="B248" s="48">
        <v>3484.92</v>
      </c>
      <c r="C248" s="48">
        <v>1374.78</v>
      </c>
      <c r="D248" s="48">
        <v>789.89</v>
      </c>
      <c r="E248" s="48">
        <v>1089.8499999999999</v>
      </c>
      <c r="F248" s="48">
        <v>174.77</v>
      </c>
      <c r="G248" s="48">
        <v>22.53</v>
      </c>
      <c r="I248" s="9">
        <v>0.81597222222222221</v>
      </c>
      <c r="J248" s="8">
        <v>0.81944444444444453</v>
      </c>
      <c r="K248" s="14">
        <f t="shared" si="96"/>
        <v>3484.92</v>
      </c>
      <c r="L248" s="14">
        <f t="shared" si="96"/>
        <v>1374.78</v>
      </c>
      <c r="M248" s="14">
        <f t="shared" si="96"/>
        <v>789.89</v>
      </c>
      <c r="N248" s="14">
        <f t="shared" si="96"/>
        <v>1089.8499999999999</v>
      </c>
      <c r="O248" s="14">
        <f t="shared" si="96"/>
        <v>174.77</v>
      </c>
      <c r="P248" s="14">
        <f t="shared" si="96"/>
        <v>22.53</v>
      </c>
      <c r="Q248" s="11"/>
      <c r="R248" s="15"/>
      <c r="S248" s="15"/>
      <c r="T248" s="15"/>
      <c r="U248" s="15"/>
      <c r="V248" s="15"/>
      <c r="W248" s="15"/>
    </row>
    <row r="249" spans="1:23" ht="15.75">
      <c r="A249" s="47">
        <v>0.81944444444444453</v>
      </c>
      <c r="B249" s="48">
        <v>3465.17</v>
      </c>
      <c r="C249" s="48">
        <v>1354.77</v>
      </c>
      <c r="D249" s="48">
        <v>801.65</v>
      </c>
      <c r="E249" s="48">
        <v>1079.29</v>
      </c>
      <c r="F249" s="48">
        <v>174.06</v>
      </c>
      <c r="G249" s="48">
        <v>22.48</v>
      </c>
      <c r="I249" s="8">
        <v>0.81944444444444453</v>
      </c>
      <c r="J249" s="9">
        <v>0.82291666666666663</v>
      </c>
      <c r="K249" s="10">
        <f t="shared" si="96"/>
        <v>3465.17</v>
      </c>
      <c r="L249" s="10">
        <f t="shared" si="96"/>
        <v>1354.77</v>
      </c>
      <c r="M249" s="10">
        <f t="shared" si="96"/>
        <v>801.65</v>
      </c>
      <c r="N249" s="10">
        <f t="shared" si="96"/>
        <v>1079.29</v>
      </c>
      <c r="O249" s="10">
        <f t="shared" si="96"/>
        <v>174.06</v>
      </c>
      <c r="P249" s="10">
        <f t="shared" si="96"/>
        <v>22.48</v>
      </c>
      <c r="Q249" s="11"/>
      <c r="R249" s="12"/>
      <c r="S249" s="12"/>
      <c r="T249" s="12"/>
      <c r="U249" s="12"/>
      <c r="V249" s="12"/>
      <c r="W249" s="12"/>
    </row>
    <row r="250" spans="1:23" ht="15.75">
      <c r="A250" s="47">
        <v>0.82291666666666663</v>
      </c>
      <c r="B250" s="48">
        <v>3466.38</v>
      </c>
      <c r="C250" s="48">
        <v>1378.33</v>
      </c>
      <c r="D250" s="48">
        <v>780.41</v>
      </c>
      <c r="E250" s="48">
        <v>1083.58</v>
      </c>
      <c r="F250" s="48">
        <v>168.58</v>
      </c>
      <c r="G250" s="48">
        <v>22.55</v>
      </c>
      <c r="I250" s="9">
        <v>0.82291666666666663</v>
      </c>
      <c r="J250" s="8">
        <v>0.82638888888888884</v>
      </c>
      <c r="K250" s="14">
        <f t="shared" si="96"/>
        <v>3466.38</v>
      </c>
      <c r="L250" s="14">
        <f t="shared" si="96"/>
        <v>1378.33</v>
      </c>
      <c r="M250" s="14">
        <f t="shared" si="96"/>
        <v>780.41</v>
      </c>
      <c r="N250" s="14">
        <f t="shared" si="96"/>
        <v>1083.58</v>
      </c>
      <c r="O250" s="14">
        <f t="shared" si="96"/>
        <v>168.58</v>
      </c>
      <c r="P250" s="14">
        <f t="shared" si="96"/>
        <v>22.55</v>
      </c>
      <c r="Q250" s="11"/>
      <c r="R250" s="15">
        <f t="shared" ref="R250:W250" si="104">AVERAGE(K250:K252)</f>
        <v>3445.1200000000003</v>
      </c>
      <c r="S250" s="15">
        <f t="shared" si="104"/>
        <v>1372.5599999999997</v>
      </c>
      <c r="T250" s="15">
        <f t="shared" si="104"/>
        <v>773.76666666666677</v>
      </c>
      <c r="U250" s="15">
        <f t="shared" si="104"/>
        <v>1075.9233333333334</v>
      </c>
      <c r="V250" s="15">
        <f t="shared" si="104"/>
        <v>167.51333333333335</v>
      </c>
      <c r="W250" s="15">
        <f t="shared" si="104"/>
        <v>22.626666666666665</v>
      </c>
    </row>
    <row r="251" spans="1:23" ht="15.75">
      <c r="A251" s="47">
        <v>0.82638888888888884</v>
      </c>
      <c r="B251" s="48">
        <v>3449.98</v>
      </c>
      <c r="C251" s="48">
        <v>1376.28</v>
      </c>
      <c r="D251" s="48">
        <v>779.85</v>
      </c>
      <c r="E251" s="48">
        <v>1074.1300000000001</v>
      </c>
      <c r="F251" s="48">
        <v>164.27</v>
      </c>
      <c r="G251" s="48">
        <v>22.68</v>
      </c>
      <c r="I251" s="8">
        <v>0.82638888888888884</v>
      </c>
      <c r="J251" s="9">
        <v>0.82986111111111116</v>
      </c>
      <c r="K251" s="10">
        <f t="shared" si="96"/>
        <v>3449.98</v>
      </c>
      <c r="L251" s="10">
        <f t="shared" si="96"/>
        <v>1376.28</v>
      </c>
      <c r="M251" s="10">
        <f t="shared" si="96"/>
        <v>779.85</v>
      </c>
      <c r="N251" s="10">
        <f t="shared" si="96"/>
        <v>1074.1300000000001</v>
      </c>
      <c r="O251" s="10">
        <f t="shared" si="96"/>
        <v>164.27</v>
      </c>
      <c r="P251" s="10">
        <f t="shared" si="96"/>
        <v>22.68</v>
      </c>
      <c r="Q251" s="11"/>
      <c r="R251" s="12"/>
      <c r="S251" s="12"/>
      <c r="T251" s="12"/>
      <c r="U251" s="12"/>
      <c r="V251" s="12"/>
      <c r="W251" s="12"/>
    </row>
    <row r="252" spans="1:23" ht="15.75">
      <c r="A252" s="47">
        <v>0.82986111111111116</v>
      </c>
      <c r="B252" s="48">
        <v>3419</v>
      </c>
      <c r="C252" s="48">
        <v>1363.07</v>
      </c>
      <c r="D252" s="48">
        <v>761.04</v>
      </c>
      <c r="E252" s="48">
        <v>1070.06</v>
      </c>
      <c r="F252" s="48">
        <v>169.69</v>
      </c>
      <c r="G252" s="48">
        <v>22.65</v>
      </c>
      <c r="I252" s="9">
        <v>0.82986111111111116</v>
      </c>
      <c r="J252" s="8">
        <v>0.83333333333333337</v>
      </c>
      <c r="K252" s="14">
        <f t="shared" si="96"/>
        <v>3419</v>
      </c>
      <c r="L252" s="14">
        <f t="shared" si="96"/>
        <v>1363.07</v>
      </c>
      <c r="M252" s="14">
        <f t="shared" si="96"/>
        <v>761.04</v>
      </c>
      <c r="N252" s="14">
        <f t="shared" si="96"/>
        <v>1070.06</v>
      </c>
      <c r="O252" s="14">
        <f t="shared" si="96"/>
        <v>169.69</v>
      </c>
      <c r="P252" s="14">
        <f t="shared" si="96"/>
        <v>22.65</v>
      </c>
      <c r="Q252" s="11"/>
      <c r="R252" s="15"/>
      <c r="S252" s="15"/>
      <c r="T252" s="15"/>
      <c r="U252" s="15"/>
      <c r="V252" s="15"/>
      <c r="W252" s="15"/>
    </row>
    <row r="253" spans="1:23" ht="15.75">
      <c r="A253" s="47">
        <v>0.83333333333333337</v>
      </c>
      <c r="B253" s="48">
        <v>3361.08</v>
      </c>
      <c r="C253" s="48">
        <v>1316.88</v>
      </c>
      <c r="D253" s="48">
        <v>756.62</v>
      </c>
      <c r="E253" s="48">
        <v>1058.3800000000001</v>
      </c>
      <c r="F253" s="48">
        <v>174.49</v>
      </c>
      <c r="G253" s="48">
        <v>22.78</v>
      </c>
      <c r="I253" s="8">
        <v>0.83333333333333337</v>
      </c>
      <c r="J253" s="9">
        <v>0.83680555555555547</v>
      </c>
      <c r="K253" s="10">
        <f t="shared" si="96"/>
        <v>3361.08</v>
      </c>
      <c r="L253" s="10">
        <f t="shared" si="96"/>
        <v>1316.88</v>
      </c>
      <c r="M253" s="10">
        <f t="shared" si="96"/>
        <v>756.62</v>
      </c>
      <c r="N253" s="10">
        <f t="shared" si="96"/>
        <v>1058.3800000000001</v>
      </c>
      <c r="O253" s="10">
        <f t="shared" si="96"/>
        <v>174.49</v>
      </c>
      <c r="P253" s="10">
        <f t="shared" si="96"/>
        <v>22.78</v>
      </c>
      <c r="Q253" s="11"/>
      <c r="R253" s="12">
        <f t="shared" ref="R253:W253" si="105">AVERAGE(K253:K255)</f>
        <v>3351.4933333333333</v>
      </c>
      <c r="S253" s="12">
        <f t="shared" si="105"/>
        <v>1330.3433333333332</v>
      </c>
      <c r="T253" s="12">
        <f t="shared" si="105"/>
        <v>753.57999999999993</v>
      </c>
      <c r="U253" s="12">
        <f t="shared" si="105"/>
        <v>1046.7166666666665</v>
      </c>
      <c r="V253" s="12">
        <f t="shared" si="105"/>
        <v>166.32000000000002</v>
      </c>
      <c r="W253" s="12">
        <f t="shared" si="105"/>
        <v>22.696666666666669</v>
      </c>
    </row>
    <row r="254" spans="1:23" ht="15.75">
      <c r="A254" s="47">
        <v>0.83680555555555547</v>
      </c>
      <c r="B254" s="48">
        <v>3361.64</v>
      </c>
      <c r="C254" s="48">
        <v>1346.11</v>
      </c>
      <c r="D254" s="48">
        <v>760.62</v>
      </c>
      <c r="E254" s="48">
        <v>1037.24</v>
      </c>
      <c r="F254" s="48">
        <v>162.96</v>
      </c>
      <c r="G254" s="48">
        <v>22.78</v>
      </c>
      <c r="I254" s="9">
        <v>0.83680555555555547</v>
      </c>
      <c r="J254" s="8">
        <v>0.84027777777777779</v>
      </c>
      <c r="K254" s="14">
        <f t="shared" si="96"/>
        <v>3361.64</v>
      </c>
      <c r="L254" s="14">
        <f t="shared" si="96"/>
        <v>1346.11</v>
      </c>
      <c r="M254" s="14">
        <f t="shared" si="96"/>
        <v>760.62</v>
      </c>
      <c r="N254" s="14">
        <f t="shared" si="96"/>
        <v>1037.24</v>
      </c>
      <c r="O254" s="14">
        <f t="shared" si="96"/>
        <v>162.96</v>
      </c>
      <c r="P254" s="14">
        <f t="shared" si="96"/>
        <v>22.78</v>
      </c>
      <c r="Q254" s="11"/>
      <c r="R254" s="15"/>
      <c r="S254" s="15"/>
      <c r="T254" s="15"/>
      <c r="U254" s="15"/>
      <c r="V254" s="15"/>
      <c r="W254" s="15"/>
    </row>
    <row r="255" spans="1:23" ht="15.75">
      <c r="A255" s="47">
        <v>0.84027777777777779</v>
      </c>
      <c r="B255" s="48">
        <v>3331.76</v>
      </c>
      <c r="C255" s="48">
        <v>1328.04</v>
      </c>
      <c r="D255" s="48">
        <v>743.5</v>
      </c>
      <c r="E255" s="48">
        <v>1044.53</v>
      </c>
      <c r="F255" s="48">
        <v>161.51</v>
      </c>
      <c r="G255" s="48">
        <v>22.53</v>
      </c>
      <c r="I255" s="8">
        <v>0.84027777777777779</v>
      </c>
      <c r="J255" s="9">
        <v>0.84375</v>
      </c>
      <c r="K255" s="10">
        <f t="shared" si="96"/>
        <v>3331.76</v>
      </c>
      <c r="L255" s="10">
        <f t="shared" si="96"/>
        <v>1328.04</v>
      </c>
      <c r="M255" s="10">
        <f t="shared" si="96"/>
        <v>743.5</v>
      </c>
      <c r="N255" s="10">
        <f t="shared" si="96"/>
        <v>1044.53</v>
      </c>
      <c r="O255" s="10">
        <f t="shared" si="96"/>
        <v>161.51</v>
      </c>
      <c r="P255" s="10">
        <f t="shared" si="96"/>
        <v>22.53</v>
      </c>
      <c r="Q255" s="11"/>
      <c r="R255" s="12"/>
      <c r="S255" s="12"/>
      <c r="T255" s="12"/>
      <c r="U255" s="12"/>
      <c r="V255" s="12"/>
      <c r="W255" s="12"/>
    </row>
    <row r="256" spans="1:23" ht="15.75">
      <c r="A256" s="47">
        <v>0.84375</v>
      </c>
      <c r="B256" s="48">
        <v>3297.33</v>
      </c>
      <c r="C256" s="48">
        <v>1315.15</v>
      </c>
      <c r="D256" s="48">
        <v>736.03</v>
      </c>
      <c r="E256" s="48">
        <v>1033.8800000000001</v>
      </c>
      <c r="F256" s="48">
        <v>158.44</v>
      </c>
      <c r="G256" s="48">
        <v>22.5</v>
      </c>
      <c r="I256" s="9">
        <v>0.84375</v>
      </c>
      <c r="J256" s="8">
        <v>0.84722222222222221</v>
      </c>
      <c r="K256" s="14">
        <f t="shared" si="96"/>
        <v>3297.33</v>
      </c>
      <c r="L256" s="14">
        <f t="shared" si="96"/>
        <v>1315.15</v>
      </c>
      <c r="M256" s="14">
        <f t="shared" si="96"/>
        <v>736.03</v>
      </c>
      <c r="N256" s="14">
        <f t="shared" si="96"/>
        <v>1033.8800000000001</v>
      </c>
      <c r="O256" s="14">
        <f t="shared" si="96"/>
        <v>158.44</v>
      </c>
      <c r="P256" s="14">
        <f t="shared" si="96"/>
        <v>22.5</v>
      </c>
      <c r="Q256" s="11"/>
      <c r="R256" s="15">
        <f t="shared" ref="R256:W256" si="106">AVERAGE(K256:K258)</f>
        <v>3292.2833333333333</v>
      </c>
      <c r="S256" s="15">
        <f t="shared" si="106"/>
        <v>1314.1200000000001</v>
      </c>
      <c r="T256" s="15">
        <f t="shared" si="106"/>
        <v>743.02666666666664</v>
      </c>
      <c r="U256" s="15">
        <f t="shared" si="106"/>
        <v>1021.0866666666666</v>
      </c>
      <c r="V256" s="15">
        <f t="shared" si="106"/>
        <v>160.30666666666664</v>
      </c>
      <c r="W256" s="15">
        <f t="shared" si="106"/>
        <v>22.459999999999997</v>
      </c>
    </row>
    <row r="257" spans="1:23" ht="15.75">
      <c r="A257" s="47">
        <v>0.84722222222222221</v>
      </c>
      <c r="B257" s="48">
        <v>3298.59</v>
      </c>
      <c r="C257" s="48">
        <v>1318.73</v>
      </c>
      <c r="D257" s="48">
        <v>739.57</v>
      </c>
      <c r="E257" s="48">
        <v>1020.78</v>
      </c>
      <c r="F257" s="48">
        <v>165.71</v>
      </c>
      <c r="G257" s="48">
        <v>22.45</v>
      </c>
      <c r="I257" s="8">
        <v>0.84722222222222221</v>
      </c>
      <c r="J257" s="9">
        <v>0.85069444444444453</v>
      </c>
      <c r="K257" s="10">
        <f t="shared" si="96"/>
        <v>3298.59</v>
      </c>
      <c r="L257" s="10">
        <f t="shared" si="96"/>
        <v>1318.73</v>
      </c>
      <c r="M257" s="10">
        <f t="shared" si="96"/>
        <v>739.57</v>
      </c>
      <c r="N257" s="10">
        <f t="shared" si="96"/>
        <v>1020.78</v>
      </c>
      <c r="O257" s="10">
        <f t="shared" si="96"/>
        <v>165.71</v>
      </c>
      <c r="P257" s="10">
        <f t="shared" si="96"/>
        <v>22.45</v>
      </c>
      <c r="Q257" s="11"/>
      <c r="R257" s="12"/>
      <c r="S257" s="12"/>
      <c r="T257" s="12"/>
      <c r="U257" s="12"/>
      <c r="V257" s="12"/>
      <c r="W257" s="12"/>
    </row>
    <row r="258" spans="1:23" ht="15.75">
      <c r="A258" s="47">
        <v>0.85069444444444453</v>
      </c>
      <c r="B258" s="48">
        <v>3280.93</v>
      </c>
      <c r="C258" s="48">
        <v>1308.48</v>
      </c>
      <c r="D258" s="48">
        <v>753.48</v>
      </c>
      <c r="E258" s="48">
        <v>1008.6</v>
      </c>
      <c r="F258" s="48">
        <v>156.77000000000001</v>
      </c>
      <c r="G258" s="48">
        <v>22.43</v>
      </c>
      <c r="I258" s="9">
        <v>0.85069444444444453</v>
      </c>
      <c r="J258" s="8">
        <v>0.85416666666666663</v>
      </c>
      <c r="K258" s="14">
        <f t="shared" si="96"/>
        <v>3280.93</v>
      </c>
      <c r="L258" s="14">
        <f t="shared" si="96"/>
        <v>1308.48</v>
      </c>
      <c r="M258" s="14">
        <f t="shared" si="96"/>
        <v>753.48</v>
      </c>
      <c r="N258" s="14">
        <f t="shared" si="96"/>
        <v>1008.6</v>
      </c>
      <c r="O258" s="14">
        <f t="shared" si="96"/>
        <v>156.77000000000001</v>
      </c>
      <c r="P258" s="14">
        <f t="shared" si="96"/>
        <v>22.43</v>
      </c>
      <c r="Q258" s="11"/>
      <c r="R258" s="15"/>
      <c r="S258" s="15"/>
      <c r="T258" s="15"/>
      <c r="U258" s="15"/>
      <c r="V258" s="15"/>
      <c r="W258" s="15"/>
    </row>
    <row r="259" spans="1:23" ht="15.75">
      <c r="A259" s="47">
        <v>0.85416666666666663</v>
      </c>
      <c r="B259" s="48">
        <v>3257.5</v>
      </c>
      <c r="C259" s="48">
        <v>1291.8900000000001</v>
      </c>
      <c r="D259" s="48">
        <v>742.63</v>
      </c>
      <c r="E259" s="48">
        <v>1002.7</v>
      </c>
      <c r="F259" s="48">
        <v>167.13</v>
      </c>
      <c r="G259" s="48">
        <v>22.2</v>
      </c>
      <c r="I259" s="8">
        <v>0.85416666666666663</v>
      </c>
      <c r="J259" s="9">
        <v>0.85763888888888884</v>
      </c>
      <c r="K259" s="10">
        <f t="shared" si="96"/>
        <v>3257.5</v>
      </c>
      <c r="L259" s="10">
        <f t="shared" si="96"/>
        <v>1291.8900000000001</v>
      </c>
      <c r="M259" s="10">
        <f t="shared" si="96"/>
        <v>742.63</v>
      </c>
      <c r="N259" s="10">
        <f t="shared" si="96"/>
        <v>1002.7</v>
      </c>
      <c r="O259" s="10">
        <f t="shared" si="96"/>
        <v>167.13</v>
      </c>
      <c r="P259" s="10">
        <f t="shared" si="96"/>
        <v>22.2</v>
      </c>
      <c r="Q259" s="11"/>
      <c r="R259" s="12">
        <f t="shared" ref="R259:W259" si="107">AVERAGE(K259:K261)</f>
        <v>3224.7633333333338</v>
      </c>
      <c r="S259" s="12">
        <f t="shared" si="107"/>
        <v>1289.5366666666666</v>
      </c>
      <c r="T259" s="12">
        <f t="shared" si="107"/>
        <v>730.07999999999993</v>
      </c>
      <c r="U259" s="12">
        <f t="shared" si="107"/>
        <v>991.4133333333333</v>
      </c>
      <c r="V259" s="12">
        <f t="shared" si="107"/>
        <v>161.02000000000001</v>
      </c>
      <c r="W259" s="12">
        <f t="shared" si="107"/>
        <v>22.096666666666664</v>
      </c>
    </row>
    <row r="260" spans="1:23" ht="15.75">
      <c r="A260" s="47">
        <v>0.85763888888888884</v>
      </c>
      <c r="B260" s="48">
        <v>3212.63</v>
      </c>
      <c r="C260" s="48">
        <v>1289.8699999999999</v>
      </c>
      <c r="D260" s="48">
        <v>724.58</v>
      </c>
      <c r="E260" s="48">
        <v>988.99</v>
      </c>
      <c r="F260" s="48">
        <v>156.6</v>
      </c>
      <c r="G260" s="48">
        <v>22.07</v>
      </c>
      <c r="I260" s="9">
        <v>0.85763888888888884</v>
      </c>
      <c r="J260" s="8">
        <v>0.86111111111111116</v>
      </c>
      <c r="K260" s="14">
        <f t="shared" si="96"/>
        <v>3212.63</v>
      </c>
      <c r="L260" s="14">
        <f t="shared" si="96"/>
        <v>1289.8699999999999</v>
      </c>
      <c r="M260" s="14">
        <f t="shared" si="96"/>
        <v>724.58</v>
      </c>
      <c r="N260" s="14">
        <f t="shared" si="96"/>
        <v>988.99</v>
      </c>
      <c r="O260" s="14">
        <f t="shared" si="96"/>
        <v>156.6</v>
      </c>
      <c r="P260" s="14">
        <f t="shared" si="96"/>
        <v>22.07</v>
      </c>
      <c r="Q260" s="11"/>
      <c r="R260" s="15"/>
      <c r="S260" s="15"/>
      <c r="T260" s="15"/>
      <c r="U260" s="15"/>
      <c r="V260" s="15"/>
      <c r="W260" s="15"/>
    </row>
    <row r="261" spans="1:23" ht="15.75">
      <c r="A261" s="47">
        <v>0.86111111111111116</v>
      </c>
      <c r="B261" s="48">
        <v>3204.16</v>
      </c>
      <c r="C261" s="48">
        <v>1286.8499999999999</v>
      </c>
      <c r="D261" s="48">
        <v>723.03</v>
      </c>
      <c r="E261" s="48">
        <v>982.55</v>
      </c>
      <c r="F261" s="48">
        <v>159.33000000000001</v>
      </c>
      <c r="G261" s="48">
        <v>22.02</v>
      </c>
      <c r="I261" s="8">
        <v>0.86111111111111116</v>
      </c>
      <c r="J261" s="9">
        <v>0.86458333333333337</v>
      </c>
      <c r="K261" s="10">
        <f t="shared" si="96"/>
        <v>3204.16</v>
      </c>
      <c r="L261" s="10">
        <f t="shared" si="96"/>
        <v>1286.8499999999999</v>
      </c>
      <c r="M261" s="10">
        <f t="shared" si="96"/>
        <v>723.03</v>
      </c>
      <c r="N261" s="10">
        <f t="shared" si="96"/>
        <v>982.55</v>
      </c>
      <c r="O261" s="10">
        <f t="shared" si="96"/>
        <v>159.33000000000001</v>
      </c>
      <c r="P261" s="10">
        <f t="shared" si="96"/>
        <v>22.02</v>
      </c>
      <c r="Q261" s="11"/>
      <c r="R261" s="12"/>
      <c r="S261" s="12"/>
      <c r="T261" s="12"/>
      <c r="U261" s="12"/>
      <c r="V261" s="12"/>
      <c r="W261" s="12"/>
    </row>
    <row r="262" spans="1:23" ht="15.75">
      <c r="A262" s="47">
        <v>0.86458333333333337</v>
      </c>
      <c r="B262" s="48">
        <v>3183.43</v>
      </c>
      <c r="C262" s="48">
        <v>1282.67</v>
      </c>
      <c r="D262" s="48">
        <v>725.79</v>
      </c>
      <c r="E262" s="48">
        <v>964.89</v>
      </c>
      <c r="F262" s="48">
        <v>157.99</v>
      </c>
      <c r="G262" s="48">
        <v>21.84</v>
      </c>
      <c r="I262" s="9">
        <v>0.86458333333333337</v>
      </c>
      <c r="J262" s="8">
        <v>0.86805555555555547</v>
      </c>
      <c r="K262" s="14">
        <f t="shared" si="96"/>
        <v>3183.43</v>
      </c>
      <c r="L262" s="14">
        <f t="shared" si="96"/>
        <v>1282.67</v>
      </c>
      <c r="M262" s="14">
        <f t="shared" si="96"/>
        <v>725.79</v>
      </c>
      <c r="N262" s="14">
        <f t="shared" si="96"/>
        <v>964.89</v>
      </c>
      <c r="O262" s="14">
        <f t="shared" si="96"/>
        <v>157.99</v>
      </c>
      <c r="P262" s="14">
        <f t="shared" si="96"/>
        <v>21.84</v>
      </c>
      <c r="Q262" s="11"/>
      <c r="R262" s="15">
        <f t="shared" ref="R262:W262" si="108">AVERAGE(K262:K264)</f>
        <v>3153.1066666666666</v>
      </c>
      <c r="S262" s="15">
        <f t="shared" si="108"/>
        <v>1273.2966666666666</v>
      </c>
      <c r="T262" s="15">
        <f t="shared" si="108"/>
        <v>719.5233333333332</v>
      </c>
      <c r="U262" s="15">
        <f t="shared" si="108"/>
        <v>951.78666666666675</v>
      </c>
      <c r="V262" s="15">
        <f t="shared" si="108"/>
        <v>156.90666666666667</v>
      </c>
      <c r="W262" s="15">
        <f t="shared" si="108"/>
        <v>21.636666666666667</v>
      </c>
    </row>
    <row r="263" spans="1:23" ht="15.75">
      <c r="A263" s="47">
        <v>0.86805555555555547</v>
      </c>
      <c r="B263" s="48">
        <v>3143.9</v>
      </c>
      <c r="C263" s="48">
        <v>1263.6600000000001</v>
      </c>
      <c r="D263" s="48">
        <v>717.75</v>
      </c>
      <c r="E263" s="48">
        <v>950.59</v>
      </c>
      <c r="F263" s="48">
        <v>160.4</v>
      </c>
      <c r="G263" s="48">
        <v>21.64</v>
      </c>
      <c r="I263" s="8">
        <v>0.86805555555555547</v>
      </c>
      <c r="J263" s="9">
        <v>0.87152777777777779</v>
      </c>
      <c r="K263" s="10">
        <f t="shared" si="96"/>
        <v>3143.9</v>
      </c>
      <c r="L263" s="10">
        <f t="shared" si="96"/>
        <v>1263.6600000000001</v>
      </c>
      <c r="M263" s="10">
        <f t="shared" si="96"/>
        <v>717.75</v>
      </c>
      <c r="N263" s="10">
        <f t="shared" si="96"/>
        <v>950.59</v>
      </c>
      <c r="O263" s="10">
        <f t="shared" si="96"/>
        <v>160.4</v>
      </c>
      <c r="P263" s="10">
        <f t="shared" si="96"/>
        <v>21.64</v>
      </c>
      <c r="Q263" s="11"/>
      <c r="R263" s="12"/>
      <c r="S263" s="12"/>
      <c r="T263" s="12"/>
      <c r="U263" s="12"/>
      <c r="V263" s="12"/>
      <c r="W263" s="12"/>
    </row>
    <row r="264" spans="1:23" ht="15.75">
      <c r="A264" s="47">
        <v>0.87152777777777779</v>
      </c>
      <c r="B264" s="48">
        <v>3131.99</v>
      </c>
      <c r="C264" s="48">
        <v>1273.56</v>
      </c>
      <c r="D264" s="48">
        <v>715.03</v>
      </c>
      <c r="E264" s="48">
        <v>939.88</v>
      </c>
      <c r="F264" s="48">
        <v>152.33000000000001</v>
      </c>
      <c r="G264" s="48">
        <v>21.43</v>
      </c>
      <c r="I264" s="9">
        <v>0.87152777777777779</v>
      </c>
      <c r="J264" s="8">
        <v>0.875</v>
      </c>
      <c r="K264" s="14">
        <f t="shared" si="96"/>
        <v>3131.99</v>
      </c>
      <c r="L264" s="14">
        <f t="shared" si="96"/>
        <v>1273.56</v>
      </c>
      <c r="M264" s="14">
        <f t="shared" si="96"/>
        <v>715.03</v>
      </c>
      <c r="N264" s="14">
        <f t="shared" si="96"/>
        <v>939.88</v>
      </c>
      <c r="O264" s="14">
        <f t="shared" si="96"/>
        <v>152.33000000000001</v>
      </c>
      <c r="P264" s="14">
        <f t="shared" si="96"/>
        <v>21.43</v>
      </c>
      <c r="Q264" s="11"/>
      <c r="R264" s="15"/>
      <c r="S264" s="15"/>
      <c r="T264" s="15"/>
      <c r="U264" s="15"/>
      <c r="V264" s="15"/>
      <c r="W264" s="15"/>
    </row>
    <row r="265" spans="1:23" ht="15.75">
      <c r="A265" s="47">
        <v>0.875</v>
      </c>
      <c r="B265" s="48">
        <v>3063.31</v>
      </c>
      <c r="C265" s="48">
        <v>1233.8</v>
      </c>
      <c r="D265" s="48">
        <v>699.07</v>
      </c>
      <c r="E265" s="48">
        <v>920.76</v>
      </c>
      <c r="F265" s="48">
        <v>159.22</v>
      </c>
      <c r="G265" s="48">
        <v>21.36</v>
      </c>
      <c r="I265" s="8">
        <v>0.875</v>
      </c>
      <c r="J265" s="9">
        <v>0.87847222222222221</v>
      </c>
      <c r="K265" s="10">
        <f t="shared" si="96"/>
        <v>3063.31</v>
      </c>
      <c r="L265" s="10">
        <f t="shared" si="96"/>
        <v>1233.8</v>
      </c>
      <c r="M265" s="10">
        <f t="shared" si="96"/>
        <v>699.07</v>
      </c>
      <c r="N265" s="10">
        <f t="shared" si="96"/>
        <v>920.76</v>
      </c>
      <c r="O265" s="10">
        <f t="shared" si="96"/>
        <v>159.22</v>
      </c>
      <c r="P265" s="10">
        <f t="shared" si="96"/>
        <v>21.36</v>
      </c>
      <c r="Q265" s="11"/>
      <c r="R265" s="12">
        <f t="shared" ref="R265:W265" si="109">AVERAGE(K265:K267)</f>
        <v>3033.14</v>
      </c>
      <c r="S265" s="12">
        <f t="shared" si="109"/>
        <v>1221.7733333333333</v>
      </c>
      <c r="T265" s="12">
        <f t="shared" si="109"/>
        <v>698.95666666666659</v>
      </c>
      <c r="U265" s="12">
        <f t="shared" si="109"/>
        <v>907.5</v>
      </c>
      <c r="V265" s="12">
        <f t="shared" si="109"/>
        <v>154.97</v>
      </c>
      <c r="W265" s="12">
        <f t="shared" si="109"/>
        <v>21.13</v>
      </c>
    </row>
    <row r="266" spans="1:23" ht="15.75">
      <c r="A266" s="47">
        <v>0.87847222222222221</v>
      </c>
      <c r="B266" s="48">
        <v>3024.82</v>
      </c>
      <c r="C266" s="48">
        <v>1210.69</v>
      </c>
      <c r="D266" s="48">
        <v>713.97</v>
      </c>
      <c r="E266" s="48">
        <v>901.04</v>
      </c>
      <c r="F266" s="48">
        <v>149.21</v>
      </c>
      <c r="G266" s="48">
        <v>21.18</v>
      </c>
      <c r="I266" s="9">
        <v>0.87847222222222221</v>
      </c>
      <c r="J266" s="8">
        <v>0.88194444444444453</v>
      </c>
      <c r="K266" s="14">
        <f t="shared" si="96"/>
        <v>3024.82</v>
      </c>
      <c r="L266" s="14">
        <f t="shared" si="96"/>
        <v>1210.69</v>
      </c>
      <c r="M266" s="14">
        <f t="shared" si="96"/>
        <v>713.97</v>
      </c>
      <c r="N266" s="14">
        <f t="shared" si="96"/>
        <v>901.04</v>
      </c>
      <c r="O266" s="14">
        <f t="shared" si="96"/>
        <v>149.21</v>
      </c>
      <c r="P266" s="14">
        <f t="shared" si="96"/>
        <v>21.18</v>
      </c>
      <c r="Q266" s="11"/>
      <c r="R266" s="15"/>
      <c r="S266" s="15"/>
      <c r="T266" s="15"/>
      <c r="U266" s="15"/>
      <c r="V266" s="15"/>
      <c r="W266" s="15"/>
    </row>
    <row r="267" spans="1:23" ht="15.75">
      <c r="A267" s="47">
        <v>0.88194444444444453</v>
      </c>
      <c r="B267" s="48">
        <v>3011.29</v>
      </c>
      <c r="C267" s="48">
        <v>1220.83</v>
      </c>
      <c r="D267" s="48">
        <v>683.83</v>
      </c>
      <c r="E267" s="48">
        <v>900.7</v>
      </c>
      <c r="F267" s="48">
        <v>156.47999999999999</v>
      </c>
      <c r="G267" s="48">
        <v>20.85</v>
      </c>
      <c r="I267" s="8">
        <v>0.88194444444444453</v>
      </c>
      <c r="J267" s="9">
        <v>0.88541666666666663</v>
      </c>
      <c r="K267" s="10">
        <f t="shared" si="96"/>
        <v>3011.29</v>
      </c>
      <c r="L267" s="10">
        <f t="shared" si="96"/>
        <v>1220.83</v>
      </c>
      <c r="M267" s="10">
        <f t="shared" si="96"/>
        <v>683.83</v>
      </c>
      <c r="N267" s="10">
        <f t="shared" si="96"/>
        <v>900.7</v>
      </c>
      <c r="O267" s="10">
        <f t="shared" si="96"/>
        <v>156.47999999999999</v>
      </c>
      <c r="P267" s="10">
        <f t="shared" si="96"/>
        <v>20.85</v>
      </c>
      <c r="Q267" s="11"/>
      <c r="R267" s="12"/>
      <c r="S267" s="12"/>
      <c r="T267" s="12"/>
      <c r="U267" s="12"/>
      <c r="V267" s="12"/>
      <c r="W267" s="12"/>
    </row>
    <row r="268" spans="1:23" ht="15.75">
      <c r="A268" s="47">
        <v>0.88541666666666663</v>
      </c>
      <c r="B268" s="48">
        <v>2980.61</v>
      </c>
      <c r="C268" s="48">
        <v>1198.49</v>
      </c>
      <c r="D268" s="48">
        <v>690.31</v>
      </c>
      <c r="E268" s="48">
        <v>896.77</v>
      </c>
      <c r="F268" s="48">
        <v>146.04</v>
      </c>
      <c r="G268" s="48">
        <v>20.69</v>
      </c>
      <c r="I268" s="9">
        <v>0.88541666666666663</v>
      </c>
      <c r="J268" s="8">
        <v>0.88888888888888884</v>
      </c>
      <c r="K268" s="14">
        <f t="shared" si="96"/>
        <v>2980.61</v>
      </c>
      <c r="L268" s="14">
        <f t="shared" si="96"/>
        <v>1198.49</v>
      </c>
      <c r="M268" s="14">
        <f t="shared" si="96"/>
        <v>690.31</v>
      </c>
      <c r="N268" s="14">
        <f t="shared" si="96"/>
        <v>896.77</v>
      </c>
      <c r="O268" s="14">
        <f t="shared" si="96"/>
        <v>146.04</v>
      </c>
      <c r="P268" s="14">
        <f t="shared" si="96"/>
        <v>20.69</v>
      </c>
      <c r="Q268" s="11"/>
      <c r="R268" s="15">
        <f t="shared" ref="R268:W268" si="110">AVERAGE(K268:K270)</f>
        <v>2987.1866666666665</v>
      </c>
      <c r="S268" s="15">
        <f t="shared" si="110"/>
        <v>1205.6466666666665</v>
      </c>
      <c r="T268" s="15">
        <f t="shared" si="110"/>
        <v>689.9</v>
      </c>
      <c r="U268" s="15">
        <f t="shared" si="110"/>
        <v>895.59</v>
      </c>
      <c r="V268" s="15">
        <f t="shared" si="110"/>
        <v>147.07</v>
      </c>
      <c r="W268" s="15">
        <f t="shared" si="110"/>
        <v>20.6</v>
      </c>
    </row>
    <row r="269" spans="1:23" ht="15.75">
      <c r="A269" s="47">
        <v>0.88888888888888884</v>
      </c>
      <c r="B269" s="48">
        <v>2978.21</v>
      </c>
      <c r="C269" s="48">
        <v>1198.71</v>
      </c>
      <c r="D269" s="48">
        <v>682.66</v>
      </c>
      <c r="E269" s="48">
        <v>899.7</v>
      </c>
      <c r="F269" s="48">
        <v>148.28</v>
      </c>
      <c r="G269" s="48">
        <v>20.57</v>
      </c>
      <c r="I269" s="8">
        <v>0.88888888888888884</v>
      </c>
      <c r="J269" s="9">
        <v>0.89236111111111116</v>
      </c>
      <c r="K269" s="10">
        <f t="shared" si="96"/>
        <v>2978.21</v>
      </c>
      <c r="L269" s="10">
        <f t="shared" si="96"/>
        <v>1198.71</v>
      </c>
      <c r="M269" s="10">
        <f t="shared" si="96"/>
        <v>682.66</v>
      </c>
      <c r="N269" s="10">
        <f t="shared" ref="N269:P300" si="111">E269</f>
        <v>899.7</v>
      </c>
      <c r="O269" s="10">
        <f t="shared" si="111"/>
        <v>148.28</v>
      </c>
      <c r="P269" s="10">
        <f t="shared" si="111"/>
        <v>20.57</v>
      </c>
      <c r="Q269" s="11"/>
      <c r="R269" s="12"/>
      <c r="S269" s="12"/>
      <c r="T269" s="12"/>
      <c r="U269" s="12"/>
      <c r="V269" s="12"/>
      <c r="W269" s="12"/>
    </row>
    <row r="270" spans="1:23" ht="15.75">
      <c r="A270" s="47">
        <v>0.89236111111111116</v>
      </c>
      <c r="B270" s="48">
        <v>3002.74</v>
      </c>
      <c r="C270" s="48">
        <v>1219.74</v>
      </c>
      <c r="D270" s="48">
        <v>696.73</v>
      </c>
      <c r="E270" s="48">
        <v>890.3</v>
      </c>
      <c r="F270" s="48">
        <v>146.88999999999999</v>
      </c>
      <c r="G270" s="48">
        <v>20.54</v>
      </c>
      <c r="I270" s="9">
        <v>0.89236111111111116</v>
      </c>
      <c r="J270" s="8">
        <v>0.89583333333333337</v>
      </c>
      <c r="K270" s="14">
        <f t="shared" ref="K270:M300" si="112">B270</f>
        <v>3002.74</v>
      </c>
      <c r="L270" s="14">
        <f t="shared" si="112"/>
        <v>1219.74</v>
      </c>
      <c r="M270" s="14">
        <f t="shared" si="112"/>
        <v>696.73</v>
      </c>
      <c r="N270" s="14">
        <f t="shared" si="111"/>
        <v>890.3</v>
      </c>
      <c r="O270" s="14">
        <f t="shared" si="111"/>
        <v>146.88999999999999</v>
      </c>
      <c r="P270" s="14">
        <f t="shared" si="111"/>
        <v>20.54</v>
      </c>
      <c r="Q270" s="11"/>
      <c r="R270" s="15"/>
      <c r="S270" s="15"/>
      <c r="T270" s="15"/>
      <c r="U270" s="15"/>
      <c r="V270" s="15"/>
      <c r="W270" s="15"/>
    </row>
    <row r="271" spans="1:23" ht="15.75">
      <c r="A271" s="47">
        <v>0.89583333333333337</v>
      </c>
      <c r="B271" s="48">
        <v>2938.24</v>
      </c>
      <c r="C271" s="48">
        <v>1175.49</v>
      </c>
      <c r="D271" s="48">
        <v>669.09</v>
      </c>
      <c r="E271" s="48">
        <v>903.88</v>
      </c>
      <c r="F271" s="48">
        <v>141.69</v>
      </c>
      <c r="G271" s="48">
        <v>20.18</v>
      </c>
      <c r="I271" s="8">
        <v>0.89583333333333337</v>
      </c>
      <c r="J271" s="9">
        <v>0.89930555555555547</v>
      </c>
      <c r="K271" s="10">
        <f t="shared" si="112"/>
        <v>2938.24</v>
      </c>
      <c r="L271" s="10">
        <f t="shared" si="112"/>
        <v>1175.49</v>
      </c>
      <c r="M271" s="10">
        <f t="shared" si="112"/>
        <v>669.09</v>
      </c>
      <c r="N271" s="10">
        <f t="shared" si="111"/>
        <v>903.88</v>
      </c>
      <c r="O271" s="10">
        <f t="shared" si="111"/>
        <v>141.69</v>
      </c>
      <c r="P271" s="10">
        <f t="shared" si="111"/>
        <v>20.18</v>
      </c>
      <c r="Q271" s="11"/>
      <c r="R271" s="12">
        <f t="shared" ref="R271:W271" si="113">AVERAGE(K271:K273)</f>
        <v>2902.66</v>
      </c>
      <c r="S271" s="12">
        <f t="shared" si="113"/>
        <v>1158.5366666666666</v>
      </c>
      <c r="T271" s="12">
        <f t="shared" si="113"/>
        <v>663.92333333333329</v>
      </c>
      <c r="U271" s="12">
        <f t="shared" si="113"/>
        <v>889.05000000000007</v>
      </c>
      <c r="V271" s="12">
        <f t="shared" si="113"/>
        <v>143.51333333333335</v>
      </c>
      <c r="W271" s="12">
        <f t="shared" si="113"/>
        <v>20.066666666666666</v>
      </c>
    </row>
    <row r="272" spans="1:23" ht="15.75">
      <c r="A272" s="47">
        <v>0.89930555555555547</v>
      </c>
      <c r="B272" s="48">
        <v>2883.23</v>
      </c>
      <c r="C272" s="48">
        <v>1142.83</v>
      </c>
      <c r="D272" s="48">
        <v>658.88</v>
      </c>
      <c r="E272" s="48">
        <v>890.61</v>
      </c>
      <c r="F272" s="48">
        <v>143.29</v>
      </c>
      <c r="G272" s="48">
        <v>20.239999999999998</v>
      </c>
      <c r="I272" s="9">
        <v>0.89930555555555547</v>
      </c>
      <c r="J272" s="8">
        <v>0.90277777777777779</v>
      </c>
      <c r="K272" s="14">
        <f t="shared" si="112"/>
        <v>2883.23</v>
      </c>
      <c r="L272" s="14">
        <f t="shared" si="112"/>
        <v>1142.83</v>
      </c>
      <c r="M272" s="14">
        <f t="shared" si="112"/>
        <v>658.88</v>
      </c>
      <c r="N272" s="14">
        <f t="shared" si="111"/>
        <v>890.61</v>
      </c>
      <c r="O272" s="14">
        <f t="shared" si="111"/>
        <v>143.29</v>
      </c>
      <c r="P272" s="14">
        <f t="shared" si="111"/>
        <v>20.239999999999998</v>
      </c>
      <c r="Q272" s="11"/>
      <c r="R272" s="15"/>
      <c r="S272" s="15"/>
      <c r="T272" s="15"/>
      <c r="U272" s="15"/>
      <c r="V272" s="15"/>
      <c r="W272" s="15"/>
    </row>
    <row r="273" spans="1:23" ht="15.75">
      <c r="A273" s="47">
        <v>0.90277777777777779</v>
      </c>
      <c r="B273" s="48">
        <v>2886.51</v>
      </c>
      <c r="C273" s="48">
        <v>1157.29</v>
      </c>
      <c r="D273" s="48">
        <v>663.8</v>
      </c>
      <c r="E273" s="48">
        <v>872.66</v>
      </c>
      <c r="F273" s="48">
        <v>145.56</v>
      </c>
      <c r="G273" s="48">
        <v>19.78</v>
      </c>
      <c r="I273" s="8">
        <v>0.90277777777777779</v>
      </c>
      <c r="J273" s="9">
        <v>0.90625</v>
      </c>
      <c r="K273" s="10">
        <f t="shared" si="112"/>
        <v>2886.51</v>
      </c>
      <c r="L273" s="10">
        <f t="shared" si="112"/>
        <v>1157.29</v>
      </c>
      <c r="M273" s="10">
        <f t="shared" si="112"/>
        <v>663.8</v>
      </c>
      <c r="N273" s="10">
        <f t="shared" si="111"/>
        <v>872.66</v>
      </c>
      <c r="O273" s="10">
        <f t="shared" si="111"/>
        <v>145.56</v>
      </c>
      <c r="P273" s="10">
        <f t="shared" si="111"/>
        <v>19.78</v>
      </c>
      <c r="Q273" s="11"/>
      <c r="R273" s="12"/>
      <c r="S273" s="12"/>
      <c r="T273" s="12"/>
      <c r="U273" s="12"/>
      <c r="V273" s="12"/>
      <c r="W273" s="12"/>
    </row>
    <row r="274" spans="1:23" ht="15.75">
      <c r="A274" s="47">
        <v>0.90625</v>
      </c>
      <c r="B274" s="48">
        <v>2863.72</v>
      </c>
      <c r="C274" s="48">
        <v>1133.08</v>
      </c>
      <c r="D274" s="48">
        <v>671.42</v>
      </c>
      <c r="E274" s="48">
        <v>873.89</v>
      </c>
      <c r="F274" s="48">
        <v>138.6</v>
      </c>
      <c r="G274" s="48">
        <v>19.52</v>
      </c>
      <c r="I274" s="9">
        <v>0.90625</v>
      </c>
      <c r="J274" s="8">
        <v>0.90972222222222221</v>
      </c>
      <c r="K274" s="14">
        <f t="shared" si="112"/>
        <v>2863.72</v>
      </c>
      <c r="L274" s="14">
        <f t="shared" si="112"/>
        <v>1133.08</v>
      </c>
      <c r="M274" s="14">
        <f t="shared" si="112"/>
        <v>671.42</v>
      </c>
      <c r="N274" s="14">
        <f t="shared" si="111"/>
        <v>873.89</v>
      </c>
      <c r="O274" s="14">
        <f t="shared" si="111"/>
        <v>138.6</v>
      </c>
      <c r="P274" s="14">
        <f t="shared" si="111"/>
        <v>19.52</v>
      </c>
      <c r="Q274" s="11"/>
      <c r="R274" s="15">
        <f t="shared" ref="R274:W274" si="114">AVERAGE(K274:K276)</f>
        <v>2855.9300000000003</v>
      </c>
      <c r="S274" s="15">
        <f t="shared" si="114"/>
        <v>1130.5966666666666</v>
      </c>
      <c r="T274" s="15">
        <f t="shared" si="114"/>
        <v>661.67333333333329</v>
      </c>
      <c r="U274" s="15">
        <f t="shared" si="114"/>
        <v>876.70666666666659</v>
      </c>
      <c r="V274" s="15">
        <f t="shared" si="114"/>
        <v>140.40333333333334</v>
      </c>
      <c r="W274" s="15">
        <f t="shared" si="114"/>
        <v>19.419999999999998</v>
      </c>
    </row>
    <row r="275" spans="1:23" ht="15.75">
      <c r="A275" s="47">
        <v>0.90972222222222221</v>
      </c>
      <c r="B275" s="48">
        <v>2849.95</v>
      </c>
      <c r="C275" s="48">
        <v>1135.52</v>
      </c>
      <c r="D275" s="48">
        <v>654.13</v>
      </c>
      <c r="E275" s="48">
        <v>873.89</v>
      </c>
      <c r="F275" s="48">
        <v>139.91999999999999</v>
      </c>
      <c r="G275" s="48">
        <v>19.420000000000002</v>
      </c>
      <c r="I275" s="8">
        <v>0.90972222222222221</v>
      </c>
      <c r="J275" s="9">
        <v>0.91319444444444453</v>
      </c>
      <c r="K275" s="10">
        <f t="shared" si="112"/>
        <v>2849.95</v>
      </c>
      <c r="L275" s="10">
        <f t="shared" si="112"/>
        <v>1135.52</v>
      </c>
      <c r="M275" s="10">
        <f t="shared" si="112"/>
        <v>654.13</v>
      </c>
      <c r="N275" s="10">
        <f t="shared" si="111"/>
        <v>873.89</v>
      </c>
      <c r="O275" s="10">
        <f t="shared" si="111"/>
        <v>139.91999999999999</v>
      </c>
      <c r="P275" s="10">
        <f t="shared" si="111"/>
        <v>19.420000000000002</v>
      </c>
      <c r="Q275" s="11"/>
      <c r="R275" s="12"/>
      <c r="S275" s="12"/>
      <c r="T275" s="12"/>
      <c r="U275" s="12"/>
      <c r="V275" s="12"/>
      <c r="W275" s="12"/>
    </row>
    <row r="276" spans="1:23" ht="15.75">
      <c r="A276" s="47">
        <v>0.91319444444444453</v>
      </c>
      <c r="B276" s="48">
        <v>2854.12</v>
      </c>
      <c r="C276" s="48">
        <v>1123.19</v>
      </c>
      <c r="D276" s="48">
        <v>659.47</v>
      </c>
      <c r="E276" s="48">
        <v>882.34</v>
      </c>
      <c r="F276" s="48">
        <v>142.69</v>
      </c>
      <c r="G276" s="48">
        <v>19.32</v>
      </c>
      <c r="I276" s="9">
        <v>0.91319444444444453</v>
      </c>
      <c r="J276" s="8">
        <v>0.91666666666666663</v>
      </c>
      <c r="K276" s="14">
        <f t="shared" si="112"/>
        <v>2854.12</v>
      </c>
      <c r="L276" s="14">
        <f t="shared" si="112"/>
        <v>1123.19</v>
      </c>
      <c r="M276" s="14">
        <f t="shared" si="112"/>
        <v>659.47</v>
      </c>
      <c r="N276" s="14">
        <f t="shared" si="111"/>
        <v>882.34</v>
      </c>
      <c r="O276" s="14">
        <f t="shared" si="111"/>
        <v>142.69</v>
      </c>
      <c r="P276" s="14">
        <f t="shared" si="111"/>
        <v>19.32</v>
      </c>
      <c r="Q276" s="11"/>
      <c r="R276" s="15"/>
      <c r="S276" s="15"/>
      <c r="T276" s="15"/>
      <c r="U276" s="15"/>
      <c r="V276" s="15"/>
      <c r="W276" s="15"/>
    </row>
    <row r="277" spans="1:23" ht="15.75">
      <c r="A277" s="47">
        <v>0.91666666666666663</v>
      </c>
      <c r="B277" s="48">
        <v>2831.49</v>
      </c>
      <c r="C277" s="48">
        <v>1080.2</v>
      </c>
      <c r="D277" s="48">
        <v>673.81</v>
      </c>
      <c r="E277" s="48">
        <v>891.61</v>
      </c>
      <c r="F277" s="48">
        <v>139.81</v>
      </c>
      <c r="G277" s="48">
        <v>19.170000000000002</v>
      </c>
      <c r="I277" s="8">
        <v>0.91666666666666663</v>
      </c>
      <c r="J277" s="9">
        <v>0.92013888888888884</v>
      </c>
      <c r="K277" s="10">
        <f t="shared" si="112"/>
        <v>2831.49</v>
      </c>
      <c r="L277" s="10">
        <f t="shared" si="112"/>
        <v>1080.2</v>
      </c>
      <c r="M277" s="10">
        <f t="shared" si="112"/>
        <v>673.81</v>
      </c>
      <c r="N277" s="10">
        <f t="shared" si="111"/>
        <v>891.61</v>
      </c>
      <c r="O277" s="10">
        <f t="shared" si="111"/>
        <v>139.81</v>
      </c>
      <c r="P277" s="10">
        <f t="shared" si="111"/>
        <v>19.170000000000002</v>
      </c>
      <c r="Q277" s="11"/>
      <c r="R277" s="12">
        <f t="shared" ref="R277:W277" si="115">AVERAGE(K277:K279)</f>
        <v>2813.24</v>
      </c>
      <c r="S277" s="12">
        <f t="shared" si="115"/>
        <v>1092.0166666666667</v>
      </c>
      <c r="T277" s="12">
        <f t="shared" si="115"/>
        <v>655.64</v>
      </c>
      <c r="U277" s="12">
        <f t="shared" si="115"/>
        <v>878.84666666666669</v>
      </c>
      <c r="V277" s="12">
        <f t="shared" si="115"/>
        <v>141.09333333333333</v>
      </c>
      <c r="W277" s="12">
        <f t="shared" si="115"/>
        <v>18.923333333333336</v>
      </c>
    </row>
    <row r="278" spans="1:23" ht="15.75">
      <c r="A278" s="47">
        <v>0.92013888888888884</v>
      </c>
      <c r="B278" s="48">
        <v>2816.01</v>
      </c>
      <c r="C278" s="48">
        <v>1095.9000000000001</v>
      </c>
      <c r="D278" s="48">
        <v>654.73</v>
      </c>
      <c r="E278" s="48">
        <v>876.32</v>
      </c>
      <c r="F278" s="48">
        <v>143.41999999999999</v>
      </c>
      <c r="G278" s="48">
        <v>18.89</v>
      </c>
      <c r="I278" s="9">
        <v>0.92013888888888884</v>
      </c>
      <c r="J278" s="8">
        <v>0.92361111111111116</v>
      </c>
      <c r="K278" s="14">
        <f t="shared" si="112"/>
        <v>2816.01</v>
      </c>
      <c r="L278" s="14">
        <f t="shared" si="112"/>
        <v>1095.9000000000001</v>
      </c>
      <c r="M278" s="14">
        <f t="shared" si="112"/>
        <v>654.73</v>
      </c>
      <c r="N278" s="14">
        <f t="shared" si="111"/>
        <v>876.32</v>
      </c>
      <c r="O278" s="14">
        <f t="shared" si="111"/>
        <v>143.41999999999999</v>
      </c>
      <c r="P278" s="14">
        <f t="shared" si="111"/>
        <v>18.89</v>
      </c>
      <c r="Q278" s="11"/>
      <c r="R278" s="15"/>
      <c r="S278" s="15"/>
      <c r="T278" s="15"/>
      <c r="U278" s="15"/>
      <c r="V278" s="15"/>
      <c r="W278" s="15"/>
    </row>
    <row r="279" spans="1:23" ht="15.75">
      <c r="A279" s="47">
        <v>0.92361111111111116</v>
      </c>
      <c r="B279" s="48">
        <v>2792.22</v>
      </c>
      <c r="C279" s="48">
        <v>1099.95</v>
      </c>
      <c r="D279" s="48">
        <v>638.38</v>
      </c>
      <c r="E279" s="48">
        <v>868.61</v>
      </c>
      <c r="F279" s="48">
        <v>140.05000000000001</v>
      </c>
      <c r="G279" s="48">
        <v>18.71</v>
      </c>
      <c r="I279" s="8">
        <v>0.92361111111111116</v>
      </c>
      <c r="J279" s="9">
        <v>0.92708333333333337</v>
      </c>
      <c r="K279" s="10">
        <f t="shared" si="112"/>
        <v>2792.22</v>
      </c>
      <c r="L279" s="10">
        <f t="shared" si="112"/>
        <v>1099.95</v>
      </c>
      <c r="M279" s="10">
        <f t="shared" si="112"/>
        <v>638.38</v>
      </c>
      <c r="N279" s="10">
        <f t="shared" si="111"/>
        <v>868.61</v>
      </c>
      <c r="O279" s="10">
        <f t="shared" si="111"/>
        <v>140.05000000000001</v>
      </c>
      <c r="P279" s="10">
        <f t="shared" si="111"/>
        <v>18.71</v>
      </c>
      <c r="Q279" s="11"/>
      <c r="R279" s="12"/>
      <c r="S279" s="12"/>
      <c r="T279" s="12"/>
      <c r="U279" s="12"/>
      <c r="V279" s="12"/>
      <c r="W279" s="12"/>
    </row>
    <row r="280" spans="1:23" ht="15.75">
      <c r="A280" s="47">
        <v>0.92708333333333337</v>
      </c>
      <c r="B280" s="48">
        <v>2774.41</v>
      </c>
      <c r="C280" s="48">
        <v>1049.4100000000001</v>
      </c>
      <c r="D280" s="48">
        <v>653.83000000000004</v>
      </c>
      <c r="E280" s="48">
        <v>885.95</v>
      </c>
      <c r="F280" s="48">
        <v>140.29</v>
      </c>
      <c r="G280" s="48">
        <v>18.579999999999998</v>
      </c>
      <c r="I280" s="9">
        <v>0.92708333333333337</v>
      </c>
      <c r="J280" s="8">
        <v>0.93055555555555547</v>
      </c>
      <c r="K280" s="14">
        <f t="shared" si="112"/>
        <v>2774.41</v>
      </c>
      <c r="L280" s="14">
        <f t="shared" si="112"/>
        <v>1049.4100000000001</v>
      </c>
      <c r="M280" s="14">
        <f t="shared" si="112"/>
        <v>653.83000000000004</v>
      </c>
      <c r="N280" s="14">
        <f t="shared" si="111"/>
        <v>885.95</v>
      </c>
      <c r="O280" s="14">
        <f t="shared" si="111"/>
        <v>140.29</v>
      </c>
      <c r="P280" s="14">
        <f t="shared" si="111"/>
        <v>18.579999999999998</v>
      </c>
      <c r="Q280" s="11"/>
      <c r="R280" s="15">
        <f t="shared" ref="R280:W280" si="116">AVERAGE(K280:K282)</f>
        <v>2760.9</v>
      </c>
      <c r="S280" s="15">
        <f t="shared" si="116"/>
        <v>1069.5833333333333</v>
      </c>
      <c r="T280" s="15">
        <f t="shared" si="116"/>
        <v>643.89</v>
      </c>
      <c r="U280" s="15">
        <f t="shared" si="116"/>
        <v>864.95333333333338</v>
      </c>
      <c r="V280" s="15">
        <f t="shared" si="116"/>
        <v>137.91</v>
      </c>
      <c r="W280" s="15">
        <f t="shared" si="116"/>
        <v>18.223333333333333</v>
      </c>
    </row>
    <row r="281" spans="1:23" ht="15.75">
      <c r="A281" s="47">
        <v>0.93055555555555547</v>
      </c>
      <c r="B281" s="48">
        <v>2762.92</v>
      </c>
      <c r="C281" s="48">
        <v>1087.31</v>
      </c>
      <c r="D281" s="48">
        <v>640.99</v>
      </c>
      <c r="E281" s="48">
        <v>858.74</v>
      </c>
      <c r="F281" s="48">
        <v>131.18</v>
      </c>
      <c r="G281" s="48">
        <v>18.12</v>
      </c>
      <c r="I281" s="8">
        <v>0.93055555555555547</v>
      </c>
      <c r="J281" s="9">
        <v>0.93402777777777779</v>
      </c>
      <c r="K281" s="10">
        <f t="shared" si="112"/>
        <v>2762.92</v>
      </c>
      <c r="L281" s="10">
        <f t="shared" si="112"/>
        <v>1087.31</v>
      </c>
      <c r="M281" s="10">
        <f t="shared" si="112"/>
        <v>640.99</v>
      </c>
      <c r="N281" s="10">
        <f t="shared" si="111"/>
        <v>858.74</v>
      </c>
      <c r="O281" s="10">
        <f t="shared" si="111"/>
        <v>131.18</v>
      </c>
      <c r="P281" s="10">
        <f t="shared" si="111"/>
        <v>18.12</v>
      </c>
      <c r="Q281" s="11"/>
      <c r="R281" s="12"/>
      <c r="S281" s="12"/>
      <c r="T281" s="12"/>
      <c r="U281" s="12"/>
      <c r="V281" s="12"/>
      <c r="W281" s="12"/>
    </row>
    <row r="282" spans="1:23" ht="15.75">
      <c r="A282" s="47">
        <v>0.93402777777777779</v>
      </c>
      <c r="B282" s="48">
        <v>2745.37</v>
      </c>
      <c r="C282" s="48">
        <v>1072.03</v>
      </c>
      <c r="D282" s="48">
        <v>636.85</v>
      </c>
      <c r="E282" s="48">
        <v>850.17</v>
      </c>
      <c r="F282" s="48">
        <v>142.26</v>
      </c>
      <c r="G282" s="48">
        <v>17.97</v>
      </c>
      <c r="I282" s="9">
        <v>0.93402777777777779</v>
      </c>
      <c r="J282" s="8">
        <v>0.9375</v>
      </c>
      <c r="K282" s="14">
        <f t="shared" si="112"/>
        <v>2745.37</v>
      </c>
      <c r="L282" s="14">
        <f t="shared" si="112"/>
        <v>1072.03</v>
      </c>
      <c r="M282" s="14">
        <f t="shared" si="112"/>
        <v>636.85</v>
      </c>
      <c r="N282" s="14">
        <f t="shared" si="111"/>
        <v>850.17</v>
      </c>
      <c r="O282" s="14">
        <f t="shared" si="111"/>
        <v>142.26</v>
      </c>
      <c r="P282" s="14">
        <f t="shared" si="111"/>
        <v>17.97</v>
      </c>
      <c r="Q282" s="11"/>
      <c r="R282" s="15"/>
      <c r="S282" s="15"/>
      <c r="T282" s="15"/>
      <c r="U282" s="15"/>
      <c r="V282" s="15"/>
      <c r="W282" s="15"/>
    </row>
    <row r="283" spans="1:23" ht="15.75">
      <c r="A283" s="47">
        <v>0.9375</v>
      </c>
      <c r="B283" s="48">
        <v>2741.13</v>
      </c>
      <c r="C283" s="48">
        <v>1061.28</v>
      </c>
      <c r="D283" s="48">
        <v>633.4</v>
      </c>
      <c r="E283" s="48">
        <v>865.97</v>
      </c>
      <c r="F283" s="48">
        <v>136.55000000000001</v>
      </c>
      <c r="G283" s="48">
        <v>17.89</v>
      </c>
      <c r="I283" s="8">
        <v>0.9375</v>
      </c>
      <c r="J283" s="9">
        <v>0.94097222222222221</v>
      </c>
      <c r="K283" s="10">
        <f t="shared" si="112"/>
        <v>2741.13</v>
      </c>
      <c r="L283" s="10">
        <f t="shared" si="112"/>
        <v>1061.28</v>
      </c>
      <c r="M283" s="10">
        <f t="shared" si="112"/>
        <v>633.4</v>
      </c>
      <c r="N283" s="10">
        <f t="shared" si="111"/>
        <v>865.97</v>
      </c>
      <c r="O283" s="10">
        <f t="shared" si="111"/>
        <v>136.55000000000001</v>
      </c>
      <c r="P283" s="10">
        <f t="shared" si="111"/>
        <v>17.89</v>
      </c>
      <c r="Q283" s="11"/>
      <c r="R283" s="12">
        <f t="shared" ref="R283:W283" si="117">AVERAGE(K283:K285)</f>
        <v>2732.5933333333337</v>
      </c>
      <c r="S283" s="12">
        <f t="shared" si="117"/>
        <v>1058.1599999999999</v>
      </c>
      <c r="T283" s="12">
        <f t="shared" si="117"/>
        <v>636.79666666666662</v>
      </c>
      <c r="U283" s="12">
        <f t="shared" si="117"/>
        <v>859.41</v>
      </c>
      <c r="V283" s="12">
        <f t="shared" si="117"/>
        <v>134.51000000000002</v>
      </c>
      <c r="W283" s="12">
        <f t="shared" si="117"/>
        <v>17.756666666666664</v>
      </c>
    </row>
    <row r="284" spans="1:23" ht="15.75">
      <c r="A284" s="47">
        <v>0.94097222222222221</v>
      </c>
      <c r="B284" s="48">
        <v>2737.25</v>
      </c>
      <c r="C284" s="48">
        <v>1061.5</v>
      </c>
      <c r="D284" s="48">
        <v>635.12</v>
      </c>
      <c r="E284" s="48">
        <v>863.61</v>
      </c>
      <c r="F284" s="48">
        <v>133.27000000000001</v>
      </c>
      <c r="G284" s="48">
        <v>17.739999999999998</v>
      </c>
      <c r="I284" s="9">
        <v>0.94097222222222221</v>
      </c>
      <c r="J284" s="8">
        <v>0.94444444444444453</v>
      </c>
      <c r="K284" s="14">
        <f t="shared" si="112"/>
        <v>2737.25</v>
      </c>
      <c r="L284" s="14">
        <f t="shared" si="112"/>
        <v>1061.5</v>
      </c>
      <c r="M284" s="14">
        <f t="shared" si="112"/>
        <v>635.12</v>
      </c>
      <c r="N284" s="14">
        <f t="shared" si="111"/>
        <v>863.61</v>
      </c>
      <c r="O284" s="14">
        <f t="shared" si="111"/>
        <v>133.27000000000001</v>
      </c>
      <c r="P284" s="14">
        <f t="shared" si="111"/>
        <v>17.739999999999998</v>
      </c>
      <c r="Q284" s="11"/>
      <c r="R284" s="15"/>
      <c r="S284" s="15"/>
      <c r="T284" s="15"/>
      <c r="U284" s="15"/>
      <c r="V284" s="15"/>
      <c r="W284" s="15"/>
    </row>
    <row r="285" spans="1:23" ht="15.75">
      <c r="A285" s="47">
        <v>0.94444444444444453</v>
      </c>
      <c r="B285" s="48">
        <v>2719.4</v>
      </c>
      <c r="C285" s="48">
        <v>1051.7</v>
      </c>
      <c r="D285" s="48">
        <v>641.87</v>
      </c>
      <c r="E285" s="48">
        <v>848.65</v>
      </c>
      <c r="F285" s="48">
        <v>133.71</v>
      </c>
      <c r="G285" s="48">
        <v>17.64</v>
      </c>
      <c r="I285" s="8">
        <v>0.94444444444444453</v>
      </c>
      <c r="J285" s="9">
        <v>0.94791666666666663</v>
      </c>
      <c r="K285" s="10">
        <f t="shared" si="112"/>
        <v>2719.4</v>
      </c>
      <c r="L285" s="10">
        <f t="shared" si="112"/>
        <v>1051.7</v>
      </c>
      <c r="M285" s="10">
        <f t="shared" si="112"/>
        <v>641.87</v>
      </c>
      <c r="N285" s="10">
        <f t="shared" si="111"/>
        <v>848.65</v>
      </c>
      <c r="O285" s="10">
        <f t="shared" si="111"/>
        <v>133.71</v>
      </c>
      <c r="P285" s="10">
        <f t="shared" si="111"/>
        <v>17.64</v>
      </c>
      <c r="Q285" s="11"/>
      <c r="R285" s="12"/>
      <c r="S285" s="12"/>
      <c r="T285" s="12"/>
      <c r="U285" s="12"/>
      <c r="V285" s="12"/>
      <c r="W285" s="12"/>
    </row>
    <row r="286" spans="1:23" ht="15.75">
      <c r="A286" s="47">
        <v>0.94791666666666663</v>
      </c>
      <c r="B286" s="48">
        <v>2706.07</v>
      </c>
      <c r="C286" s="48">
        <v>1047.67</v>
      </c>
      <c r="D286" s="48">
        <v>631.55999999999995</v>
      </c>
      <c r="E286" s="48">
        <v>852.25</v>
      </c>
      <c r="F286" s="48">
        <v>131.41</v>
      </c>
      <c r="G286" s="48">
        <v>17.46</v>
      </c>
      <c r="I286" s="9">
        <v>0.94791666666666663</v>
      </c>
      <c r="J286" s="8">
        <v>0.95138888888888884</v>
      </c>
      <c r="K286" s="14">
        <f t="shared" si="112"/>
        <v>2706.07</v>
      </c>
      <c r="L286" s="14">
        <f t="shared" si="112"/>
        <v>1047.67</v>
      </c>
      <c r="M286" s="14">
        <f t="shared" si="112"/>
        <v>631.55999999999995</v>
      </c>
      <c r="N286" s="14">
        <f t="shared" si="111"/>
        <v>852.25</v>
      </c>
      <c r="O286" s="14">
        <f t="shared" si="111"/>
        <v>131.41</v>
      </c>
      <c r="P286" s="14">
        <f t="shared" si="111"/>
        <v>17.46</v>
      </c>
      <c r="Q286" s="11"/>
      <c r="R286" s="15">
        <f t="shared" ref="R286:W286" si="118">AVERAGE(K286:K288)</f>
        <v>2694.0666666666671</v>
      </c>
      <c r="S286" s="15">
        <f t="shared" si="118"/>
        <v>1035.3533333333335</v>
      </c>
      <c r="T286" s="15">
        <f t="shared" si="118"/>
        <v>631.00999999999988</v>
      </c>
      <c r="U286" s="15">
        <f t="shared" si="118"/>
        <v>852.29333333333341</v>
      </c>
      <c r="V286" s="15">
        <f t="shared" si="118"/>
        <v>132.40333333333331</v>
      </c>
      <c r="W286" s="15">
        <f t="shared" si="118"/>
        <v>17.41</v>
      </c>
    </row>
    <row r="287" spans="1:23" ht="15.75">
      <c r="A287" s="47">
        <v>0.95138888888888884</v>
      </c>
      <c r="B287" s="48">
        <v>2709.44</v>
      </c>
      <c r="C287" s="48">
        <v>1029.44</v>
      </c>
      <c r="D287" s="48">
        <v>641.58000000000004</v>
      </c>
      <c r="E287" s="48">
        <v>861.88</v>
      </c>
      <c r="F287" s="48">
        <v>133.38999999999999</v>
      </c>
      <c r="G287" s="48">
        <v>17.41</v>
      </c>
      <c r="I287" s="8">
        <v>0.95138888888888884</v>
      </c>
      <c r="J287" s="9">
        <v>0.95486111111111116</v>
      </c>
      <c r="K287" s="10">
        <f t="shared" si="112"/>
        <v>2709.44</v>
      </c>
      <c r="L287" s="10">
        <f t="shared" si="112"/>
        <v>1029.44</v>
      </c>
      <c r="M287" s="10">
        <f t="shared" si="112"/>
        <v>641.58000000000004</v>
      </c>
      <c r="N287" s="10">
        <f t="shared" si="111"/>
        <v>861.88</v>
      </c>
      <c r="O287" s="10">
        <f t="shared" si="111"/>
        <v>133.38999999999999</v>
      </c>
      <c r="P287" s="10">
        <f t="shared" si="111"/>
        <v>17.41</v>
      </c>
      <c r="Q287" s="11"/>
      <c r="R287" s="12"/>
      <c r="S287" s="12"/>
      <c r="T287" s="12"/>
      <c r="U287" s="12"/>
      <c r="V287" s="12"/>
      <c r="W287" s="12"/>
    </row>
    <row r="288" spans="1:23" ht="15.75">
      <c r="A288" s="47">
        <v>0.95486111111111116</v>
      </c>
      <c r="B288" s="48">
        <v>2666.69</v>
      </c>
      <c r="C288" s="48">
        <v>1028.95</v>
      </c>
      <c r="D288" s="48">
        <v>619.89</v>
      </c>
      <c r="E288" s="48">
        <v>842.75</v>
      </c>
      <c r="F288" s="48">
        <v>132.41</v>
      </c>
      <c r="G288" s="48">
        <v>17.36</v>
      </c>
      <c r="I288" s="9">
        <v>0.95486111111111116</v>
      </c>
      <c r="J288" s="8">
        <v>0.95833333333333337</v>
      </c>
      <c r="K288" s="14">
        <f t="shared" si="112"/>
        <v>2666.69</v>
      </c>
      <c r="L288" s="14">
        <f t="shared" si="112"/>
        <v>1028.95</v>
      </c>
      <c r="M288" s="14">
        <f t="shared" si="112"/>
        <v>619.89</v>
      </c>
      <c r="N288" s="14">
        <f t="shared" si="111"/>
        <v>842.75</v>
      </c>
      <c r="O288" s="14">
        <f t="shared" si="111"/>
        <v>132.41</v>
      </c>
      <c r="P288" s="14">
        <f t="shared" si="111"/>
        <v>17.36</v>
      </c>
      <c r="Q288" s="11"/>
      <c r="R288" s="15"/>
      <c r="S288" s="15"/>
      <c r="T288" s="15"/>
      <c r="U288" s="15"/>
      <c r="V288" s="15"/>
      <c r="W288" s="15"/>
    </row>
    <row r="289" spans="1:23" ht="15.75">
      <c r="A289" s="47">
        <v>0.95833333333333337</v>
      </c>
      <c r="B289" s="48">
        <v>2664.51</v>
      </c>
      <c r="C289" s="48">
        <v>1019.5</v>
      </c>
      <c r="D289" s="48">
        <v>637.46</v>
      </c>
      <c r="E289" s="48">
        <v>833.96</v>
      </c>
      <c r="F289" s="48">
        <v>130.94999999999999</v>
      </c>
      <c r="G289" s="48">
        <v>17.329999999999998</v>
      </c>
      <c r="I289" s="8">
        <v>0.95833333333333337</v>
      </c>
      <c r="J289" s="9">
        <v>0.96180555555555547</v>
      </c>
      <c r="K289" s="10">
        <f t="shared" si="112"/>
        <v>2664.51</v>
      </c>
      <c r="L289" s="10">
        <f t="shared" si="112"/>
        <v>1019.5</v>
      </c>
      <c r="M289" s="10">
        <f t="shared" si="112"/>
        <v>637.46</v>
      </c>
      <c r="N289" s="10">
        <f t="shared" si="111"/>
        <v>833.96</v>
      </c>
      <c r="O289" s="10">
        <f t="shared" si="111"/>
        <v>130.94999999999999</v>
      </c>
      <c r="P289" s="10">
        <f t="shared" si="111"/>
        <v>17.329999999999998</v>
      </c>
      <c r="Q289" s="11"/>
      <c r="R289" s="12">
        <f t="shared" ref="R289:W289" si="119">AVERAGE(K289:K291)</f>
        <v>2641.3633333333332</v>
      </c>
      <c r="S289" s="12">
        <f t="shared" si="119"/>
        <v>1012.7366666666667</v>
      </c>
      <c r="T289" s="12">
        <f t="shared" si="119"/>
        <v>625.07333333333338</v>
      </c>
      <c r="U289" s="12">
        <f t="shared" si="119"/>
        <v>828.5100000000001</v>
      </c>
      <c r="V289" s="12">
        <f t="shared" si="119"/>
        <v>132.77333333333334</v>
      </c>
      <c r="W289" s="12">
        <f t="shared" si="119"/>
        <v>17.186666666666667</v>
      </c>
    </row>
    <row r="290" spans="1:23" ht="15.75">
      <c r="A290" s="47">
        <v>0.96180555555555547</v>
      </c>
      <c r="B290" s="48">
        <v>2639.81</v>
      </c>
      <c r="C290" s="48">
        <v>1019.22</v>
      </c>
      <c r="D290" s="48">
        <v>621.13</v>
      </c>
      <c r="E290" s="48">
        <v>821.69</v>
      </c>
      <c r="F290" s="48">
        <v>135.53</v>
      </c>
      <c r="G290" s="48">
        <v>17.18</v>
      </c>
      <c r="I290" s="9">
        <v>0.96180555555555547</v>
      </c>
      <c r="J290" s="8">
        <v>0.96527777777777779</v>
      </c>
      <c r="K290" s="14">
        <f t="shared" si="112"/>
        <v>2639.81</v>
      </c>
      <c r="L290" s="14">
        <f t="shared" si="112"/>
        <v>1019.22</v>
      </c>
      <c r="M290" s="14">
        <f t="shared" si="112"/>
        <v>621.13</v>
      </c>
      <c r="N290" s="14">
        <f t="shared" si="111"/>
        <v>821.69</v>
      </c>
      <c r="O290" s="14">
        <f t="shared" si="111"/>
        <v>135.53</v>
      </c>
      <c r="P290" s="14">
        <f t="shared" si="111"/>
        <v>17.18</v>
      </c>
      <c r="Q290" s="11"/>
      <c r="R290" s="15"/>
      <c r="S290" s="15"/>
      <c r="T290" s="15"/>
      <c r="U290" s="15"/>
      <c r="V290" s="15"/>
      <c r="W290" s="15"/>
    </row>
    <row r="291" spans="1:23" ht="15.75">
      <c r="A291" s="47">
        <v>0.96527777777777779</v>
      </c>
      <c r="B291" s="48">
        <v>2619.77</v>
      </c>
      <c r="C291" s="48">
        <v>999.49</v>
      </c>
      <c r="D291" s="48">
        <v>616.63</v>
      </c>
      <c r="E291" s="48">
        <v>829.88</v>
      </c>
      <c r="F291" s="48">
        <v>131.84</v>
      </c>
      <c r="G291" s="48">
        <v>17.05</v>
      </c>
      <c r="I291" s="8">
        <v>0.96527777777777779</v>
      </c>
      <c r="J291" s="9">
        <v>0.96875</v>
      </c>
      <c r="K291" s="10">
        <f t="shared" si="112"/>
        <v>2619.77</v>
      </c>
      <c r="L291" s="10">
        <f t="shared" si="112"/>
        <v>999.49</v>
      </c>
      <c r="M291" s="10">
        <f t="shared" si="112"/>
        <v>616.63</v>
      </c>
      <c r="N291" s="10">
        <f t="shared" si="111"/>
        <v>829.88</v>
      </c>
      <c r="O291" s="10">
        <f t="shared" si="111"/>
        <v>131.84</v>
      </c>
      <c r="P291" s="10">
        <f t="shared" si="111"/>
        <v>17.05</v>
      </c>
      <c r="Q291" s="11"/>
      <c r="R291" s="12"/>
      <c r="S291" s="12"/>
      <c r="T291" s="12"/>
      <c r="U291" s="12"/>
      <c r="V291" s="12"/>
      <c r="W291" s="12"/>
    </row>
    <row r="292" spans="1:23" ht="15.75">
      <c r="A292" s="47">
        <v>0.96875</v>
      </c>
      <c r="B292" s="48">
        <v>2588.33</v>
      </c>
      <c r="C292" s="48">
        <v>989.27</v>
      </c>
      <c r="D292" s="48">
        <v>611.78</v>
      </c>
      <c r="E292" s="48">
        <v>814.55</v>
      </c>
      <c r="F292" s="48">
        <v>131.30000000000001</v>
      </c>
      <c r="G292" s="48">
        <v>16.850000000000001</v>
      </c>
      <c r="I292" s="9">
        <v>0.96875</v>
      </c>
      <c r="J292" s="8">
        <v>0.97222222222222221</v>
      </c>
      <c r="K292" s="14">
        <f t="shared" si="112"/>
        <v>2588.33</v>
      </c>
      <c r="L292" s="14">
        <f t="shared" si="112"/>
        <v>989.27</v>
      </c>
      <c r="M292" s="14">
        <f t="shared" si="112"/>
        <v>611.78</v>
      </c>
      <c r="N292" s="14">
        <f t="shared" si="111"/>
        <v>814.55</v>
      </c>
      <c r="O292" s="14">
        <f t="shared" si="111"/>
        <v>131.30000000000001</v>
      </c>
      <c r="P292" s="14">
        <f t="shared" si="111"/>
        <v>16.850000000000001</v>
      </c>
      <c r="Q292" s="11"/>
      <c r="R292" s="15">
        <f t="shared" ref="R292:W292" si="120">AVERAGE(K292:K294)</f>
        <v>2570.2800000000002</v>
      </c>
      <c r="S292" s="15">
        <f t="shared" si="120"/>
        <v>979.13333333333333</v>
      </c>
      <c r="T292" s="15">
        <f t="shared" si="120"/>
        <v>603.83333333333337</v>
      </c>
      <c r="U292" s="15">
        <f t="shared" si="120"/>
        <v>815.15999999999985</v>
      </c>
      <c r="V292" s="15">
        <f t="shared" si="120"/>
        <v>131.00666666666669</v>
      </c>
      <c r="W292" s="15">
        <f t="shared" si="120"/>
        <v>16.73</v>
      </c>
    </row>
    <row r="293" spans="1:23" ht="15.75">
      <c r="A293" s="47">
        <v>0.97222222222222221</v>
      </c>
      <c r="B293" s="48">
        <v>2571.9299999999998</v>
      </c>
      <c r="C293" s="48">
        <v>981.2</v>
      </c>
      <c r="D293" s="48">
        <v>599.73</v>
      </c>
      <c r="E293" s="48">
        <v>815.38</v>
      </c>
      <c r="F293" s="48">
        <v>134.52000000000001</v>
      </c>
      <c r="G293" s="48">
        <v>16.670000000000002</v>
      </c>
      <c r="I293" s="8">
        <v>0.97222222222222221</v>
      </c>
      <c r="J293" s="9">
        <v>0.97569444444444453</v>
      </c>
      <c r="K293" s="10">
        <f t="shared" si="112"/>
        <v>2571.9299999999998</v>
      </c>
      <c r="L293" s="10">
        <f t="shared" si="112"/>
        <v>981.2</v>
      </c>
      <c r="M293" s="10">
        <f t="shared" si="112"/>
        <v>599.73</v>
      </c>
      <c r="N293" s="10">
        <f t="shared" si="111"/>
        <v>815.38</v>
      </c>
      <c r="O293" s="10">
        <f t="shared" si="111"/>
        <v>134.52000000000001</v>
      </c>
      <c r="P293" s="10">
        <f t="shared" si="111"/>
        <v>16.670000000000002</v>
      </c>
      <c r="Q293" s="11"/>
      <c r="R293" s="12"/>
      <c r="S293" s="12"/>
      <c r="T293" s="12"/>
      <c r="U293" s="12"/>
      <c r="V293" s="12"/>
      <c r="W293" s="12"/>
    </row>
    <row r="294" spans="1:23" ht="15.75">
      <c r="A294" s="47">
        <v>0.97569444444444453</v>
      </c>
      <c r="B294" s="48">
        <v>2550.58</v>
      </c>
      <c r="C294" s="48">
        <v>966.93</v>
      </c>
      <c r="D294" s="48">
        <v>599.99</v>
      </c>
      <c r="E294" s="48">
        <v>815.55</v>
      </c>
      <c r="F294" s="48">
        <v>127.2</v>
      </c>
      <c r="G294" s="48">
        <v>16.670000000000002</v>
      </c>
      <c r="I294" s="9">
        <v>0.97569444444444453</v>
      </c>
      <c r="J294" s="8">
        <v>0.97916666666666663</v>
      </c>
      <c r="K294" s="14">
        <f t="shared" si="112"/>
        <v>2550.58</v>
      </c>
      <c r="L294" s="14">
        <f t="shared" si="112"/>
        <v>966.93</v>
      </c>
      <c r="M294" s="14">
        <f t="shared" si="112"/>
        <v>599.99</v>
      </c>
      <c r="N294" s="14">
        <f t="shared" si="111"/>
        <v>815.55</v>
      </c>
      <c r="O294" s="14">
        <f t="shared" si="111"/>
        <v>127.2</v>
      </c>
      <c r="P294" s="14">
        <f t="shared" si="111"/>
        <v>16.670000000000002</v>
      </c>
      <c r="Q294" s="11"/>
      <c r="R294" s="15"/>
      <c r="S294" s="15"/>
      <c r="T294" s="15"/>
      <c r="U294" s="15"/>
      <c r="V294" s="15"/>
      <c r="W294" s="15"/>
    </row>
    <row r="295" spans="1:23" ht="15.75">
      <c r="A295" s="47">
        <v>0.97916666666666663</v>
      </c>
      <c r="B295" s="48">
        <v>2529.17</v>
      </c>
      <c r="C295" s="48">
        <v>959.24</v>
      </c>
      <c r="D295" s="48">
        <v>596.67999999999995</v>
      </c>
      <c r="E295" s="48">
        <v>809.23</v>
      </c>
      <c r="F295" s="48">
        <v>123.42</v>
      </c>
      <c r="G295" s="48">
        <v>16.57</v>
      </c>
      <c r="I295" s="8">
        <v>0.97916666666666663</v>
      </c>
      <c r="J295" s="9">
        <v>0.98263888888888884</v>
      </c>
      <c r="K295" s="10">
        <f t="shared" si="112"/>
        <v>2529.17</v>
      </c>
      <c r="L295" s="10">
        <f t="shared" si="112"/>
        <v>959.24</v>
      </c>
      <c r="M295" s="10">
        <f t="shared" si="112"/>
        <v>596.67999999999995</v>
      </c>
      <c r="N295" s="10">
        <f t="shared" si="111"/>
        <v>809.23</v>
      </c>
      <c r="O295" s="10">
        <f t="shared" si="111"/>
        <v>123.42</v>
      </c>
      <c r="P295" s="10">
        <f t="shared" si="111"/>
        <v>16.57</v>
      </c>
      <c r="Q295" s="11"/>
      <c r="R295" s="12">
        <f t="shared" ref="R295:W295" si="121">AVERAGE(K295:K297)</f>
        <v>2517.146666666667</v>
      </c>
      <c r="S295" s="12">
        <f t="shared" si="121"/>
        <v>945.62666666666667</v>
      </c>
      <c r="T295" s="12">
        <f t="shared" si="121"/>
        <v>596.00333333333344</v>
      </c>
      <c r="U295" s="12">
        <f t="shared" si="121"/>
        <v>808.97333333333336</v>
      </c>
      <c r="V295" s="12">
        <f t="shared" si="121"/>
        <v>126.17</v>
      </c>
      <c r="W295" s="12">
        <f t="shared" si="121"/>
        <v>16.45</v>
      </c>
    </row>
    <row r="296" spans="1:23" ht="15.75">
      <c r="A296" s="47">
        <v>0.98263888888888884</v>
      </c>
      <c r="B296" s="48">
        <v>2523.88</v>
      </c>
      <c r="C296" s="48">
        <v>946.97</v>
      </c>
      <c r="D296" s="48">
        <v>597.95000000000005</v>
      </c>
      <c r="E296" s="48">
        <v>807.15</v>
      </c>
      <c r="F296" s="48">
        <v>131.34</v>
      </c>
      <c r="G296" s="48">
        <v>16.47</v>
      </c>
      <c r="I296" s="9">
        <v>0.98263888888888884</v>
      </c>
      <c r="J296" s="8">
        <v>0.98611111111111116</v>
      </c>
      <c r="K296" s="14">
        <f t="shared" si="112"/>
        <v>2523.88</v>
      </c>
      <c r="L296" s="14">
        <f t="shared" si="112"/>
        <v>946.97</v>
      </c>
      <c r="M296" s="14">
        <f t="shared" si="112"/>
        <v>597.95000000000005</v>
      </c>
      <c r="N296" s="14">
        <f t="shared" si="111"/>
        <v>807.15</v>
      </c>
      <c r="O296" s="14">
        <f t="shared" si="111"/>
        <v>131.34</v>
      </c>
      <c r="P296" s="14">
        <f t="shared" si="111"/>
        <v>16.47</v>
      </c>
      <c r="Q296" s="11"/>
      <c r="R296" s="15"/>
      <c r="S296" s="15"/>
      <c r="T296" s="15"/>
      <c r="U296" s="15"/>
      <c r="V296" s="15"/>
      <c r="W296" s="15"/>
    </row>
    <row r="297" spans="1:23" ht="15.75">
      <c r="A297" s="47">
        <v>0.98611111111111116</v>
      </c>
      <c r="B297" s="48">
        <v>2498.39</v>
      </c>
      <c r="C297" s="48">
        <v>930.67</v>
      </c>
      <c r="D297" s="48">
        <v>593.38</v>
      </c>
      <c r="E297" s="48">
        <v>810.54</v>
      </c>
      <c r="F297" s="48">
        <v>123.75</v>
      </c>
      <c r="G297" s="48">
        <v>16.309999999999999</v>
      </c>
      <c r="I297" s="8">
        <v>0.98611111111111116</v>
      </c>
      <c r="J297" s="9">
        <v>0.98958333333333337</v>
      </c>
      <c r="K297" s="10">
        <f t="shared" si="112"/>
        <v>2498.39</v>
      </c>
      <c r="L297" s="10">
        <f t="shared" si="112"/>
        <v>930.67</v>
      </c>
      <c r="M297" s="10">
        <f t="shared" si="112"/>
        <v>593.38</v>
      </c>
      <c r="N297" s="10">
        <f t="shared" si="111"/>
        <v>810.54</v>
      </c>
      <c r="O297" s="10">
        <f t="shared" si="111"/>
        <v>123.75</v>
      </c>
      <c r="P297" s="10">
        <f t="shared" si="111"/>
        <v>16.309999999999999</v>
      </c>
      <c r="Q297" s="11"/>
      <c r="R297" s="12"/>
      <c r="S297" s="12"/>
      <c r="T297" s="12"/>
      <c r="U297" s="12"/>
      <c r="V297" s="12"/>
      <c r="W297" s="12"/>
    </row>
    <row r="298" spans="1:23" ht="15.75">
      <c r="A298" s="47">
        <v>0.98958333333333337</v>
      </c>
      <c r="B298" s="48">
        <v>2458.65</v>
      </c>
      <c r="C298" s="48">
        <v>918.17</v>
      </c>
      <c r="D298" s="48">
        <v>581.48</v>
      </c>
      <c r="E298" s="48">
        <v>792.85</v>
      </c>
      <c r="F298" s="48">
        <v>126.49</v>
      </c>
      <c r="G298" s="48">
        <v>16.309999999999999</v>
      </c>
      <c r="I298" s="9">
        <v>0.98958333333333337</v>
      </c>
      <c r="J298" s="8">
        <v>0.99305555555555547</v>
      </c>
      <c r="K298" s="14">
        <f t="shared" si="112"/>
        <v>2458.65</v>
      </c>
      <c r="L298" s="14">
        <f t="shared" si="112"/>
        <v>918.17</v>
      </c>
      <c r="M298" s="14">
        <f t="shared" si="112"/>
        <v>581.48</v>
      </c>
      <c r="N298" s="14">
        <f t="shared" si="111"/>
        <v>792.85</v>
      </c>
      <c r="O298" s="14">
        <f t="shared" si="111"/>
        <v>126.49</v>
      </c>
      <c r="P298" s="14">
        <f t="shared" si="111"/>
        <v>16.309999999999999</v>
      </c>
      <c r="Q298" s="11"/>
      <c r="R298" s="15">
        <f t="shared" ref="R298:W298" si="122">AVERAGE(K298:K300)</f>
        <v>2436.5233333333331</v>
      </c>
      <c r="S298" s="15">
        <f t="shared" si="122"/>
        <v>912.4133333333333</v>
      </c>
      <c r="T298" s="15">
        <f t="shared" si="122"/>
        <v>575.32666666666671</v>
      </c>
      <c r="U298" s="15">
        <f t="shared" si="122"/>
        <v>784.76666666666677</v>
      </c>
      <c r="V298" s="15">
        <f t="shared" si="122"/>
        <v>124.63</v>
      </c>
      <c r="W298" s="15">
        <f t="shared" si="122"/>
        <v>16.236666666666665</v>
      </c>
    </row>
    <row r="299" spans="1:23" ht="15.75">
      <c r="A299" s="47">
        <v>0.99305555555555547</v>
      </c>
      <c r="B299" s="48">
        <v>2429.34</v>
      </c>
      <c r="C299" s="48">
        <v>907.64</v>
      </c>
      <c r="D299" s="48">
        <v>575.08000000000004</v>
      </c>
      <c r="E299" s="48">
        <v>781.93</v>
      </c>
      <c r="F299" s="48">
        <v>125.4</v>
      </c>
      <c r="G299" s="48">
        <v>16.21</v>
      </c>
      <c r="I299" s="8">
        <v>0.99305555555555547</v>
      </c>
      <c r="J299" s="9">
        <v>0.99652777777777779</v>
      </c>
      <c r="K299" s="10">
        <f t="shared" si="112"/>
        <v>2429.34</v>
      </c>
      <c r="L299" s="10">
        <f t="shared" si="112"/>
        <v>907.64</v>
      </c>
      <c r="M299" s="10">
        <f t="shared" si="112"/>
        <v>575.08000000000004</v>
      </c>
      <c r="N299" s="10">
        <f t="shared" si="111"/>
        <v>781.93</v>
      </c>
      <c r="O299" s="10">
        <f t="shared" si="111"/>
        <v>125.4</v>
      </c>
      <c r="P299" s="10">
        <f t="shared" si="111"/>
        <v>16.21</v>
      </c>
      <c r="Q299" s="16"/>
      <c r="R299" s="12"/>
      <c r="S299" s="12"/>
      <c r="T299" s="12"/>
      <c r="U299" s="12"/>
      <c r="V299" s="12"/>
      <c r="W299" s="12"/>
    </row>
    <row r="300" spans="1:23" ht="15.75">
      <c r="A300" s="47">
        <v>0.99652777777777779</v>
      </c>
      <c r="B300" s="48">
        <v>2421.58</v>
      </c>
      <c r="C300" s="48">
        <v>911.43</v>
      </c>
      <c r="D300" s="48">
        <v>569.41999999999996</v>
      </c>
      <c r="E300" s="48">
        <v>779.52</v>
      </c>
      <c r="F300" s="48">
        <v>122</v>
      </c>
      <c r="G300" s="48">
        <v>16.190000000000001</v>
      </c>
      <c r="I300" s="9">
        <v>0.99652777777777779</v>
      </c>
      <c r="J300" s="9">
        <v>1</v>
      </c>
      <c r="K300" s="14">
        <f t="shared" si="112"/>
        <v>2421.58</v>
      </c>
      <c r="L300" s="14">
        <f t="shared" si="112"/>
        <v>911.43</v>
      </c>
      <c r="M300" s="14">
        <f t="shared" si="112"/>
        <v>569.41999999999996</v>
      </c>
      <c r="N300" s="14">
        <f t="shared" si="111"/>
        <v>779.52</v>
      </c>
      <c r="O300" s="14">
        <f t="shared" si="111"/>
        <v>122</v>
      </c>
      <c r="P300" s="14">
        <f t="shared" si="111"/>
        <v>16.190000000000001</v>
      </c>
      <c r="Q300" s="17"/>
      <c r="R300" s="15"/>
      <c r="S300" s="15"/>
      <c r="T300" s="15"/>
      <c r="U300" s="15"/>
      <c r="V300" s="15"/>
      <c r="W300" s="15"/>
    </row>
    <row r="301" spans="1:23">
      <c r="A301" s="45"/>
    </row>
  </sheetData>
  <mergeCells count="3">
    <mergeCell ref="I12:J12"/>
    <mergeCell ref="Z110:AF110"/>
    <mergeCell ref="Z113:AF113"/>
  </mergeCells>
  <hyperlinks>
    <hyperlink ref="A2" r:id="rId1" display="http://delhisldc.org/Loaddata.aspx?mode=03/08/2017"/>
    <hyperlink ref="A4" r:id="rId2" display="http://delhisldc.org/Loaddata.aspx?mode=03/08/2017"/>
    <hyperlink ref="A3" r:id="rId3" display="http://delhisldc.org/Loaddata.aspx?mode=03/08/2017"/>
    <hyperlink ref="A7" r:id="rId4" display="http://delhisldc.org/Loaddata.aspx?mode=03/08/2017"/>
  </hyperlinks>
  <pageMargins left="0.7" right="0.7" top="0.75" bottom="0.75" header="0.3" footer="0.3"/>
  <pageSetup orientation="portrait" horizontalDpi="4294967292" verticalDpi="0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Input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2018-06-01T05:32:35Z</dcterms:modified>
</cp:coreProperties>
</file>