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7.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shubhammokal/Desktop/em599 lecture slides/"/>
    </mc:Choice>
  </mc:AlternateContent>
  <xr:revisionPtr revIDLastSave="0" documentId="13_ncr:1_{D6AAFBB6-60D9-9044-A079-E018443B6F79}" xr6:coauthVersionLast="47" xr6:coauthVersionMax="47" xr10:uidLastSave="{00000000-0000-0000-0000-000000000000}"/>
  <bookViews>
    <workbookView xWindow="0" yWindow="0" windowWidth="28800" windowHeight="18000" firstSheet="1" activeTab="1" xr2:uid="{A55872F5-3824-1E48-8CE1-D5DE91DE368A}"/>
  </bookViews>
  <sheets>
    <sheet name="Sheet2" sheetId="2" r:id="rId1"/>
    <sheet name="Sheet1" sheetId="7" r:id="rId2"/>
    <sheet name="Sheet3" sheetId="3" r:id="rId3"/>
    <sheet name="Sheet4" sheetId="4" r:id="rId4"/>
    <sheet name="chart for sheet 5" sheetId="8" r:id="rId5"/>
    <sheet name="Sheet5" sheetId="5" r:id="rId6"/>
    <sheet name="Sheet6" sheetId="6" r:id="rId7"/>
    <sheet name="Dashboard" sheetId="9" r:id="rId8"/>
  </sheets>
  <definedNames>
    <definedName name="Slicer_Categories_of_goods">#N/A</definedName>
    <definedName name="Slicer_Categories_of_goods1">#N/A</definedName>
    <definedName name="Slicer_No_of_Days">#N/A</definedName>
    <definedName name="Slicer_Spatial_Unit">#N/A</definedName>
    <definedName name="Slicer_Wards">#N/A</definedName>
    <definedName name="Slicer_Year">#N/A</definedName>
  </definedNames>
  <calcPr calcId="191029"/>
  <pivotCaches>
    <pivotCache cacheId="22" r:id="rId9"/>
    <pivotCache cacheId="23" r:id="rId10"/>
    <pivotCache cacheId="24" r:id="rId11"/>
    <pivotCache cacheId="25" r:id="rId12"/>
    <pivotCache cacheId="26" r:id="rId13"/>
    <pivotCache cacheId="27"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6" l="1"/>
  <c r="D11" i="6"/>
  <c r="C11" i="6"/>
  <c r="B11" i="6"/>
  <c r="F9" i="5"/>
  <c r="F3" i="5"/>
  <c r="F4" i="5"/>
  <c r="F5" i="5"/>
  <c r="F6" i="5"/>
  <c r="F7" i="5"/>
  <c r="F8" i="5"/>
  <c r="F10" i="5"/>
  <c r="F11" i="5"/>
  <c r="F2" i="5"/>
  <c r="E12" i="5"/>
  <c r="D12" i="5"/>
  <c r="C12" i="5"/>
  <c r="B12" i="5"/>
  <c r="C5" i="4"/>
  <c r="B7" i="4"/>
  <c r="C6" i="4" s="1"/>
  <c r="B26" i="3"/>
  <c r="C5" i="3" s="1"/>
  <c r="E5" i="2"/>
  <c r="E6" i="2"/>
  <c r="E7" i="2"/>
  <c r="E9" i="2"/>
  <c r="E10" i="2"/>
  <c r="E11" i="2"/>
  <c r="E13" i="2"/>
  <c r="E14" i="2"/>
  <c r="E15" i="2"/>
  <c r="E17" i="2"/>
  <c r="E3" i="2"/>
  <c r="D4" i="2"/>
  <c r="E4" i="2" s="1"/>
  <c r="D5" i="2"/>
  <c r="D6" i="2"/>
  <c r="D7" i="2"/>
  <c r="D8" i="2"/>
  <c r="E8" i="2" s="1"/>
  <c r="D9" i="2"/>
  <c r="D10" i="2"/>
  <c r="D11" i="2"/>
  <c r="D12" i="2"/>
  <c r="E12" i="2" s="1"/>
  <c r="D13" i="2"/>
  <c r="D14" i="2"/>
  <c r="D15" i="2"/>
  <c r="D16" i="2"/>
  <c r="E16" i="2" s="1"/>
  <c r="D17" i="2"/>
  <c r="D3" i="2"/>
  <c r="A4" i="2"/>
  <c r="A5" i="2" s="1"/>
  <c r="A6" i="2" s="1"/>
  <c r="A7" i="2" s="1"/>
  <c r="A8" i="2" s="1"/>
  <c r="A9" i="2" s="1"/>
  <c r="A10" i="2" s="1"/>
  <c r="A11" i="2" s="1"/>
  <c r="A12" i="2" s="1"/>
  <c r="A13" i="2" s="1"/>
  <c r="A14" i="2" s="1"/>
  <c r="A15" i="2" s="1"/>
  <c r="A16" i="2" s="1"/>
  <c r="A17" i="2" s="1"/>
  <c r="F11" i="6" l="1"/>
  <c r="F12" i="5"/>
  <c r="C24" i="3"/>
  <c r="C20" i="3"/>
  <c r="C16" i="3"/>
  <c r="C12" i="3"/>
  <c r="C8" i="3"/>
  <c r="C4" i="3"/>
  <c r="C3" i="3"/>
  <c r="C23" i="3"/>
  <c r="C19" i="3"/>
  <c r="C15" i="3"/>
  <c r="C11" i="3"/>
  <c r="C7" i="3"/>
  <c r="C4" i="4"/>
  <c r="C26" i="3"/>
  <c r="C22" i="3"/>
  <c r="C18" i="3"/>
  <c r="C14" i="3"/>
  <c r="C10" i="3"/>
  <c r="C6" i="3"/>
  <c r="C3" i="4"/>
  <c r="C7" i="4"/>
  <c r="C25" i="3"/>
  <c r="C21" i="3"/>
  <c r="C17" i="3"/>
  <c r="C13" i="3"/>
  <c r="C9" i="3"/>
</calcChain>
</file>

<file path=xl/sharedStrings.xml><?xml version="1.0" encoding="utf-8"?>
<sst xmlns="http://schemas.openxmlformats.org/spreadsheetml/2006/main" count="140" uniqueCount="95">
  <si>
    <t xml:space="preserve">Number of hawkers </t>
  </si>
  <si>
    <t>A</t>
  </si>
  <si>
    <t>B</t>
  </si>
  <si>
    <t xml:space="preserve">C </t>
  </si>
  <si>
    <t>D</t>
  </si>
  <si>
    <t>E</t>
  </si>
  <si>
    <t>F/S</t>
  </si>
  <si>
    <t>F/N</t>
  </si>
  <si>
    <t>G/S</t>
  </si>
  <si>
    <t>G/N</t>
  </si>
  <si>
    <t>H/E</t>
  </si>
  <si>
    <t>H/W</t>
  </si>
  <si>
    <t>K/E</t>
  </si>
  <si>
    <t>K/W</t>
  </si>
  <si>
    <t>L</t>
  </si>
  <si>
    <t>M/E</t>
  </si>
  <si>
    <t>M/W</t>
  </si>
  <si>
    <t>N</t>
  </si>
  <si>
    <t>P/S</t>
  </si>
  <si>
    <t>P/N</t>
  </si>
  <si>
    <t>R/S</t>
  </si>
  <si>
    <t>R/N</t>
  </si>
  <si>
    <t>S</t>
  </si>
  <si>
    <t>T</t>
  </si>
  <si>
    <t>Formal and Informal Sectors Employment in Mumbai, 1951-2021</t>
  </si>
  <si>
    <t>Year</t>
  </si>
  <si>
    <t>Total employment in thousands</t>
  </si>
  <si>
    <t xml:space="preserve">Formal Sector Employement in thousands </t>
  </si>
  <si>
    <t xml:space="preserve">Informal Sector Employement in thousands </t>
  </si>
  <si>
    <t xml:space="preserve">Informal as percentage of Total Employement </t>
  </si>
  <si>
    <t>Greater Mumbai: Ward-wise Distribution of Hawkers</t>
  </si>
  <si>
    <t xml:space="preserve">Percentage of hawkers </t>
  </si>
  <si>
    <t>Total</t>
  </si>
  <si>
    <t>Distribution of Hawkers in Spatial Units</t>
  </si>
  <si>
    <t xml:space="preserve">Spatial Unit </t>
  </si>
  <si>
    <t>Number oif Hawkers</t>
  </si>
  <si>
    <t>Percentage of Hawkers</t>
  </si>
  <si>
    <t>CBD</t>
  </si>
  <si>
    <t>Rest of the city</t>
  </si>
  <si>
    <t xml:space="preserve">Western Suburbs </t>
  </si>
  <si>
    <t>Eastern Suburbs</t>
  </si>
  <si>
    <t>Categories of goods</t>
  </si>
  <si>
    <t>Spatial Units</t>
  </si>
  <si>
    <t>Rest of city</t>
  </si>
  <si>
    <t>Western Suburbs</t>
  </si>
  <si>
    <t xml:space="preserve">Agriculture of Products </t>
  </si>
  <si>
    <t xml:space="preserve">Consumables treated </t>
  </si>
  <si>
    <t>Consumables cooked at site (veg.)</t>
  </si>
  <si>
    <t>Consumables cooked at site (non-veg.)</t>
  </si>
  <si>
    <t>Consumables cooked and brought</t>
  </si>
  <si>
    <t>Fish</t>
  </si>
  <si>
    <t>Poultry</t>
  </si>
  <si>
    <t>Non-agri products-I</t>
  </si>
  <si>
    <t>Non-agri products-II</t>
  </si>
  <si>
    <t>Non-agri products-III</t>
  </si>
  <si>
    <t>Number of days in a week activity is pursued</t>
  </si>
  <si>
    <t>No of Days</t>
  </si>
  <si>
    <t>Total for greater Mumbai</t>
  </si>
  <si>
    <t>Row Labels</t>
  </si>
  <si>
    <t>Grand Total</t>
  </si>
  <si>
    <t xml:space="preserve">Sum of Formal Sector Employement in thousands </t>
  </si>
  <si>
    <t xml:space="preserve">Sum of Informal Sector Employement in thousands </t>
  </si>
  <si>
    <t xml:space="preserve">Sum of Number of hawkers </t>
  </si>
  <si>
    <t xml:space="preserve">Sum of Percentage of hawkers </t>
  </si>
  <si>
    <t>Sum of Number oif Hawkers</t>
  </si>
  <si>
    <t>Sum of CBD</t>
  </si>
  <si>
    <t>Sum of Rest of city</t>
  </si>
  <si>
    <t>Sum of Western Suburbs</t>
  </si>
  <si>
    <t>Sum of Eastern Suburbs</t>
  </si>
  <si>
    <t>Mumbai Wards</t>
  </si>
  <si>
    <t>Mumbai ward A</t>
  </si>
  <si>
    <t>Mumbai ward B</t>
  </si>
  <si>
    <t xml:space="preserve">Mumbai ward C </t>
  </si>
  <si>
    <t>Mumbai ward D</t>
  </si>
  <si>
    <t>Mumbai ward E</t>
  </si>
  <si>
    <t>Mumbai ward F/S</t>
  </si>
  <si>
    <t>Mumbai ward F/N</t>
  </si>
  <si>
    <t>Mumbai ward G/S</t>
  </si>
  <si>
    <t>Mumbai ward G/N</t>
  </si>
  <si>
    <t>Mumbai ward H/E</t>
  </si>
  <si>
    <t>Mumbai ward H/W</t>
  </si>
  <si>
    <t>Mumbai ward K/E</t>
  </si>
  <si>
    <t>Mumbai ward K/W</t>
  </si>
  <si>
    <t>Mumbai ward L</t>
  </si>
  <si>
    <t>Mumbai ward M/E</t>
  </si>
  <si>
    <t>Mumbai ward M/W</t>
  </si>
  <si>
    <t>Mumbai ward N</t>
  </si>
  <si>
    <t>Mumbai ward P/S</t>
  </si>
  <si>
    <t>Mumbai ward P/N</t>
  </si>
  <si>
    <t>Mumbai ward R/S</t>
  </si>
  <si>
    <t>Mumbai ward R/N</t>
  </si>
  <si>
    <t>Mumbai ward S</t>
  </si>
  <si>
    <t>Mumbai ward T</t>
  </si>
  <si>
    <t>Sum of Sum of Number oif Hawkers</t>
  </si>
  <si>
    <t>Traffice in mumbai due to hawkers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</si>
</sst>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1" fillId="0" borderId="1" xfId="0" applyFont="1" applyBorder="1" applyAlignment="1">
      <alignment horizontal="center"/>
    </xf>
    <xf numFmtId="0" fontId="0" fillId="0" borderId="1" xfId="0" applyBorder="1"/>
    <xf numFmtId="164" fontId="0" fillId="0" borderId="1" xfId="0" applyNumberFormat="1" applyBorder="1"/>
    <xf numFmtId="0" fontId="1" fillId="0" borderId="1" xfId="0" applyFont="1" applyBorder="1"/>
    <xf numFmtId="1" fontId="0" fillId="0" borderId="1" xfId="0" applyNumberFormat="1" applyBorder="1"/>
    <xf numFmtId="164" fontId="1" fillId="0" borderId="1" xfId="0" applyNumberFormat="1" applyFont="1" applyBorder="1"/>
    <xf numFmtId="0" fontId="0" fillId="0" borderId="0" xfId="0" pivotButton="1"/>
    <xf numFmtId="0" fontId="0" fillId="0" borderId="0" xfId="0" applyAlignment="1">
      <alignment horizontal="left"/>
    </xf>
    <xf numFmtId="0" fontId="3" fillId="0" borderId="0" xfId="0" applyFont="1"/>
    <xf numFmtId="0" fontId="0" fillId="0" borderId="0" xfId="0" applyNumberFormat="1"/>
    <xf numFmtId="0" fontId="2" fillId="0" borderId="1" xfId="0" applyFont="1" applyBorder="1" applyAlignment="1">
      <alignment horizontal="center"/>
    </xf>
    <xf numFmtId="0" fontId="1" fillId="0" borderId="1" xfId="0" applyFont="1" applyBorder="1" applyAlignment="1">
      <alignment horizontal="center"/>
    </xf>
  </cellXfs>
  <cellStyles count="1">
    <cellStyle name="Normal" xfId="0" builtinId="0"/>
  </cellStyles>
  <dxfs count="10">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color theme="0"/>
      </font>
      <fill>
        <patternFill patternType="solid">
          <bgColor theme="1"/>
        </patternFill>
      </fill>
      <border diagonalUp="0" diagonalDown="0">
        <left/>
        <right/>
        <top/>
        <bottom/>
        <vertical/>
        <horizontal/>
      </border>
    </dxf>
    <dxf>
      <font>
        <color theme="1"/>
      </font>
      <fill>
        <patternFill patternType="solid">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USTOM STYLE" pivot="0" table="0" count="10" xr9:uid="{D94EAFE7-5196-45B9-A3EE-7B03EB59C885}">
      <tableStyleElement type="wholeTable" dxfId="9"/>
      <tableStyleElement type="headerRow" dxfId="8"/>
    </tableStyle>
  </tableStyles>
  <colors>
    <mruColors>
      <color rgb="FF72597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Shubham-1.xlsx]Sheet1!PivotTable1</c:name>
    <c:fmtId val="2"/>
  </c:pivotSource>
  <c:chart>
    <c:autoTitleDeleted val="0"/>
    <c:pivotFmts>
      <c:pivotFmt>
        <c:idx val="0"/>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Sum of Formal Sector Employement in thousands </c:v>
                </c:pt>
              </c:strCache>
            </c:strRef>
          </c:tx>
          <c:spPr>
            <a:ln w="28575" cap="rnd">
              <a:solidFill>
                <a:schemeClr val="accent1">
                  <a:lumMod val="40000"/>
                  <a:lumOff val="60000"/>
                </a:schemeClr>
              </a:solidFill>
              <a:round/>
            </a:ln>
            <a:effectLst/>
          </c:spPr>
          <c:marker>
            <c:symbol val="none"/>
          </c:marker>
          <c:cat>
            <c:strRef>
              <c:f>Sheet1!$A$2:$A$17</c:f>
              <c:strCache>
                <c:ptCount val="15"/>
                <c:pt idx="0">
                  <c:v>1951</c:v>
                </c:pt>
                <c:pt idx="1">
                  <c:v>1956</c:v>
                </c:pt>
                <c:pt idx="2">
                  <c:v>1961</c:v>
                </c:pt>
                <c:pt idx="3">
                  <c:v>1966</c:v>
                </c:pt>
                <c:pt idx="4">
                  <c:v>1971</c:v>
                </c:pt>
                <c:pt idx="5">
                  <c:v>1976</c:v>
                </c:pt>
                <c:pt idx="6">
                  <c:v>1981</c:v>
                </c:pt>
                <c:pt idx="7">
                  <c:v>1986</c:v>
                </c:pt>
                <c:pt idx="8">
                  <c:v>1991</c:v>
                </c:pt>
                <c:pt idx="9">
                  <c:v>1996</c:v>
                </c:pt>
                <c:pt idx="10">
                  <c:v>2001</c:v>
                </c:pt>
                <c:pt idx="11">
                  <c:v>2006</c:v>
                </c:pt>
                <c:pt idx="12">
                  <c:v>2011</c:v>
                </c:pt>
                <c:pt idx="13">
                  <c:v>2016</c:v>
                </c:pt>
                <c:pt idx="14">
                  <c:v>2021</c:v>
                </c:pt>
              </c:strCache>
            </c:strRef>
          </c:cat>
          <c:val>
            <c:numRef>
              <c:f>Sheet1!$B$2:$B$17</c:f>
              <c:numCache>
                <c:formatCode>General</c:formatCode>
                <c:ptCount val="15"/>
                <c:pt idx="0">
                  <c:v>660</c:v>
                </c:pt>
                <c:pt idx="1">
                  <c:v>734</c:v>
                </c:pt>
                <c:pt idx="2">
                  <c:v>882</c:v>
                </c:pt>
                <c:pt idx="3">
                  <c:v>947</c:v>
                </c:pt>
                <c:pt idx="4">
                  <c:v>1111</c:v>
                </c:pt>
                <c:pt idx="5">
                  <c:v>1195</c:v>
                </c:pt>
                <c:pt idx="6">
                  <c:v>1274</c:v>
                </c:pt>
                <c:pt idx="7">
                  <c:v>1336</c:v>
                </c:pt>
                <c:pt idx="8">
                  <c:v>1182</c:v>
                </c:pt>
                <c:pt idx="9">
                  <c:v>1292</c:v>
                </c:pt>
                <c:pt idx="10">
                  <c:v>1486</c:v>
                </c:pt>
                <c:pt idx="11">
                  <c:v>1365</c:v>
                </c:pt>
                <c:pt idx="12">
                  <c:v>1585</c:v>
                </c:pt>
                <c:pt idx="13">
                  <c:v>1753</c:v>
                </c:pt>
                <c:pt idx="14">
                  <c:v>1654</c:v>
                </c:pt>
              </c:numCache>
            </c:numRef>
          </c:val>
          <c:smooth val="0"/>
          <c:extLst>
            <c:ext xmlns:c16="http://schemas.microsoft.com/office/drawing/2014/chart" uri="{C3380CC4-5D6E-409C-BE32-E72D297353CC}">
              <c16:uniqueId val="{00000000-6A30-4800-90DD-1BA46551E622}"/>
            </c:ext>
          </c:extLst>
        </c:ser>
        <c:ser>
          <c:idx val="1"/>
          <c:order val="1"/>
          <c:tx>
            <c:strRef>
              <c:f>Sheet1!$C$1</c:f>
              <c:strCache>
                <c:ptCount val="1"/>
                <c:pt idx="0">
                  <c:v>Sum of Informal Sector Employement in thousands </c:v>
                </c:pt>
              </c:strCache>
            </c:strRef>
          </c:tx>
          <c:spPr>
            <a:ln w="28575" cap="rnd">
              <a:solidFill>
                <a:schemeClr val="bg1"/>
              </a:solidFill>
              <a:round/>
            </a:ln>
            <a:effectLst/>
          </c:spPr>
          <c:marker>
            <c:symbol val="none"/>
          </c:marker>
          <c:cat>
            <c:strRef>
              <c:f>Sheet1!$A$2:$A$17</c:f>
              <c:strCache>
                <c:ptCount val="15"/>
                <c:pt idx="0">
                  <c:v>1951</c:v>
                </c:pt>
                <c:pt idx="1">
                  <c:v>1956</c:v>
                </c:pt>
                <c:pt idx="2">
                  <c:v>1961</c:v>
                </c:pt>
                <c:pt idx="3">
                  <c:v>1966</c:v>
                </c:pt>
                <c:pt idx="4">
                  <c:v>1971</c:v>
                </c:pt>
                <c:pt idx="5">
                  <c:v>1976</c:v>
                </c:pt>
                <c:pt idx="6">
                  <c:v>1981</c:v>
                </c:pt>
                <c:pt idx="7">
                  <c:v>1986</c:v>
                </c:pt>
                <c:pt idx="8">
                  <c:v>1991</c:v>
                </c:pt>
                <c:pt idx="9">
                  <c:v>1996</c:v>
                </c:pt>
                <c:pt idx="10">
                  <c:v>2001</c:v>
                </c:pt>
                <c:pt idx="11">
                  <c:v>2006</c:v>
                </c:pt>
                <c:pt idx="12">
                  <c:v>2011</c:v>
                </c:pt>
                <c:pt idx="13">
                  <c:v>2016</c:v>
                </c:pt>
                <c:pt idx="14">
                  <c:v>2021</c:v>
                </c:pt>
              </c:strCache>
            </c:strRef>
          </c:cat>
          <c:val>
            <c:numRef>
              <c:f>Sheet1!$C$2:$C$17</c:f>
              <c:numCache>
                <c:formatCode>General</c:formatCode>
                <c:ptCount val="15"/>
                <c:pt idx="0">
                  <c:v>644</c:v>
                </c:pt>
                <c:pt idx="1">
                  <c:v>801</c:v>
                </c:pt>
                <c:pt idx="2">
                  <c:v>805</c:v>
                </c:pt>
                <c:pt idx="3">
                  <c:v>980</c:v>
                </c:pt>
                <c:pt idx="4">
                  <c:v>1087</c:v>
                </c:pt>
                <c:pt idx="5">
                  <c:v>1363</c:v>
                </c:pt>
                <c:pt idx="6">
                  <c:v>1628</c:v>
                </c:pt>
                <c:pt idx="7">
                  <c:v>1920</c:v>
                </c:pt>
                <c:pt idx="8">
                  <c:v>2317</c:v>
                </c:pt>
                <c:pt idx="9">
                  <c:v>2403</c:v>
                </c:pt>
                <c:pt idx="10">
                  <c:v>2422</c:v>
                </c:pt>
                <c:pt idx="11">
                  <c:v>2760</c:v>
                </c:pt>
                <c:pt idx="12">
                  <c:v>2768</c:v>
                </c:pt>
                <c:pt idx="13">
                  <c:v>2838</c:v>
                </c:pt>
                <c:pt idx="14">
                  <c:v>3304</c:v>
                </c:pt>
              </c:numCache>
            </c:numRef>
          </c:val>
          <c:smooth val="0"/>
          <c:extLst>
            <c:ext xmlns:c16="http://schemas.microsoft.com/office/drawing/2014/chart" uri="{C3380CC4-5D6E-409C-BE32-E72D297353CC}">
              <c16:uniqueId val="{00000001-6A30-4800-90DD-1BA46551E622}"/>
            </c:ext>
          </c:extLst>
        </c:ser>
        <c:dLbls>
          <c:showLegendKey val="0"/>
          <c:showVal val="0"/>
          <c:showCatName val="0"/>
          <c:showSerName val="0"/>
          <c:showPercent val="0"/>
          <c:showBubbleSize val="0"/>
        </c:dLbls>
        <c:smooth val="0"/>
        <c:axId val="1627292783"/>
        <c:axId val="1627291535"/>
      </c:lineChart>
      <c:catAx>
        <c:axId val="16272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91535"/>
        <c:crosses val="autoZero"/>
        <c:auto val="1"/>
        <c:lblAlgn val="ctr"/>
        <c:lblOffset val="100"/>
        <c:noMultiLvlLbl val="0"/>
      </c:catAx>
      <c:valAx>
        <c:axId val="16272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92783"/>
        <c:crosses val="autoZero"/>
        <c:crossBetween val="between"/>
      </c:valAx>
      <c:spPr>
        <a:noFill/>
        <a:ln>
          <a:noFill/>
        </a:ln>
        <a:effectLst/>
      </c:spPr>
    </c:plotArea>
    <c:legend>
      <c:legendPos val="r"/>
      <c:layout>
        <c:manualLayout>
          <c:xMode val="edge"/>
          <c:yMode val="edge"/>
          <c:x val="0.65360958005249348"/>
          <c:y val="0.29217519685039373"/>
          <c:w val="0.32694597550306209"/>
          <c:h val="0.42490850102070576"/>
        </c:manualLayout>
      </c:layout>
      <c:overlay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gs>
        <a:gs pos="100000">
          <a:srgbClr val="7030A0">
            <a:alpha val="80000"/>
          </a:srgb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Shubham-1.xlsx]Sheet6!PivotTable9</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572178477690289"/>
          <c:w val="0.54785826771653545"/>
          <c:h val="0.65853091280256637"/>
        </c:manualLayout>
      </c:layout>
      <c:barChart>
        <c:barDir val="col"/>
        <c:grouping val="clustered"/>
        <c:varyColors val="0"/>
        <c:ser>
          <c:idx val="0"/>
          <c:order val="0"/>
          <c:tx>
            <c:strRef>
              <c:f>Sheet6!$I$3</c:f>
              <c:strCache>
                <c:ptCount val="1"/>
                <c:pt idx="0">
                  <c:v>Sum of CBD</c:v>
                </c:pt>
              </c:strCache>
            </c:strRef>
          </c:tx>
          <c:spPr>
            <a:solidFill>
              <a:schemeClr val="accent1"/>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Sheet6!$I$4:$I$12</c:f>
              <c:numCache>
                <c:formatCode>General</c:formatCode>
                <c:ptCount val="8"/>
                <c:pt idx="0">
                  <c:v>40</c:v>
                </c:pt>
                <c:pt idx="1">
                  <c:v>5</c:v>
                </c:pt>
                <c:pt idx="2">
                  <c:v>15</c:v>
                </c:pt>
                <c:pt idx="3">
                  <c:v>29</c:v>
                </c:pt>
                <c:pt idx="4">
                  <c:v>207</c:v>
                </c:pt>
                <c:pt idx="5">
                  <c:v>20876</c:v>
                </c:pt>
                <c:pt idx="6">
                  <c:v>17523</c:v>
                </c:pt>
                <c:pt idx="7">
                  <c:v>38695</c:v>
                </c:pt>
              </c:numCache>
            </c:numRef>
          </c:val>
          <c:extLst>
            <c:ext xmlns:c16="http://schemas.microsoft.com/office/drawing/2014/chart" uri="{C3380CC4-5D6E-409C-BE32-E72D297353CC}">
              <c16:uniqueId val="{00000000-B733-4E33-BBBE-8E1D4086800D}"/>
            </c:ext>
          </c:extLst>
        </c:ser>
        <c:ser>
          <c:idx val="1"/>
          <c:order val="1"/>
          <c:tx>
            <c:strRef>
              <c:f>Sheet6!$J$3</c:f>
              <c:strCache>
                <c:ptCount val="1"/>
                <c:pt idx="0">
                  <c:v>Sum of Rest of city</c:v>
                </c:pt>
              </c:strCache>
            </c:strRef>
          </c:tx>
          <c:spPr>
            <a:solidFill>
              <a:schemeClr val="accent2"/>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Sheet6!$J$4:$J$12</c:f>
              <c:numCache>
                <c:formatCode>General</c:formatCode>
                <c:ptCount val="8"/>
                <c:pt idx="0">
                  <c:v>1397</c:v>
                </c:pt>
                <c:pt idx="1">
                  <c:v>108</c:v>
                </c:pt>
                <c:pt idx="2">
                  <c:v>63</c:v>
                </c:pt>
                <c:pt idx="3">
                  <c:v>144</c:v>
                </c:pt>
                <c:pt idx="4">
                  <c:v>318</c:v>
                </c:pt>
                <c:pt idx="5">
                  <c:v>13912</c:v>
                </c:pt>
                <c:pt idx="6">
                  <c:v>34230</c:v>
                </c:pt>
                <c:pt idx="7">
                  <c:v>50172</c:v>
                </c:pt>
              </c:numCache>
            </c:numRef>
          </c:val>
          <c:extLst>
            <c:ext xmlns:c16="http://schemas.microsoft.com/office/drawing/2014/chart" uri="{C3380CC4-5D6E-409C-BE32-E72D297353CC}">
              <c16:uniqueId val="{00000001-B733-4E33-BBBE-8E1D4086800D}"/>
            </c:ext>
          </c:extLst>
        </c:ser>
        <c:ser>
          <c:idx val="2"/>
          <c:order val="2"/>
          <c:tx>
            <c:strRef>
              <c:f>Sheet6!$K$3</c:f>
              <c:strCache>
                <c:ptCount val="1"/>
                <c:pt idx="0">
                  <c:v>Sum of Western Suburbs</c:v>
                </c:pt>
              </c:strCache>
            </c:strRef>
          </c:tx>
          <c:spPr>
            <a:solidFill>
              <a:schemeClr val="accent3"/>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Sheet6!$K$4:$K$12</c:f>
              <c:numCache>
                <c:formatCode>General</c:formatCode>
                <c:ptCount val="8"/>
                <c:pt idx="0">
                  <c:v>2143</c:v>
                </c:pt>
                <c:pt idx="1">
                  <c:v>121</c:v>
                </c:pt>
                <c:pt idx="2">
                  <c:v>245</c:v>
                </c:pt>
                <c:pt idx="3">
                  <c:v>298</c:v>
                </c:pt>
                <c:pt idx="4">
                  <c:v>615</c:v>
                </c:pt>
                <c:pt idx="5">
                  <c:v>17508</c:v>
                </c:pt>
                <c:pt idx="6">
                  <c:v>53889</c:v>
                </c:pt>
                <c:pt idx="7">
                  <c:v>74819</c:v>
                </c:pt>
              </c:numCache>
            </c:numRef>
          </c:val>
          <c:extLst>
            <c:ext xmlns:c16="http://schemas.microsoft.com/office/drawing/2014/chart" uri="{C3380CC4-5D6E-409C-BE32-E72D297353CC}">
              <c16:uniqueId val="{00000002-B733-4E33-BBBE-8E1D4086800D}"/>
            </c:ext>
          </c:extLst>
        </c:ser>
        <c:ser>
          <c:idx val="3"/>
          <c:order val="3"/>
          <c:tx>
            <c:strRef>
              <c:f>Sheet6!$L$3</c:f>
              <c:strCache>
                <c:ptCount val="1"/>
                <c:pt idx="0">
                  <c:v>Sum of Eastern Suburbs</c:v>
                </c:pt>
              </c:strCache>
            </c:strRef>
          </c:tx>
          <c:spPr>
            <a:solidFill>
              <a:schemeClr val="accent4"/>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Sheet6!$L$4:$L$12</c:f>
              <c:numCache>
                <c:formatCode>General</c:formatCode>
                <c:ptCount val="8"/>
                <c:pt idx="0">
                  <c:v>57</c:v>
                </c:pt>
                <c:pt idx="1">
                  <c:v>40</c:v>
                </c:pt>
                <c:pt idx="2">
                  <c:v>334</c:v>
                </c:pt>
                <c:pt idx="3">
                  <c:v>138</c:v>
                </c:pt>
                <c:pt idx="4">
                  <c:v>429</c:v>
                </c:pt>
                <c:pt idx="5">
                  <c:v>7341</c:v>
                </c:pt>
                <c:pt idx="6">
                  <c:v>41184</c:v>
                </c:pt>
                <c:pt idx="7">
                  <c:v>49523</c:v>
                </c:pt>
              </c:numCache>
            </c:numRef>
          </c:val>
          <c:extLst>
            <c:ext xmlns:c16="http://schemas.microsoft.com/office/drawing/2014/chart" uri="{C3380CC4-5D6E-409C-BE32-E72D297353CC}">
              <c16:uniqueId val="{00000003-B733-4E33-BBBE-8E1D4086800D}"/>
            </c:ext>
          </c:extLst>
        </c:ser>
        <c:dLbls>
          <c:showLegendKey val="0"/>
          <c:showVal val="0"/>
          <c:showCatName val="0"/>
          <c:showSerName val="0"/>
          <c:showPercent val="0"/>
          <c:showBubbleSize val="0"/>
        </c:dLbls>
        <c:gapWidth val="219"/>
        <c:overlap val="-27"/>
        <c:axId val="30318655"/>
        <c:axId val="30326143"/>
      </c:barChart>
      <c:catAx>
        <c:axId val="3031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326143"/>
        <c:crosses val="autoZero"/>
        <c:auto val="1"/>
        <c:lblAlgn val="ctr"/>
        <c:lblOffset val="100"/>
        <c:noMultiLvlLbl val="0"/>
      </c:catAx>
      <c:valAx>
        <c:axId val="3032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318655"/>
        <c:crosses val="autoZero"/>
        <c:crossBetween val="between"/>
      </c:valAx>
      <c:spPr>
        <a:noFill/>
        <a:ln>
          <a:noFill/>
        </a:ln>
        <a:effectLst/>
      </c:spPr>
    </c:plotArea>
    <c:legend>
      <c:legendPos val="r"/>
      <c:layout>
        <c:manualLayout>
          <c:xMode val="edge"/>
          <c:yMode val="edge"/>
          <c:x val="0.67080506190722877"/>
          <c:y val="6.9620239823237548E-2"/>
          <c:w val="0.30758999719589414"/>
          <c:h val="0.33605375554859473"/>
        </c:manualLayout>
      </c:layout>
      <c:overlay val="0"/>
      <c:spPr>
        <a:gradFill>
          <a:gsLst>
            <a:gs pos="0">
              <a:schemeClr val="tx1"/>
            </a:gs>
            <a:gs pos="100000">
              <a:srgbClr val="7030A0">
                <a:alpha val="80000"/>
              </a:srgbClr>
            </a:gs>
          </a:gsLst>
          <a:lin ang="2700000" scaled="1"/>
        </a:gra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100000">
          <a:srgbClr val="7030A0">
            <a:alpha val="80000"/>
          </a:srgb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Sheet3!$G$3</c:f>
              <c:strCache>
                <c:ptCount val="1"/>
                <c:pt idx="0">
                  <c:v>Sum of Number of hawkers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56-4077-8287-571B9D97C3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56-4077-8287-571B9D97C3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56-4077-8287-571B9D97C3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56-4077-8287-571B9D97C3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56-4077-8287-571B9D97C3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56-4077-8287-571B9D97C3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56-4077-8287-571B9D97C3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56-4077-8287-571B9D97C3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56-4077-8287-571B9D97C3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F56-4077-8287-571B9D97C3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F56-4077-8287-571B9D97C34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F56-4077-8287-571B9D97C34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F56-4077-8287-571B9D97C34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F56-4077-8287-571B9D97C34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F56-4077-8287-571B9D97C34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F56-4077-8287-571B9D97C34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F56-4077-8287-571B9D97C34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F56-4077-8287-571B9D97C34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F56-4077-8287-571B9D97C34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F56-4077-8287-571B9D97C34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F56-4077-8287-571B9D97C34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F56-4077-8287-571B9D97C34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F56-4077-8287-571B9D97C34C}"/>
              </c:ext>
            </c:extLst>
          </c:dPt>
          <c:cat>
            <c:strRef>
              <c:f>Sheet3!$F$4:$F$27</c:f>
              <c:strCache>
                <c:ptCount val="23"/>
                <c:pt idx="0">
                  <c:v>A</c:v>
                </c:pt>
                <c:pt idx="1">
                  <c:v>B</c:v>
                </c:pt>
                <c:pt idx="2">
                  <c:v>C </c:v>
                </c:pt>
                <c:pt idx="3">
                  <c:v>D</c:v>
                </c:pt>
                <c:pt idx="4">
                  <c:v>E</c:v>
                </c:pt>
                <c:pt idx="5">
                  <c:v>F/N</c:v>
                </c:pt>
                <c:pt idx="6">
                  <c:v>F/S</c:v>
                </c:pt>
                <c:pt idx="7">
                  <c:v>G/N</c:v>
                </c:pt>
                <c:pt idx="8">
                  <c:v>G/S</c:v>
                </c:pt>
                <c:pt idx="9">
                  <c:v>H/E</c:v>
                </c:pt>
                <c:pt idx="10">
                  <c:v>H/W</c:v>
                </c:pt>
                <c:pt idx="11">
                  <c:v>K/E</c:v>
                </c:pt>
                <c:pt idx="12">
                  <c:v>K/W</c:v>
                </c:pt>
                <c:pt idx="13">
                  <c:v>L</c:v>
                </c:pt>
                <c:pt idx="14">
                  <c:v>M/E</c:v>
                </c:pt>
                <c:pt idx="15">
                  <c:v>M/W</c:v>
                </c:pt>
                <c:pt idx="16">
                  <c:v>N</c:v>
                </c:pt>
                <c:pt idx="17">
                  <c:v>P/N</c:v>
                </c:pt>
                <c:pt idx="18">
                  <c:v>P/S</c:v>
                </c:pt>
                <c:pt idx="19">
                  <c:v>R/N</c:v>
                </c:pt>
                <c:pt idx="20">
                  <c:v>R/S</c:v>
                </c:pt>
                <c:pt idx="21">
                  <c:v>S</c:v>
                </c:pt>
                <c:pt idx="22">
                  <c:v>T</c:v>
                </c:pt>
              </c:strCache>
            </c:strRef>
          </c:cat>
          <c:val>
            <c:numRef>
              <c:f>Sheet3!$G$4:$G$27</c:f>
              <c:numCache>
                <c:formatCode>General</c:formatCode>
                <c:ptCount val="23"/>
                <c:pt idx="0">
                  <c:v>14724</c:v>
                </c:pt>
                <c:pt idx="1">
                  <c:v>15765</c:v>
                </c:pt>
                <c:pt idx="2">
                  <c:v>15534</c:v>
                </c:pt>
                <c:pt idx="3">
                  <c:v>8543</c:v>
                </c:pt>
                <c:pt idx="4">
                  <c:v>5476</c:v>
                </c:pt>
                <c:pt idx="5">
                  <c:v>5478</c:v>
                </c:pt>
                <c:pt idx="6">
                  <c:v>13445</c:v>
                </c:pt>
                <c:pt idx="7">
                  <c:v>3454</c:v>
                </c:pt>
                <c:pt idx="8">
                  <c:v>6987</c:v>
                </c:pt>
                <c:pt idx="9">
                  <c:v>6356</c:v>
                </c:pt>
                <c:pt idx="10">
                  <c:v>6312</c:v>
                </c:pt>
                <c:pt idx="11">
                  <c:v>12865</c:v>
                </c:pt>
                <c:pt idx="12">
                  <c:v>11469</c:v>
                </c:pt>
                <c:pt idx="13">
                  <c:v>12132</c:v>
                </c:pt>
                <c:pt idx="14">
                  <c:v>3434</c:v>
                </c:pt>
                <c:pt idx="15">
                  <c:v>2466</c:v>
                </c:pt>
                <c:pt idx="16">
                  <c:v>7543</c:v>
                </c:pt>
                <c:pt idx="17">
                  <c:v>7994</c:v>
                </c:pt>
                <c:pt idx="18">
                  <c:v>8746</c:v>
                </c:pt>
                <c:pt idx="19">
                  <c:v>3455</c:v>
                </c:pt>
                <c:pt idx="20">
                  <c:v>9935</c:v>
                </c:pt>
                <c:pt idx="21">
                  <c:v>18654</c:v>
                </c:pt>
                <c:pt idx="22">
                  <c:v>12442</c:v>
                </c:pt>
              </c:numCache>
            </c:numRef>
          </c:val>
          <c:extLst>
            <c:ext xmlns:c16="http://schemas.microsoft.com/office/drawing/2014/chart" uri="{C3380CC4-5D6E-409C-BE32-E72D297353CC}">
              <c16:uniqueId val="{00000000-98A2-4800-AF9D-15616F3680E0}"/>
            </c:ext>
          </c:extLst>
        </c:ser>
        <c:ser>
          <c:idx val="1"/>
          <c:order val="1"/>
          <c:tx>
            <c:strRef>
              <c:f>Sheet3!$H$3</c:f>
              <c:strCache>
                <c:ptCount val="1"/>
                <c:pt idx="0">
                  <c:v>Sum of Percentage of hawkers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F-DF56-4077-8287-571B9D97C3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1-DF56-4077-8287-571B9D97C3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3-DF56-4077-8287-571B9D97C3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5-DF56-4077-8287-571B9D97C3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7-DF56-4077-8287-571B9D97C3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9-DF56-4077-8287-571B9D97C3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B-DF56-4077-8287-571B9D97C3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DF56-4077-8287-571B9D97C3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DF56-4077-8287-571B9D97C3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1-DF56-4077-8287-571B9D97C3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3-DF56-4077-8287-571B9D97C34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5-DF56-4077-8287-571B9D97C34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7-DF56-4077-8287-571B9D97C34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9-DF56-4077-8287-571B9D97C34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B-DF56-4077-8287-571B9D97C34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D-DF56-4077-8287-571B9D97C34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F-DF56-4077-8287-571B9D97C34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1-DF56-4077-8287-571B9D97C34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3-DF56-4077-8287-571B9D97C34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5-DF56-4077-8287-571B9D97C34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7-DF56-4077-8287-571B9D97C34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9-DF56-4077-8287-571B9D97C34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5B-DF56-4077-8287-571B9D97C34C}"/>
              </c:ext>
            </c:extLst>
          </c:dPt>
          <c:cat>
            <c:strRef>
              <c:f>Sheet3!$F$4:$F$27</c:f>
              <c:strCache>
                <c:ptCount val="23"/>
                <c:pt idx="0">
                  <c:v>A</c:v>
                </c:pt>
                <c:pt idx="1">
                  <c:v>B</c:v>
                </c:pt>
                <c:pt idx="2">
                  <c:v>C </c:v>
                </c:pt>
                <c:pt idx="3">
                  <c:v>D</c:v>
                </c:pt>
                <c:pt idx="4">
                  <c:v>E</c:v>
                </c:pt>
                <c:pt idx="5">
                  <c:v>F/N</c:v>
                </c:pt>
                <c:pt idx="6">
                  <c:v>F/S</c:v>
                </c:pt>
                <c:pt idx="7">
                  <c:v>G/N</c:v>
                </c:pt>
                <c:pt idx="8">
                  <c:v>G/S</c:v>
                </c:pt>
                <c:pt idx="9">
                  <c:v>H/E</c:v>
                </c:pt>
                <c:pt idx="10">
                  <c:v>H/W</c:v>
                </c:pt>
                <c:pt idx="11">
                  <c:v>K/E</c:v>
                </c:pt>
                <c:pt idx="12">
                  <c:v>K/W</c:v>
                </c:pt>
                <c:pt idx="13">
                  <c:v>L</c:v>
                </c:pt>
                <c:pt idx="14">
                  <c:v>M/E</c:v>
                </c:pt>
                <c:pt idx="15">
                  <c:v>M/W</c:v>
                </c:pt>
                <c:pt idx="16">
                  <c:v>N</c:v>
                </c:pt>
                <c:pt idx="17">
                  <c:v>P/N</c:v>
                </c:pt>
                <c:pt idx="18">
                  <c:v>P/S</c:v>
                </c:pt>
                <c:pt idx="19">
                  <c:v>R/N</c:v>
                </c:pt>
                <c:pt idx="20">
                  <c:v>R/S</c:v>
                </c:pt>
                <c:pt idx="21">
                  <c:v>S</c:v>
                </c:pt>
                <c:pt idx="22">
                  <c:v>T</c:v>
                </c:pt>
              </c:strCache>
            </c:strRef>
          </c:cat>
          <c:val>
            <c:numRef>
              <c:f>Sheet3!$H$4:$H$27</c:f>
              <c:numCache>
                <c:formatCode>General</c:formatCode>
                <c:ptCount val="23"/>
                <c:pt idx="0">
                  <c:v>6.9058998447532698</c:v>
                </c:pt>
                <c:pt idx="1">
                  <c:v>7.394153154885581</c:v>
                </c:pt>
                <c:pt idx="2">
                  <c:v>7.285808760418182</c:v>
                </c:pt>
                <c:pt idx="3">
                  <c:v>4.0068665018831284</c:v>
                </c:pt>
                <c:pt idx="4">
                  <c:v>2.5683718792358672</c:v>
                </c:pt>
                <c:pt idx="5">
                  <c:v>2.5693099259412127</c:v>
                </c:pt>
                <c:pt idx="6">
                  <c:v>6.3060189766848493</c:v>
                </c:pt>
                <c:pt idx="7">
                  <c:v>1.6200066601316079</c:v>
                </c:pt>
                <c:pt idx="8">
                  <c:v>3.2770661651243613</c:v>
                </c:pt>
                <c:pt idx="9">
                  <c:v>2.9811124295878693</c:v>
                </c:pt>
                <c:pt idx="10">
                  <c:v>2.9604754020702688</c:v>
                </c:pt>
                <c:pt idx="11">
                  <c:v>6.0339854321346662</c:v>
                </c:pt>
                <c:pt idx="12">
                  <c:v>5.3792288318035357</c:v>
                </c:pt>
                <c:pt idx="13">
                  <c:v>5.6901913146255554</c:v>
                </c:pt>
                <c:pt idx="14">
                  <c:v>1.6106261930781531</c:v>
                </c:pt>
                <c:pt idx="15">
                  <c:v>1.1566115876909513</c:v>
                </c:pt>
                <c:pt idx="16">
                  <c:v>3.5378431492103992</c:v>
                </c:pt>
                <c:pt idx="17">
                  <c:v>3.7493726812658004</c:v>
                </c:pt>
                <c:pt idx="18">
                  <c:v>4.1020782424756934</c:v>
                </c:pt>
                <c:pt idx="19">
                  <c:v>1.6204756834842806</c:v>
                </c:pt>
                <c:pt idx="20">
                  <c:v>4.6597470088035688</c:v>
                </c:pt>
                <c:pt idx="21">
                  <c:v>8.7491616207570964</c:v>
                </c:pt>
                <c:pt idx="22">
                  <c:v>5.8355885539541008</c:v>
                </c:pt>
              </c:numCache>
            </c:numRef>
          </c:val>
          <c:extLst>
            <c:ext xmlns:c16="http://schemas.microsoft.com/office/drawing/2014/chart" uri="{C3380CC4-5D6E-409C-BE32-E72D297353CC}">
              <c16:uniqueId val="{00000001-98A2-4800-AF9D-15616F3680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100000">
          <a:srgbClr val="7030A0">
            <a:alpha val="80000"/>
          </a:srgb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Shubham-1.xlsx]Sheet4!PivotTable3</c:name>
    <c:fmtId val="3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Sheet4!$B$10</c:f>
              <c:strCache>
                <c:ptCount val="1"/>
                <c:pt idx="0">
                  <c:v>Total</c:v>
                </c:pt>
              </c:strCache>
            </c:strRef>
          </c:tx>
          <c:spPr>
            <a:solidFill>
              <a:schemeClr val="accent1">
                <a:lumMod val="20000"/>
                <a:lumOff val="80000"/>
              </a:schemeClr>
            </a:solidFill>
            <a:ln>
              <a:noFill/>
            </a:ln>
            <a:effectLst/>
            <a:sp3d/>
          </c:spPr>
          <c:invertIfNegative val="0"/>
          <c:cat>
            <c:strRef>
              <c:f>Sheet4!$A$11:$A$15</c:f>
              <c:strCache>
                <c:ptCount val="4"/>
                <c:pt idx="0">
                  <c:v>CBD</c:v>
                </c:pt>
                <c:pt idx="1">
                  <c:v>Eastern Suburbs</c:v>
                </c:pt>
                <c:pt idx="2">
                  <c:v>Rest of the city</c:v>
                </c:pt>
                <c:pt idx="3">
                  <c:v>Western Suburbs </c:v>
                </c:pt>
              </c:strCache>
            </c:strRef>
          </c:cat>
          <c:val>
            <c:numRef>
              <c:f>Sheet4!$B$11:$B$15</c:f>
              <c:numCache>
                <c:formatCode>General</c:formatCode>
                <c:ptCount val="4"/>
                <c:pt idx="0">
                  <c:v>38695</c:v>
                </c:pt>
                <c:pt idx="1">
                  <c:v>49523</c:v>
                </c:pt>
                <c:pt idx="2">
                  <c:v>50172</c:v>
                </c:pt>
                <c:pt idx="3">
                  <c:v>74819</c:v>
                </c:pt>
              </c:numCache>
            </c:numRef>
          </c:val>
          <c:extLst>
            <c:ext xmlns:c16="http://schemas.microsoft.com/office/drawing/2014/chart" uri="{C3380CC4-5D6E-409C-BE32-E72D297353CC}">
              <c16:uniqueId val="{00000000-46FE-4AEE-A6D5-18B0D21FD4D3}"/>
            </c:ext>
          </c:extLst>
        </c:ser>
        <c:dLbls>
          <c:showLegendKey val="0"/>
          <c:showVal val="0"/>
          <c:showCatName val="0"/>
          <c:showSerName val="0"/>
          <c:showPercent val="0"/>
          <c:showBubbleSize val="0"/>
        </c:dLbls>
        <c:gapWidth val="154"/>
        <c:gapDepth val="0"/>
        <c:shape val="box"/>
        <c:axId val="30309919"/>
        <c:axId val="30326559"/>
        <c:axId val="39092223"/>
      </c:bar3DChart>
      <c:catAx>
        <c:axId val="3030991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0326559"/>
        <c:crosses val="autoZero"/>
        <c:auto val="1"/>
        <c:lblAlgn val="ctr"/>
        <c:lblOffset val="100"/>
        <c:noMultiLvlLbl val="0"/>
      </c:catAx>
      <c:valAx>
        <c:axId val="3032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309919"/>
        <c:crosses val="autoZero"/>
        <c:crossBetween val="between"/>
      </c:valAx>
      <c:serAx>
        <c:axId val="39092223"/>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3265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100000">
          <a:srgbClr val="7030A0">
            <a:alpha val="80000"/>
          </a:srgbClr>
        </a:gs>
      </a:gsLst>
      <a:lin ang="27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Shubham-1.xlsx]chart for sheet 5!PivotTable7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for sheet 5'!$B$3</c:f>
              <c:strCache>
                <c:ptCount val="1"/>
                <c:pt idx="0">
                  <c:v>Sum of CBD</c:v>
                </c:pt>
              </c:strCache>
            </c:strRef>
          </c:tx>
          <c:spPr>
            <a:solidFill>
              <a:schemeClr val="accent1"/>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5'!$B$4:$B$15</c:f>
              <c:numCache>
                <c:formatCode>General</c:formatCode>
                <c:ptCount val="11"/>
                <c:pt idx="0">
                  <c:v>7216</c:v>
                </c:pt>
                <c:pt idx="1">
                  <c:v>147</c:v>
                </c:pt>
                <c:pt idx="2">
                  <c:v>220</c:v>
                </c:pt>
                <c:pt idx="3">
                  <c:v>1260</c:v>
                </c:pt>
                <c:pt idx="4">
                  <c:v>6439</c:v>
                </c:pt>
                <c:pt idx="5">
                  <c:v>48</c:v>
                </c:pt>
                <c:pt idx="6">
                  <c:v>6336</c:v>
                </c:pt>
                <c:pt idx="7">
                  <c:v>12753</c:v>
                </c:pt>
                <c:pt idx="8">
                  <c:v>4251</c:v>
                </c:pt>
                <c:pt idx="9">
                  <c:v>25</c:v>
                </c:pt>
                <c:pt idx="10">
                  <c:v>38695</c:v>
                </c:pt>
              </c:numCache>
            </c:numRef>
          </c:val>
          <c:extLst>
            <c:ext xmlns:c16="http://schemas.microsoft.com/office/drawing/2014/chart" uri="{C3380CC4-5D6E-409C-BE32-E72D297353CC}">
              <c16:uniqueId val="{00000000-984B-4435-9B02-63FD206620C3}"/>
            </c:ext>
          </c:extLst>
        </c:ser>
        <c:ser>
          <c:idx val="1"/>
          <c:order val="1"/>
          <c:tx>
            <c:strRef>
              <c:f>'chart for sheet 5'!$C$3</c:f>
              <c:strCache>
                <c:ptCount val="1"/>
                <c:pt idx="0">
                  <c:v>Sum of Rest of city</c:v>
                </c:pt>
              </c:strCache>
            </c:strRef>
          </c:tx>
          <c:spPr>
            <a:solidFill>
              <a:schemeClr val="accent2"/>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5'!$C$4:$C$15</c:f>
              <c:numCache>
                <c:formatCode>General</c:formatCode>
                <c:ptCount val="11"/>
                <c:pt idx="0">
                  <c:v>18952</c:v>
                </c:pt>
                <c:pt idx="1">
                  <c:v>87</c:v>
                </c:pt>
                <c:pt idx="2">
                  <c:v>385</c:v>
                </c:pt>
                <c:pt idx="3">
                  <c:v>1305</c:v>
                </c:pt>
                <c:pt idx="4">
                  <c:v>4150</c:v>
                </c:pt>
                <c:pt idx="5">
                  <c:v>644</c:v>
                </c:pt>
                <c:pt idx="6">
                  <c:v>4873</c:v>
                </c:pt>
                <c:pt idx="7">
                  <c:v>12542</c:v>
                </c:pt>
                <c:pt idx="8">
                  <c:v>7158</c:v>
                </c:pt>
                <c:pt idx="9">
                  <c:v>76</c:v>
                </c:pt>
                <c:pt idx="10">
                  <c:v>50172</c:v>
                </c:pt>
              </c:numCache>
            </c:numRef>
          </c:val>
          <c:extLst>
            <c:ext xmlns:c16="http://schemas.microsoft.com/office/drawing/2014/chart" uri="{C3380CC4-5D6E-409C-BE32-E72D297353CC}">
              <c16:uniqueId val="{00000001-984B-4435-9B02-63FD206620C3}"/>
            </c:ext>
          </c:extLst>
        </c:ser>
        <c:ser>
          <c:idx val="2"/>
          <c:order val="2"/>
          <c:tx>
            <c:strRef>
              <c:f>'chart for sheet 5'!$D$3</c:f>
              <c:strCache>
                <c:ptCount val="1"/>
                <c:pt idx="0">
                  <c:v>Sum of Western Suburbs</c:v>
                </c:pt>
              </c:strCache>
            </c:strRef>
          </c:tx>
          <c:spPr>
            <a:solidFill>
              <a:schemeClr val="accent3"/>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5'!$D$4:$D$15</c:f>
              <c:numCache>
                <c:formatCode>General</c:formatCode>
                <c:ptCount val="11"/>
                <c:pt idx="0">
                  <c:v>32843</c:v>
                </c:pt>
                <c:pt idx="1">
                  <c:v>304</c:v>
                </c:pt>
                <c:pt idx="2">
                  <c:v>588</c:v>
                </c:pt>
                <c:pt idx="3">
                  <c:v>2808</c:v>
                </c:pt>
                <c:pt idx="4">
                  <c:v>8474</c:v>
                </c:pt>
                <c:pt idx="5">
                  <c:v>2610</c:v>
                </c:pt>
                <c:pt idx="6">
                  <c:v>6176</c:v>
                </c:pt>
                <c:pt idx="7">
                  <c:v>13965</c:v>
                </c:pt>
                <c:pt idx="8">
                  <c:v>6951</c:v>
                </c:pt>
                <c:pt idx="9">
                  <c:v>100</c:v>
                </c:pt>
                <c:pt idx="10">
                  <c:v>74819</c:v>
                </c:pt>
              </c:numCache>
            </c:numRef>
          </c:val>
          <c:extLst>
            <c:ext xmlns:c16="http://schemas.microsoft.com/office/drawing/2014/chart" uri="{C3380CC4-5D6E-409C-BE32-E72D297353CC}">
              <c16:uniqueId val="{00000002-984B-4435-9B02-63FD206620C3}"/>
            </c:ext>
          </c:extLst>
        </c:ser>
        <c:ser>
          <c:idx val="3"/>
          <c:order val="3"/>
          <c:tx>
            <c:strRef>
              <c:f>'chart for sheet 5'!$E$3</c:f>
              <c:strCache>
                <c:ptCount val="1"/>
                <c:pt idx="0">
                  <c:v>Sum of Eastern Suburbs</c:v>
                </c:pt>
              </c:strCache>
            </c:strRef>
          </c:tx>
          <c:spPr>
            <a:solidFill>
              <a:schemeClr val="accent4"/>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5'!$E$4:$E$15</c:f>
              <c:numCache>
                <c:formatCode>General</c:formatCode>
                <c:ptCount val="11"/>
                <c:pt idx="0">
                  <c:v>23984</c:v>
                </c:pt>
                <c:pt idx="1">
                  <c:v>78</c:v>
                </c:pt>
                <c:pt idx="2">
                  <c:v>240</c:v>
                </c:pt>
                <c:pt idx="3">
                  <c:v>1269</c:v>
                </c:pt>
                <c:pt idx="4">
                  <c:v>3862</c:v>
                </c:pt>
                <c:pt idx="5">
                  <c:v>1435</c:v>
                </c:pt>
                <c:pt idx="6">
                  <c:v>3572</c:v>
                </c:pt>
                <c:pt idx="7">
                  <c:v>8357</c:v>
                </c:pt>
                <c:pt idx="8">
                  <c:v>6532</c:v>
                </c:pt>
                <c:pt idx="9">
                  <c:v>194</c:v>
                </c:pt>
                <c:pt idx="10">
                  <c:v>49523</c:v>
                </c:pt>
              </c:numCache>
            </c:numRef>
          </c:val>
          <c:extLst>
            <c:ext xmlns:c16="http://schemas.microsoft.com/office/drawing/2014/chart" uri="{C3380CC4-5D6E-409C-BE32-E72D297353CC}">
              <c16:uniqueId val="{00000003-984B-4435-9B02-63FD206620C3}"/>
            </c:ext>
          </c:extLst>
        </c:ser>
        <c:dLbls>
          <c:showLegendKey val="0"/>
          <c:showVal val="0"/>
          <c:showCatName val="0"/>
          <c:showSerName val="0"/>
          <c:showPercent val="0"/>
          <c:showBubbleSize val="0"/>
        </c:dLbls>
        <c:gapWidth val="219"/>
        <c:overlap val="-27"/>
        <c:axId val="128528447"/>
        <c:axId val="128529695"/>
      </c:barChart>
      <c:catAx>
        <c:axId val="1285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9695"/>
        <c:crosses val="autoZero"/>
        <c:auto val="1"/>
        <c:lblAlgn val="ctr"/>
        <c:lblOffset val="100"/>
        <c:noMultiLvlLbl val="0"/>
      </c:catAx>
      <c:valAx>
        <c:axId val="1285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8447"/>
        <c:crosses val="autoZero"/>
        <c:crossBetween val="between"/>
      </c:valAx>
      <c:spPr>
        <a:noFill/>
        <a:ln>
          <a:noFill/>
        </a:ln>
        <a:effectLst/>
      </c:spPr>
    </c:plotArea>
    <c:legend>
      <c:legendPos val="r"/>
      <c:overlay val="0"/>
      <c:spPr>
        <a:gradFill>
          <a:gsLst>
            <a:gs pos="0">
              <a:schemeClr val="tx1"/>
            </a:gs>
            <a:gs pos="100000">
              <a:srgbClr val="7030A0">
                <a:alpha val="80000"/>
              </a:srgbClr>
            </a:gs>
          </a:gsLst>
          <a:lin ang="27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100000">
          <a:srgbClr val="7030A0">
            <a:alpha val="80000"/>
          </a:srgb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Shubham-1.xlsx]Sheet6!PivotTable9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572178477690289"/>
          <c:w val="0.54785826771653545"/>
          <c:h val="0.65853091280256637"/>
        </c:manualLayout>
      </c:layout>
      <c:barChart>
        <c:barDir val="col"/>
        <c:grouping val="clustered"/>
        <c:varyColors val="0"/>
        <c:ser>
          <c:idx val="0"/>
          <c:order val="0"/>
          <c:tx>
            <c:strRef>
              <c:f>Sheet6!$I$3</c:f>
              <c:strCache>
                <c:ptCount val="1"/>
                <c:pt idx="0">
                  <c:v>Sum of CBD</c:v>
                </c:pt>
              </c:strCache>
            </c:strRef>
          </c:tx>
          <c:spPr>
            <a:solidFill>
              <a:schemeClr val="accent1"/>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Sheet6!$I$4:$I$12</c:f>
              <c:numCache>
                <c:formatCode>General</c:formatCode>
                <c:ptCount val="8"/>
                <c:pt idx="0">
                  <c:v>40</c:v>
                </c:pt>
                <c:pt idx="1">
                  <c:v>5</c:v>
                </c:pt>
                <c:pt idx="2">
                  <c:v>15</c:v>
                </c:pt>
                <c:pt idx="3">
                  <c:v>29</c:v>
                </c:pt>
                <c:pt idx="4">
                  <c:v>207</c:v>
                </c:pt>
                <c:pt idx="5">
                  <c:v>20876</c:v>
                </c:pt>
                <c:pt idx="6">
                  <c:v>17523</c:v>
                </c:pt>
                <c:pt idx="7">
                  <c:v>38695</c:v>
                </c:pt>
              </c:numCache>
            </c:numRef>
          </c:val>
          <c:extLst>
            <c:ext xmlns:c16="http://schemas.microsoft.com/office/drawing/2014/chart" uri="{C3380CC4-5D6E-409C-BE32-E72D297353CC}">
              <c16:uniqueId val="{00000000-7B28-4907-AF1A-E6EA8BC9B3FC}"/>
            </c:ext>
          </c:extLst>
        </c:ser>
        <c:ser>
          <c:idx val="1"/>
          <c:order val="1"/>
          <c:tx>
            <c:strRef>
              <c:f>Sheet6!$J$3</c:f>
              <c:strCache>
                <c:ptCount val="1"/>
                <c:pt idx="0">
                  <c:v>Sum of Rest of city</c:v>
                </c:pt>
              </c:strCache>
            </c:strRef>
          </c:tx>
          <c:spPr>
            <a:solidFill>
              <a:schemeClr val="accent2"/>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Sheet6!$J$4:$J$12</c:f>
              <c:numCache>
                <c:formatCode>General</c:formatCode>
                <c:ptCount val="8"/>
                <c:pt idx="0">
                  <c:v>1397</c:v>
                </c:pt>
                <c:pt idx="1">
                  <c:v>108</c:v>
                </c:pt>
                <c:pt idx="2">
                  <c:v>63</c:v>
                </c:pt>
                <c:pt idx="3">
                  <c:v>144</c:v>
                </c:pt>
                <c:pt idx="4">
                  <c:v>318</c:v>
                </c:pt>
                <c:pt idx="5">
                  <c:v>13912</c:v>
                </c:pt>
                <c:pt idx="6">
                  <c:v>34230</c:v>
                </c:pt>
                <c:pt idx="7">
                  <c:v>50172</c:v>
                </c:pt>
              </c:numCache>
            </c:numRef>
          </c:val>
          <c:extLst>
            <c:ext xmlns:c16="http://schemas.microsoft.com/office/drawing/2014/chart" uri="{C3380CC4-5D6E-409C-BE32-E72D297353CC}">
              <c16:uniqueId val="{00000001-7B28-4907-AF1A-E6EA8BC9B3FC}"/>
            </c:ext>
          </c:extLst>
        </c:ser>
        <c:ser>
          <c:idx val="2"/>
          <c:order val="2"/>
          <c:tx>
            <c:strRef>
              <c:f>Sheet6!$K$3</c:f>
              <c:strCache>
                <c:ptCount val="1"/>
                <c:pt idx="0">
                  <c:v>Sum of Western Suburbs</c:v>
                </c:pt>
              </c:strCache>
            </c:strRef>
          </c:tx>
          <c:spPr>
            <a:solidFill>
              <a:schemeClr val="accent3"/>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Sheet6!$K$4:$K$12</c:f>
              <c:numCache>
                <c:formatCode>General</c:formatCode>
                <c:ptCount val="8"/>
                <c:pt idx="0">
                  <c:v>2143</c:v>
                </c:pt>
                <c:pt idx="1">
                  <c:v>121</c:v>
                </c:pt>
                <c:pt idx="2">
                  <c:v>245</c:v>
                </c:pt>
                <c:pt idx="3">
                  <c:v>298</c:v>
                </c:pt>
                <c:pt idx="4">
                  <c:v>615</c:v>
                </c:pt>
                <c:pt idx="5">
                  <c:v>17508</c:v>
                </c:pt>
                <c:pt idx="6">
                  <c:v>53889</c:v>
                </c:pt>
                <c:pt idx="7">
                  <c:v>74819</c:v>
                </c:pt>
              </c:numCache>
            </c:numRef>
          </c:val>
          <c:extLst>
            <c:ext xmlns:c16="http://schemas.microsoft.com/office/drawing/2014/chart" uri="{C3380CC4-5D6E-409C-BE32-E72D297353CC}">
              <c16:uniqueId val="{00000002-7B28-4907-AF1A-E6EA8BC9B3FC}"/>
            </c:ext>
          </c:extLst>
        </c:ser>
        <c:ser>
          <c:idx val="3"/>
          <c:order val="3"/>
          <c:tx>
            <c:strRef>
              <c:f>Sheet6!$L$3</c:f>
              <c:strCache>
                <c:ptCount val="1"/>
                <c:pt idx="0">
                  <c:v>Sum of Eastern Suburbs</c:v>
                </c:pt>
              </c:strCache>
            </c:strRef>
          </c:tx>
          <c:spPr>
            <a:solidFill>
              <a:schemeClr val="accent4"/>
            </a:solidFill>
            <a:ln>
              <a:noFill/>
            </a:ln>
            <a:effectLst/>
          </c:spPr>
          <c:invertIfNegative val="0"/>
          <c:cat>
            <c:strRef>
              <c:f>Sheet6!$H$4:$H$12</c:f>
              <c:strCache>
                <c:ptCount val="8"/>
                <c:pt idx="0">
                  <c:v>1</c:v>
                </c:pt>
                <c:pt idx="1">
                  <c:v>2</c:v>
                </c:pt>
                <c:pt idx="2">
                  <c:v>3</c:v>
                </c:pt>
                <c:pt idx="3">
                  <c:v>4</c:v>
                </c:pt>
                <c:pt idx="4">
                  <c:v>5</c:v>
                </c:pt>
                <c:pt idx="5">
                  <c:v>6</c:v>
                </c:pt>
                <c:pt idx="6">
                  <c:v>7</c:v>
                </c:pt>
                <c:pt idx="7">
                  <c:v>Total</c:v>
                </c:pt>
              </c:strCache>
            </c:strRef>
          </c:cat>
          <c:val>
            <c:numRef>
              <c:f>Sheet6!$L$4:$L$12</c:f>
              <c:numCache>
                <c:formatCode>General</c:formatCode>
                <c:ptCount val="8"/>
                <c:pt idx="0">
                  <c:v>57</c:v>
                </c:pt>
                <c:pt idx="1">
                  <c:v>40</c:v>
                </c:pt>
                <c:pt idx="2">
                  <c:v>334</c:v>
                </c:pt>
                <c:pt idx="3">
                  <c:v>138</c:v>
                </c:pt>
                <c:pt idx="4">
                  <c:v>429</c:v>
                </c:pt>
                <c:pt idx="5">
                  <c:v>7341</c:v>
                </c:pt>
                <c:pt idx="6">
                  <c:v>41184</c:v>
                </c:pt>
                <c:pt idx="7">
                  <c:v>49523</c:v>
                </c:pt>
              </c:numCache>
            </c:numRef>
          </c:val>
          <c:extLst>
            <c:ext xmlns:c16="http://schemas.microsoft.com/office/drawing/2014/chart" uri="{C3380CC4-5D6E-409C-BE32-E72D297353CC}">
              <c16:uniqueId val="{00000003-7B28-4907-AF1A-E6EA8BC9B3FC}"/>
            </c:ext>
          </c:extLst>
        </c:ser>
        <c:dLbls>
          <c:showLegendKey val="0"/>
          <c:showVal val="0"/>
          <c:showCatName val="0"/>
          <c:showSerName val="0"/>
          <c:showPercent val="0"/>
          <c:showBubbleSize val="0"/>
        </c:dLbls>
        <c:gapWidth val="219"/>
        <c:overlap val="-27"/>
        <c:axId val="30318655"/>
        <c:axId val="30326143"/>
      </c:barChart>
      <c:catAx>
        <c:axId val="3031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6143"/>
        <c:crosses val="autoZero"/>
        <c:auto val="1"/>
        <c:lblAlgn val="ctr"/>
        <c:lblOffset val="100"/>
        <c:noMultiLvlLbl val="0"/>
      </c:catAx>
      <c:valAx>
        <c:axId val="3032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8655"/>
        <c:crosses val="autoZero"/>
        <c:crossBetween val="between"/>
      </c:valAx>
      <c:spPr>
        <a:noFill/>
        <a:ln>
          <a:noFill/>
        </a:ln>
        <a:effectLst/>
      </c:spPr>
    </c:plotArea>
    <c:legend>
      <c:legendPos val="r"/>
      <c:overlay val="0"/>
      <c:spPr>
        <a:gradFill>
          <a:gsLst>
            <a:gs pos="0">
              <a:schemeClr val="tx1"/>
            </a:gs>
            <a:gs pos="100000">
              <a:srgbClr val="7030A0">
                <a:alpha val="80000"/>
              </a:srgbClr>
            </a:gs>
          </a:gsLst>
          <a:lin ang="27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100000">
          <a:srgbClr val="7030A0">
            <a:alpha val="80000"/>
          </a:srgb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Shubham-1.xlsx]Sheet4!PivotTable3</c:name>
    <c:fmtId val="3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Sheet4!$B$10</c:f>
              <c:strCache>
                <c:ptCount val="1"/>
                <c:pt idx="0">
                  <c:v>Total</c:v>
                </c:pt>
              </c:strCache>
            </c:strRef>
          </c:tx>
          <c:spPr>
            <a:solidFill>
              <a:schemeClr val="accent1">
                <a:lumMod val="20000"/>
                <a:lumOff val="80000"/>
              </a:schemeClr>
            </a:solidFill>
            <a:ln>
              <a:noFill/>
            </a:ln>
            <a:effectLst/>
            <a:sp3d/>
          </c:spPr>
          <c:invertIfNegative val="0"/>
          <c:cat>
            <c:strRef>
              <c:f>Sheet4!$A$11:$A$15</c:f>
              <c:strCache>
                <c:ptCount val="4"/>
                <c:pt idx="0">
                  <c:v>CBD</c:v>
                </c:pt>
                <c:pt idx="1">
                  <c:v>Eastern Suburbs</c:v>
                </c:pt>
                <c:pt idx="2">
                  <c:v>Rest of the city</c:v>
                </c:pt>
                <c:pt idx="3">
                  <c:v>Western Suburbs </c:v>
                </c:pt>
              </c:strCache>
            </c:strRef>
          </c:cat>
          <c:val>
            <c:numRef>
              <c:f>Sheet4!$B$11:$B$15</c:f>
              <c:numCache>
                <c:formatCode>General</c:formatCode>
                <c:ptCount val="4"/>
                <c:pt idx="0">
                  <c:v>38695</c:v>
                </c:pt>
                <c:pt idx="1">
                  <c:v>49523</c:v>
                </c:pt>
                <c:pt idx="2">
                  <c:v>50172</c:v>
                </c:pt>
                <c:pt idx="3">
                  <c:v>74819</c:v>
                </c:pt>
              </c:numCache>
            </c:numRef>
          </c:val>
          <c:extLst>
            <c:ext xmlns:c16="http://schemas.microsoft.com/office/drawing/2014/chart" uri="{C3380CC4-5D6E-409C-BE32-E72D297353CC}">
              <c16:uniqueId val="{00000000-D6AA-47BC-9786-D9E9EFD18E26}"/>
            </c:ext>
          </c:extLst>
        </c:ser>
        <c:dLbls>
          <c:showLegendKey val="0"/>
          <c:showVal val="0"/>
          <c:showCatName val="0"/>
          <c:showSerName val="0"/>
          <c:showPercent val="0"/>
          <c:showBubbleSize val="0"/>
        </c:dLbls>
        <c:gapWidth val="154"/>
        <c:gapDepth val="0"/>
        <c:shape val="box"/>
        <c:axId val="30309919"/>
        <c:axId val="30326559"/>
        <c:axId val="39092223"/>
      </c:bar3DChart>
      <c:catAx>
        <c:axId val="3030991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0326559"/>
        <c:crosses val="autoZero"/>
        <c:auto val="1"/>
        <c:lblAlgn val="ctr"/>
        <c:lblOffset val="100"/>
        <c:noMultiLvlLbl val="0"/>
      </c:catAx>
      <c:valAx>
        <c:axId val="3032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309919"/>
        <c:crosses val="autoZero"/>
        <c:crossBetween val="between"/>
      </c:valAx>
      <c:serAx>
        <c:axId val="39092223"/>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3265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alpha val="80000"/>
          </a:schemeClr>
        </a:gs>
        <a:gs pos="100000">
          <a:srgbClr val="7030A0">
            <a:alpha val="80000"/>
          </a:srgbClr>
        </a:gs>
      </a:gsLst>
      <a:lin ang="27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Shubham-1.xlsx]Sheet3!PivotTable2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s>
    <c:plotArea>
      <c:layout/>
      <c:pieChart>
        <c:varyColors val="1"/>
        <c:ser>
          <c:idx val="0"/>
          <c:order val="0"/>
          <c:tx>
            <c:strRef>
              <c:f>Sheet3!$G$3</c:f>
              <c:strCache>
                <c:ptCount val="1"/>
                <c:pt idx="0">
                  <c:v>Sum of Number of hawkers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7C-4A90-89EF-3C96EAE6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7C-4A90-89EF-3C96EAE65C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7C-4A90-89EF-3C96EAE65C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7C-4A90-89EF-3C96EAE65C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7C-4A90-89EF-3C96EAE65C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D7C-4A90-89EF-3C96EAE65C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D7C-4A90-89EF-3C96EAE65C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D7C-4A90-89EF-3C96EAE65C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D7C-4A90-89EF-3C96EAE65C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D7C-4A90-89EF-3C96EAE65C5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D7C-4A90-89EF-3C96EAE65C5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D7C-4A90-89EF-3C96EAE65C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D7C-4A90-89EF-3C96EAE65C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D7C-4A90-89EF-3C96EAE65C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D7C-4A90-89EF-3C96EAE65C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D7C-4A90-89EF-3C96EAE65C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D7C-4A90-89EF-3C96EAE65C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D7C-4A90-89EF-3C96EAE65C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D7C-4A90-89EF-3C96EAE65C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D7C-4A90-89EF-3C96EAE65C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D7C-4A90-89EF-3C96EAE65C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D7C-4A90-89EF-3C96EAE65C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D7C-4A90-89EF-3C96EAE65C5E}"/>
              </c:ext>
            </c:extLst>
          </c:dPt>
          <c:cat>
            <c:strRef>
              <c:f>Sheet3!$F$4:$F$27</c:f>
              <c:strCache>
                <c:ptCount val="23"/>
                <c:pt idx="0">
                  <c:v>A</c:v>
                </c:pt>
                <c:pt idx="1">
                  <c:v>B</c:v>
                </c:pt>
                <c:pt idx="2">
                  <c:v>C </c:v>
                </c:pt>
                <c:pt idx="3">
                  <c:v>D</c:v>
                </c:pt>
                <c:pt idx="4">
                  <c:v>E</c:v>
                </c:pt>
                <c:pt idx="5">
                  <c:v>F/N</c:v>
                </c:pt>
                <c:pt idx="6">
                  <c:v>F/S</c:v>
                </c:pt>
                <c:pt idx="7">
                  <c:v>G/N</c:v>
                </c:pt>
                <c:pt idx="8">
                  <c:v>G/S</c:v>
                </c:pt>
                <c:pt idx="9">
                  <c:v>H/E</c:v>
                </c:pt>
                <c:pt idx="10">
                  <c:v>H/W</c:v>
                </c:pt>
                <c:pt idx="11">
                  <c:v>K/E</c:v>
                </c:pt>
                <c:pt idx="12">
                  <c:v>K/W</c:v>
                </c:pt>
                <c:pt idx="13">
                  <c:v>L</c:v>
                </c:pt>
                <c:pt idx="14">
                  <c:v>M/E</c:v>
                </c:pt>
                <c:pt idx="15">
                  <c:v>M/W</c:v>
                </c:pt>
                <c:pt idx="16">
                  <c:v>N</c:v>
                </c:pt>
                <c:pt idx="17">
                  <c:v>P/N</c:v>
                </c:pt>
                <c:pt idx="18">
                  <c:v>P/S</c:v>
                </c:pt>
                <c:pt idx="19">
                  <c:v>R/N</c:v>
                </c:pt>
                <c:pt idx="20">
                  <c:v>R/S</c:v>
                </c:pt>
                <c:pt idx="21">
                  <c:v>S</c:v>
                </c:pt>
                <c:pt idx="22">
                  <c:v>T</c:v>
                </c:pt>
              </c:strCache>
            </c:strRef>
          </c:cat>
          <c:val>
            <c:numRef>
              <c:f>Sheet3!$G$4:$G$27</c:f>
              <c:numCache>
                <c:formatCode>General</c:formatCode>
                <c:ptCount val="23"/>
                <c:pt idx="0">
                  <c:v>14724</c:v>
                </c:pt>
                <c:pt idx="1">
                  <c:v>15765</c:v>
                </c:pt>
                <c:pt idx="2">
                  <c:v>15534</c:v>
                </c:pt>
                <c:pt idx="3">
                  <c:v>8543</c:v>
                </c:pt>
                <c:pt idx="4">
                  <c:v>5476</c:v>
                </c:pt>
                <c:pt idx="5">
                  <c:v>5478</c:v>
                </c:pt>
                <c:pt idx="6">
                  <c:v>13445</c:v>
                </c:pt>
                <c:pt idx="7">
                  <c:v>3454</c:v>
                </c:pt>
                <c:pt idx="8">
                  <c:v>6987</c:v>
                </c:pt>
                <c:pt idx="9">
                  <c:v>6356</c:v>
                </c:pt>
                <c:pt idx="10">
                  <c:v>6312</c:v>
                </c:pt>
                <c:pt idx="11">
                  <c:v>12865</c:v>
                </c:pt>
                <c:pt idx="12">
                  <c:v>11469</c:v>
                </c:pt>
                <c:pt idx="13">
                  <c:v>12132</c:v>
                </c:pt>
                <c:pt idx="14">
                  <c:v>3434</c:v>
                </c:pt>
                <c:pt idx="15">
                  <c:v>2466</c:v>
                </c:pt>
                <c:pt idx="16">
                  <c:v>7543</c:v>
                </c:pt>
                <c:pt idx="17">
                  <c:v>7994</c:v>
                </c:pt>
                <c:pt idx="18">
                  <c:v>8746</c:v>
                </c:pt>
                <c:pt idx="19">
                  <c:v>3455</c:v>
                </c:pt>
                <c:pt idx="20">
                  <c:v>9935</c:v>
                </c:pt>
                <c:pt idx="21">
                  <c:v>18654</c:v>
                </c:pt>
                <c:pt idx="22">
                  <c:v>12442</c:v>
                </c:pt>
              </c:numCache>
            </c:numRef>
          </c:val>
          <c:extLst>
            <c:ext xmlns:c16="http://schemas.microsoft.com/office/drawing/2014/chart" uri="{C3380CC4-5D6E-409C-BE32-E72D297353CC}">
              <c16:uniqueId val="{0000002E-DD7C-4A90-89EF-3C96EAE65C5E}"/>
            </c:ext>
          </c:extLst>
        </c:ser>
        <c:ser>
          <c:idx val="1"/>
          <c:order val="1"/>
          <c:tx>
            <c:strRef>
              <c:f>Sheet3!$H$3</c:f>
              <c:strCache>
                <c:ptCount val="1"/>
                <c:pt idx="0">
                  <c:v>Sum of Percentage of hawkers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0-DD7C-4A90-89EF-3C96EAE65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2-DD7C-4A90-89EF-3C96EAE65C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4-DD7C-4A90-89EF-3C96EAE65C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6-DD7C-4A90-89EF-3C96EAE65C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8-DD7C-4A90-89EF-3C96EAE65C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A-DD7C-4A90-89EF-3C96EAE65C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C-DD7C-4A90-89EF-3C96EAE65C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E-DD7C-4A90-89EF-3C96EAE65C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0-DD7C-4A90-89EF-3C96EAE65C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2-DD7C-4A90-89EF-3C96EAE65C5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4-DD7C-4A90-89EF-3C96EAE65C5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6-DD7C-4A90-89EF-3C96EAE65C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8-DD7C-4A90-89EF-3C96EAE65C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A-DD7C-4A90-89EF-3C96EAE65C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C-DD7C-4A90-89EF-3C96EAE65C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E-DD7C-4A90-89EF-3C96EAE65C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0-DD7C-4A90-89EF-3C96EAE65C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2-DD7C-4A90-89EF-3C96EAE65C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4-DD7C-4A90-89EF-3C96EAE65C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6-DD7C-4A90-89EF-3C96EAE65C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8-DD7C-4A90-89EF-3C96EAE65C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A-DD7C-4A90-89EF-3C96EAE65C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5C-DD7C-4A90-89EF-3C96EAE65C5E}"/>
              </c:ext>
            </c:extLst>
          </c:dPt>
          <c:cat>
            <c:strRef>
              <c:f>Sheet3!$F$4:$F$27</c:f>
              <c:strCache>
                <c:ptCount val="23"/>
                <c:pt idx="0">
                  <c:v>A</c:v>
                </c:pt>
                <c:pt idx="1">
                  <c:v>B</c:v>
                </c:pt>
                <c:pt idx="2">
                  <c:v>C </c:v>
                </c:pt>
                <c:pt idx="3">
                  <c:v>D</c:v>
                </c:pt>
                <c:pt idx="4">
                  <c:v>E</c:v>
                </c:pt>
                <c:pt idx="5">
                  <c:v>F/N</c:v>
                </c:pt>
                <c:pt idx="6">
                  <c:v>F/S</c:v>
                </c:pt>
                <c:pt idx="7">
                  <c:v>G/N</c:v>
                </c:pt>
                <c:pt idx="8">
                  <c:v>G/S</c:v>
                </c:pt>
                <c:pt idx="9">
                  <c:v>H/E</c:v>
                </c:pt>
                <c:pt idx="10">
                  <c:v>H/W</c:v>
                </c:pt>
                <c:pt idx="11">
                  <c:v>K/E</c:v>
                </c:pt>
                <c:pt idx="12">
                  <c:v>K/W</c:v>
                </c:pt>
                <c:pt idx="13">
                  <c:v>L</c:v>
                </c:pt>
                <c:pt idx="14">
                  <c:v>M/E</c:v>
                </c:pt>
                <c:pt idx="15">
                  <c:v>M/W</c:v>
                </c:pt>
                <c:pt idx="16">
                  <c:v>N</c:v>
                </c:pt>
                <c:pt idx="17">
                  <c:v>P/N</c:v>
                </c:pt>
                <c:pt idx="18">
                  <c:v>P/S</c:v>
                </c:pt>
                <c:pt idx="19">
                  <c:v>R/N</c:v>
                </c:pt>
                <c:pt idx="20">
                  <c:v>R/S</c:v>
                </c:pt>
                <c:pt idx="21">
                  <c:v>S</c:v>
                </c:pt>
                <c:pt idx="22">
                  <c:v>T</c:v>
                </c:pt>
              </c:strCache>
            </c:strRef>
          </c:cat>
          <c:val>
            <c:numRef>
              <c:f>Sheet3!$H$4:$H$27</c:f>
              <c:numCache>
                <c:formatCode>General</c:formatCode>
                <c:ptCount val="23"/>
                <c:pt idx="0">
                  <c:v>6.9058998447532698</c:v>
                </c:pt>
                <c:pt idx="1">
                  <c:v>7.394153154885581</c:v>
                </c:pt>
                <c:pt idx="2">
                  <c:v>7.285808760418182</c:v>
                </c:pt>
                <c:pt idx="3">
                  <c:v>4.0068665018831284</c:v>
                </c:pt>
                <c:pt idx="4">
                  <c:v>2.5683718792358672</c:v>
                </c:pt>
                <c:pt idx="5">
                  <c:v>2.5693099259412127</c:v>
                </c:pt>
                <c:pt idx="6">
                  <c:v>6.3060189766848493</c:v>
                </c:pt>
                <c:pt idx="7">
                  <c:v>1.6200066601316079</c:v>
                </c:pt>
                <c:pt idx="8">
                  <c:v>3.2770661651243613</c:v>
                </c:pt>
                <c:pt idx="9">
                  <c:v>2.9811124295878693</c:v>
                </c:pt>
                <c:pt idx="10">
                  <c:v>2.9604754020702688</c:v>
                </c:pt>
                <c:pt idx="11">
                  <c:v>6.0339854321346662</c:v>
                </c:pt>
                <c:pt idx="12">
                  <c:v>5.3792288318035357</c:v>
                </c:pt>
                <c:pt idx="13">
                  <c:v>5.6901913146255554</c:v>
                </c:pt>
                <c:pt idx="14">
                  <c:v>1.6106261930781531</c:v>
                </c:pt>
                <c:pt idx="15">
                  <c:v>1.1566115876909513</c:v>
                </c:pt>
                <c:pt idx="16">
                  <c:v>3.5378431492103992</c:v>
                </c:pt>
                <c:pt idx="17">
                  <c:v>3.7493726812658004</c:v>
                </c:pt>
                <c:pt idx="18">
                  <c:v>4.1020782424756934</c:v>
                </c:pt>
                <c:pt idx="19">
                  <c:v>1.6204756834842806</c:v>
                </c:pt>
                <c:pt idx="20">
                  <c:v>4.6597470088035688</c:v>
                </c:pt>
                <c:pt idx="21">
                  <c:v>8.7491616207570964</c:v>
                </c:pt>
                <c:pt idx="22">
                  <c:v>5.8355885539541008</c:v>
                </c:pt>
              </c:numCache>
            </c:numRef>
          </c:val>
          <c:extLst>
            <c:ext xmlns:c16="http://schemas.microsoft.com/office/drawing/2014/chart" uri="{C3380CC4-5D6E-409C-BE32-E72D297353CC}">
              <c16:uniqueId val="{0000005D-DD7C-4A90-89EF-3C96EAE65C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gradFill>
          <a:gsLst>
            <a:gs pos="0">
              <a:schemeClr val="tx1">
                <a:alpha val="80000"/>
              </a:schemeClr>
            </a:gs>
            <a:gs pos="100000">
              <a:srgbClr val="7030A0">
                <a:alpha val="80000"/>
              </a:srgbClr>
            </a:gs>
          </a:gsLst>
          <a:lin ang="2700000" scaled="1"/>
        </a:gradFill>
        <a:ln>
          <a:solidFill>
            <a:schemeClr val="bg1">
              <a:alpha val="8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alpha val="80000"/>
          </a:schemeClr>
        </a:gs>
        <a:gs pos="100000">
          <a:srgbClr val="7030A0">
            <a:alpha val="80000"/>
          </a:srgb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Shubham-1.xlsx]Sheet1!PivotTable1</c:name>
    <c:fmtId val="10"/>
  </c:pivotSource>
  <c:chart>
    <c:autoTitleDeleted val="0"/>
    <c:pivotFmts>
      <c:pivotFmt>
        <c:idx val="0"/>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Sum of Formal Sector Employement in thousands </c:v>
                </c:pt>
              </c:strCache>
            </c:strRef>
          </c:tx>
          <c:spPr>
            <a:ln w="28575" cap="rnd">
              <a:solidFill>
                <a:schemeClr val="accent1">
                  <a:lumMod val="40000"/>
                  <a:lumOff val="60000"/>
                </a:schemeClr>
              </a:solidFill>
              <a:round/>
            </a:ln>
            <a:effectLst/>
          </c:spPr>
          <c:marker>
            <c:symbol val="none"/>
          </c:marker>
          <c:cat>
            <c:strRef>
              <c:f>Sheet1!$A$2:$A$17</c:f>
              <c:strCache>
                <c:ptCount val="15"/>
                <c:pt idx="0">
                  <c:v>1951</c:v>
                </c:pt>
                <c:pt idx="1">
                  <c:v>1956</c:v>
                </c:pt>
                <c:pt idx="2">
                  <c:v>1961</c:v>
                </c:pt>
                <c:pt idx="3">
                  <c:v>1966</c:v>
                </c:pt>
                <c:pt idx="4">
                  <c:v>1971</c:v>
                </c:pt>
                <c:pt idx="5">
                  <c:v>1976</c:v>
                </c:pt>
                <c:pt idx="6">
                  <c:v>1981</c:v>
                </c:pt>
                <c:pt idx="7">
                  <c:v>1986</c:v>
                </c:pt>
                <c:pt idx="8">
                  <c:v>1991</c:v>
                </c:pt>
                <c:pt idx="9">
                  <c:v>1996</c:v>
                </c:pt>
                <c:pt idx="10">
                  <c:v>2001</c:v>
                </c:pt>
                <c:pt idx="11">
                  <c:v>2006</c:v>
                </c:pt>
                <c:pt idx="12">
                  <c:v>2011</c:v>
                </c:pt>
                <c:pt idx="13">
                  <c:v>2016</c:v>
                </c:pt>
                <c:pt idx="14">
                  <c:v>2021</c:v>
                </c:pt>
              </c:strCache>
            </c:strRef>
          </c:cat>
          <c:val>
            <c:numRef>
              <c:f>Sheet1!$B$2:$B$17</c:f>
              <c:numCache>
                <c:formatCode>General</c:formatCode>
                <c:ptCount val="15"/>
                <c:pt idx="0">
                  <c:v>660</c:v>
                </c:pt>
                <c:pt idx="1">
                  <c:v>734</c:v>
                </c:pt>
                <c:pt idx="2">
                  <c:v>882</c:v>
                </c:pt>
                <c:pt idx="3">
                  <c:v>947</c:v>
                </c:pt>
                <c:pt idx="4">
                  <c:v>1111</c:v>
                </c:pt>
                <c:pt idx="5">
                  <c:v>1195</c:v>
                </c:pt>
                <c:pt idx="6">
                  <c:v>1274</c:v>
                </c:pt>
                <c:pt idx="7">
                  <c:v>1336</c:v>
                </c:pt>
                <c:pt idx="8">
                  <c:v>1182</c:v>
                </c:pt>
                <c:pt idx="9">
                  <c:v>1292</c:v>
                </c:pt>
                <c:pt idx="10">
                  <c:v>1486</c:v>
                </c:pt>
                <c:pt idx="11">
                  <c:v>1365</c:v>
                </c:pt>
                <c:pt idx="12">
                  <c:v>1585</c:v>
                </c:pt>
                <c:pt idx="13">
                  <c:v>1753</c:v>
                </c:pt>
                <c:pt idx="14">
                  <c:v>1654</c:v>
                </c:pt>
              </c:numCache>
            </c:numRef>
          </c:val>
          <c:smooth val="0"/>
          <c:extLst>
            <c:ext xmlns:c16="http://schemas.microsoft.com/office/drawing/2014/chart" uri="{C3380CC4-5D6E-409C-BE32-E72D297353CC}">
              <c16:uniqueId val="{00000000-241B-45D2-BB52-5554F76C587A}"/>
            </c:ext>
          </c:extLst>
        </c:ser>
        <c:ser>
          <c:idx val="1"/>
          <c:order val="1"/>
          <c:tx>
            <c:strRef>
              <c:f>Sheet1!$C$1</c:f>
              <c:strCache>
                <c:ptCount val="1"/>
                <c:pt idx="0">
                  <c:v>Sum of Informal Sector Employement in thousands </c:v>
                </c:pt>
              </c:strCache>
            </c:strRef>
          </c:tx>
          <c:spPr>
            <a:ln w="28575" cap="rnd">
              <a:solidFill>
                <a:schemeClr val="bg1"/>
              </a:solidFill>
              <a:round/>
            </a:ln>
            <a:effectLst/>
          </c:spPr>
          <c:marker>
            <c:symbol val="none"/>
          </c:marker>
          <c:cat>
            <c:strRef>
              <c:f>Sheet1!$A$2:$A$17</c:f>
              <c:strCache>
                <c:ptCount val="15"/>
                <c:pt idx="0">
                  <c:v>1951</c:v>
                </c:pt>
                <c:pt idx="1">
                  <c:v>1956</c:v>
                </c:pt>
                <c:pt idx="2">
                  <c:v>1961</c:v>
                </c:pt>
                <c:pt idx="3">
                  <c:v>1966</c:v>
                </c:pt>
                <c:pt idx="4">
                  <c:v>1971</c:v>
                </c:pt>
                <c:pt idx="5">
                  <c:v>1976</c:v>
                </c:pt>
                <c:pt idx="6">
                  <c:v>1981</c:v>
                </c:pt>
                <c:pt idx="7">
                  <c:v>1986</c:v>
                </c:pt>
                <c:pt idx="8">
                  <c:v>1991</c:v>
                </c:pt>
                <c:pt idx="9">
                  <c:v>1996</c:v>
                </c:pt>
                <c:pt idx="10">
                  <c:v>2001</c:v>
                </c:pt>
                <c:pt idx="11">
                  <c:v>2006</c:v>
                </c:pt>
                <c:pt idx="12">
                  <c:v>2011</c:v>
                </c:pt>
                <c:pt idx="13">
                  <c:v>2016</c:v>
                </c:pt>
                <c:pt idx="14">
                  <c:v>2021</c:v>
                </c:pt>
              </c:strCache>
            </c:strRef>
          </c:cat>
          <c:val>
            <c:numRef>
              <c:f>Sheet1!$C$2:$C$17</c:f>
              <c:numCache>
                <c:formatCode>General</c:formatCode>
                <c:ptCount val="15"/>
                <c:pt idx="0">
                  <c:v>644</c:v>
                </c:pt>
                <c:pt idx="1">
                  <c:v>801</c:v>
                </c:pt>
                <c:pt idx="2">
                  <c:v>805</c:v>
                </c:pt>
                <c:pt idx="3">
                  <c:v>980</c:v>
                </c:pt>
                <c:pt idx="4">
                  <c:v>1087</c:v>
                </c:pt>
                <c:pt idx="5">
                  <c:v>1363</c:v>
                </c:pt>
                <c:pt idx="6">
                  <c:v>1628</c:v>
                </c:pt>
                <c:pt idx="7">
                  <c:v>1920</c:v>
                </c:pt>
                <c:pt idx="8">
                  <c:v>2317</c:v>
                </c:pt>
                <c:pt idx="9">
                  <c:v>2403</c:v>
                </c:pt>
                <c:pt idx="10">
                  <c:v>2422</c:v>
                </c:pt>
                <c:pt idx="11">
                  <c:v>2760</c:v>
                </c:pt>
                <c:pt idx="12">
                  <c:v>2768</c:v>
                </c:pt>
                <c:pt idx="13">
                  <c:v>2838</c:v>
                </c:pt>
                <c:pt idx="14">
                  <c:v>3304</c:v>
                </c:pt>
              </c:numCache>
            </c:numRef>
          </c:val>
          <c:smooth val="0"/>
          <c:extLst>
            <c:ext xmlns:c16="http://schemas.microsoft.com/office/drawing/2014/chart" uri="{C3380CC4-5D6E-409C-BE32-E72D297353CC}">
              <c16:uniqueId val="{00000001-241B-45D2-BB52-5554F76C587A}"/>
            </c:ext>
          </c:extLst>
        </c:ser>
        <c:dLbls>
          <c:showLegendKey val="0"/>
          <c:showVal val="0"/>
          <c:showCatName val="0"/>
          <c:showSerName val="0"/>
          <c:showPercent val="0"/>
          <c:showBubbleSize val="0"/>
        </c:dLbls>
        <c:smooth val="0"/>
        <c:axId val="1627292783"/>
        <c:axId val="1627291535"/>
      </c:lineChart>
      <c:catAx>
        <c:axId val="162729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7291535"/>
        <c:crosses val="autoZero"/>
        <c:auto val="1"/>
        <c:lblAlgn val="ctr"/>
        <c:lblOffset val="100"/>
        <c:noMultiLvlLbl val="0"/>
      </c:catAx>
      <c:valAx>
        <c:axId val="162729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7292783"/>
        <c:crosses val="autoZero"/>
        <c:crossBetween val="between"/>
      </c:valAx>
      <c:spPr>
        <a:noFill/>
        <a:ln>
          <a:noFill/>
        </a:ln>
        <a:effectLst/>
      </c:spPr>
    </c:plotArea>
    <c:legend>
      <c:legendPos val="r"/>
      <c:layout>
        <c:manualLayout>
          <c:xMode val="edge"/>
          <c:yMode val="edge"/>
          <c:x val="0.65360958005249348"/>
          <c:y val="0.29217519685039373"/>
          <c:w val="0.32694597550306209"/>
          <c:h val="0.42490850102070576"/>
        </c:manualLayout>
      </c:layout>
      <c:overlay val="0"/>
      <c:spPr>
        <a:gradFill flip="none" rotWithShape="1">
          <a:gsLst>
            <a:gs pos="0">
              <a:schemeClr val="tx1">
                <a:alpha val="80000"/>
              </a:schemeClr>
            </a:gs>
            <a:gs pos="100000">
              <a:srgbClr val="7030A0">
                <a:alpha val="80000"/>
              </a:srgbClr>
            </a:gs>
          </a:gsLst>
          <a:lin ang="2700000" scaled="0"/>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alpha val="80000"/>
          </a:schemeClr>
        </a:gs>
        <a:gs pos="100000">
          <a:srgbClr val="7030A0">
            <a:alpha val="80000"/>
          </a:srgb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[em599 project Shubham-1.xlsx]chart for sheet 5!PivotTable7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for sheet 5'!$B$3</c:f>
              <c:strCache>
                <c:ptCount val="1"/>
                <c:pt idx="0">
                  <c:v>Sum of CBD</c:v>
                </c:pt>
              </c:strCache>
            </c:strRef>
          </c:tx>
          <c:spPr>
            <a:solidFill>
              <a:schemeClr val="accent1"/>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5'!$B$4:$B$15</c:f>
              <c:numCache>
                <c:formatCode>General</c:formatCode>
                <c:ptCount val="11"/>
                <c:pt idx="0">
                  <c:v>7216</c:v>
                </c:pt>
                <c:pt idx="1">
                  <c:v>147</c:v>
                </c:pt>
                <c:pt idx="2">
                  <c:v>220</c:v>
                </c:pt>
                <c:pt idx="3">
                  <c:v>1260</c:v>
                </c:pt>
                <c:pt idx="4">
                  <c:v>6439</c:v>
                </c:pt>
                <c:pt idx="5">
                  <c:v>48</c:v>
                </c:pt>
                <c:pt idx="6">
                  <c:v>6336</c:v>
                </c:pt>
                <c:pt idx="7">
                  <c:v>12753</c:v>
                </c:pt>
                <c:pt idx="8">
                  <c:v>4251</c:v>
                </c:pt>
                <c:pt idx="9">
                  <c:v>25</c:v>
                </c:pt>
                <c:pt idx="10">
                  <c:v>38695</c:v>
                </c:pt>
              </c:numCache>
            </c:numRef>
          </c:val>
          <c:extLst>
            <c:ext xmlns:c16="http://schemas.microsoft.com/office/drawing/2014/chart" uri="{C3380CC4-5D6E-409C-BE32-E72D297353CC}">
              <c16:uniqueId val="{00000000-8A79-4326-B1F8-A0FF5B73B1FD}"/>
            </c:ext>
          </c:extLst>
        </c:ser>
        <c:ser>
          <c:idx val="1"/>
          <c:order val="1"/>
          <c:tx>
            <c:strRef>
              <c:f>'chart for sheet 5'!$C$3</c:f>
              <c:strCache>
                <c:ptCount val="1"/>
                <c:pt idx="0">
                  <c:v>Sum of Rest of city</c:v>
                </c:pt>
              </c:strCache>
            </c:strRef>
          </c:tx>
          <c:spPr>
            <a:solidFill>
              <a:schemeClr val="accent2"/>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5'!$C$4:$C$15</c:f>
              <c:numCache>
                <c:formatCode>General</c:formatCode>
                <c:ptCount val="11"/>
                <c:pt idx="0">
                  <c:v>18952</c:v>
                </c:pt>
                <c:pt idx="1">
                  <c:v>87</c:v>
                </c:pt>
                <c:pt idx="2">
                  <c:v>385</c:v>
                </c:pt>
                <c:pt idx="3">
                  <c:v>1305</c:v>
                </c:pt>
                <c:pt idx="4">
                  <c:v>4150</c:v>
                </c:pt>
                <c:pt idx="5">
                  <c:v>644</c:v>
                </c:pt>
                <c:pt idx="6">
                  <c:v>4873</c:v>
                </c:pt>
                <c:pt idx="7">
                  <c:v>12542</c:v>
                </c:pt>
                <c:pt idx="8">
                  <c:v>7158</c:v>
                </c:pt>
                <c:pt idx="9">
                  <c:v>76</c:v>
                </c:pt>
                <c:pt idx="10">
                  <c:v>50172</c:v>
                </c:pt>
              </c:numCache>
            </c:numRef>
          </c:val>
          <c:extLst>
            <c:ext xmlns:c16="http://schemas.microsoft.com/office/drawing/2014/chart" uri="{C3380CC4-5D6E-409C-BE32-E72D297353CC}">
              <c16:uniqueId val="{00000001-8A79-4326-B1F8-A0FF5B73B1FD}"/>
            </c:ext>
          </c:extLst>
        </c:ser>
        <c:ser>
          <c:idx val="2"/>
          <c:order val="2"/>
          <c:tx>
            <c:strRef>
              <c:f>'chart for sheet 5'!$D$3</c:f>
              <c:strCache>
                <c:ptCount val="1"/>
                <c:pt idx="0">
                  <c:v>Sum of Western Suburbs</c:v>
                </c:pt>
              </c:strCache>
            </c:strRef>
          </c:tx>
          <c:spPr>
            <a:solidFill>
              <a:schemeClr val="accent3"/>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5'!$D$4:$D$15</c:f>
              <c:numCache>
                <c:formatCode>General</c:formatCode>
                <c:ptCount val="11"/>
                <c:pt idx="0">
                  <c:v>32843</c:v>
                </c:pt>
                <c:pt idx="1">
                  <c:v>304</c:v>
                </c:pt>
                <c:pt idx="2">
                  <c:v>588</c:v>
                </c:pt>
                <c:pt idx="3">
                  <c:v>2808</c:v>
                </c:pt>
                <c:pt idx="4">
                  <c:v>8474</c:v>
                </c:pt>
                <c:pt idx="5">
                  <c:v>2610</c:v>
                </c:pt>
                <c:pt idx="6">
                  <c:v>6176</c:v>
                </c:pt>
                <c:pt idx="7">
                  <c:v>13965</c:v>
                </c:pt>
                <c:pt idx="8">
                  <c:v>6951</c:v>
                </c:pt>
                <c:pt idx="9">
                  <c:v>100</c:v>
                </c:pt>
                <c:pt idx="10">
                  <c:v>74819</c:v>
                </c:pt>
              </c:numCache>
            </c:numRef>
          </c:val>
          <c:extLst>
            <c:ext xmlns:c16="http://schemas.microsoft.com/office/drawing/2014/chart" uri="{C3380CC4-5D6E-409C-BE32-E72D297353CC}">
              <c16:uniqueId val="{00000002-8A79-4326-B1F8-A0FF5B73B1FD}"/>
            </c:ext>
          </c:extLst>
        </c:ser>
        <c:ser>
          <c:idx val="3"/>
          <c:order val="3"/>
          <c:tx>
            <c:strRef>
              <c:f>'chart for sheet 5'!$E$3</c:f>
              <c:strCache>
                <c:ptCount val="1"/>
                <c:pt idx="0">
                  <c:v>Sum of Eastern Suburbs</c:v>
                </c:pt>
              </c:strCache>
            </c:strRef>
          </c:tx>
          <c:spPr>
            <a:solidFill>
              <a:schemeClr val="accent4"/>
            </a:solidFill>
            <a:ln>
              <a:noFill/>
            </a:ln>
            <a:effectLst/>
          </c:spPr>
          <c:invertIfNegative val="0"/>
          <c:cat>
            <c:strRef>
              <c:f>'chart for sheet 5'!$A$4:$A$15</c:f>
              <c:strCache>
                <c:ptCount val="11"/>
                <c:pt idx="0">
                  <c:v>Agriculture of Products </c:v>
                </c:pt>
                <c:pt idx="1">
                  <c:v>Consumables cooked and brought</c:v>
                </c:pt>
                <c:pt idx="2">
                  <c:v>Consumables cooked at site (non-veg.)</c:v>
                </c:pt>
                <c:pt idx="3">
                  <c:v>Consumables cooked at site (veg.)</c:v>
                </c:pt>
                <c:pt idx="4">
                  <c:v>Consumables treated </c:v>
                </c:pt>
                <c:pt idx="5">
                  <c:v>Fish</c:v>
                </c:pt>
                <c:pt idx="6">
                  <c:v>Non-agri products-I</c:v>
                </c:pt>
                <c:pt idx="7">
                  <c:v>Non-agri products-II</c:v>
                </c:pt>
                <c:pt idx="8">
                  <c:v>Non-agri products-III</c:v>
                </c:pt>
                <c:pt idx="9">
                  <c:v>Poultry</c:v>
                </c:pt>
                <c:pt idx="10">
                  <c:v>Total</c:v>
                </c:pt>
              </c:strCache>
            </c:strRef>
          </c:cat>
          <c:val>
            <c:numRef>
              <c:f>'chart for sheet 5'!$E$4:$E$15</c:f>
              <c:numCache>
                <c:formatCode>General</c:formatCode>
                <c:ptCount val="11"/>
                <c:pt idx="0">
                  <c:v>23984</c:v>
                </c:pt>
                <c:pt idx="1">
                  <c:v>78</c:v>
                </c:pt>
                <c:pt idx="2">
                  <c:v>240</c:v>
                </c:pt>
                <c:pt idx="3">
                  <c:v>1269</c:v>
                </c:pt>
                <c:pt idx="4">
                  <c:v>3862</c:v>
                </c:pt>
                <c:pt idx="5">
                  <c:v>1435</c:v>
                </c:pt>
                <c:pt idx="6">
                  <c:v>3572</c:v>
                </c:pt>
                <c:pt idx="7">
                  <c:v>8357</c:v>
                </c:pt>
                <c:pt idx="8">
                  <c:v>6532</c:v>
                </c:pt>
                <c:pt idx="9">
                  <c:v>194</c:v>
                </c:pt>
                <c:pt idx="10">
                  <c:v>49523</c:v>
                </c:pt>
              </c:numCache>
            </c:numRef>
          </c:val>
          <c:extLst>
            <c:ext xmlns:c16="http://schemas.microsoft.com/office/drawing/2014/chart" uri="{C3380CC4-5D6E-409C-BE32-E72D297353CC}">
              <c16:uniqueId val="{00000003-8A79-4326-B1F8-A0FF5B73B1FD}"/>
            </c:ext>
          </c:extLst>
        </c:ser>
        <c:dLbls>
          <c:showLegendKey val="0"/>
          <c:showVal val="0"/>
          <c:showCatName val="0"/>
          <c:showSerName val="0"/>
          <c:showPercent val="0"/>
          <c:showBubbleSize val="0"/>
        </c:dLbls>
        <c:gapWidth val="219"/>
        <c:overlap val="-27"/>
        <c:axId val="128528447"/>
        <c:axId val="128529695"/>
      </c:barChart>
      <c:catAx>
        <c:axId val="1285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529695"/>
        <c:crosses val="autoZero"/>
        <c:auto val="1"/>
        <c:lblAlgn val="ctr"/>
        <c:lblOffset val="100"/>
        <c:noMultiLvlLbl val="0"/>
      </c:catAx>
      <c:valAx>
        <c:axId val="128529695"/>
        <c:scaling>
          <c:orientation val="minMax"/>
        </c:scaling>
        <c:delete val="0"/>
        <c:axPos val="l"/>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528447"/>
        <c:crosses val="autoZero"/>
        <c:crossBetween val="between"/>
      </c:valAx>
      <c:spPr>
        <a:noFill/>
        <a:ln>
          <a:noFill/>
        </a:ln>
        <a:effectLst/>
      </c:spPr>
    </c:plotArea>
    <c:legend>
      <c:legendPos val="r"/>
      <c:overlay val="0"/>
      <c:spPr>
        <a:gradFill>
          <a:gsLst>
            <a:gs pos="0">
              <a:schemeClr val="tx1"/>
            </a:gs>
            <a:gs pos="100000">
              <a:srgbClr val="7030A0">
                <a:alpha val="80000"/>
              </a:srgbClr>
            </a:gs>
          </a:gsLst>
          <a:lin ang="2700000" scaled="1"/>
        </a:gra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alpha val="80000"/>
          </a:schemeClr>
        </a:gs>
        <a:gs pos="100000">
          <a:srgbClr val="7030A0">
            <a:alpha val="80000"/>
          </a:srgb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537210</xdr:colOff>
      <xdr:row>5</xdr:row>
      <xdr:rowOff>110490</xdr:rowOff>
    </xdr:from>
    <xdr:to>
      <xdr:col>7</xdr:col>
      <xdr:colOff>201930</xdr:colOff>
      <xdr:row>19</xdr:row>
      <xdr:rowOff>80010</xdr:rowOff>
    </xdr:to>
    <xdr:graphicFrame macro="">
      <xdr:nvGraphicFramePr>
        <xdr:cNvPr id="3" name="Chart 2">
          <a:extLst>
            <a:ext uri="{FF2B5EF4-FFF2-40B4-BE49-F238E27FC236}">
              <a16:creationId xmlns:a16="http://schemas.microsoft.com/office/drawing/2014/main" id="{E08A9AAE-408E-C973-CFA1-4A57DF085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xdr:colOff>
      <xdr:row>3</xdr:row>
      <xdr:rowOff>53340</xdr:rowOff>
    </xdr:from>
    <xdr:to>
      <xdr:col>15</xdr:col>
      <xdr:colOff>0</xdr:colOff>
      <xdr:row>16</xdr:row>
      <xdr:rowOff>173355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E905FFD8-7903-5105-D8FC-1B34EE79D80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17480" y="6477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1550670</xdr:colOff>
      <xdr:row>5</xdr:row>
      <xdr:rowOff>80010</xdr:rowOff>
    </xdr:from>
    <xdr:to>
      <xdr:col>6</xdr:col>
      <xdr:colOff>1215390</xdr:colOff>
      <xdr:row>19</xdr:row>
      <xdr:rowOff>49530</xdr:rowOff>
    </xdr:to>
    <xdr:graphicFrame macro="">
      <xdr:nvGraphicFramePr>
        <xdr:cNvPr id="3" name="Chart 2">
          <a:extLst>
            <a:ext uri="{FF2B5EF4-FFF2-40B4-BE49-F238E27FC236}">
              <a16:creationId xmlns:a16="http://schemas.microsoft.com/office/drawing/2014/main" id="{F19BF585-D35B-459E-E174-6B15EED4A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281940</xdr:colOff>
      <xdr:row>4</xdr:row>
      <xdr:rowOff>0</xdr:rowOff>
    </xdr:from>
    <xdr:to>
      <xdr:col>8</xdr:col>
      <xdr:colOff>38100</xdr:colOff>
      <xdr:row>17</xdr:row>
      <xdr:rowOff>120015</xdr:rowOff>
    </xdr:to>
    <mc:AlternateContent xmlns:mc="http://schemas.openxmlformats.org/markup-compatibility/2006" xmlns:a14="http://schemas.microsoft.com/office/drawing/2010/main">
      <mc:Choice Requires="a14">
        <xdr:graphicFrame macro="">
          <xdr:nvGraphicFramePr>
            <xdr:cNvPr id="4" name="Wards">
              <a:extLst>
                <a:ext uri="{FF2B5EF4-FFF2-40B4-BE49-F238E27FC236}">
                  <a16:creationId xmlns:a16="http://schemas.microsoft.com/office/drawing/2014/main" id="{7971BAAB-43A6-DB6B-502B-229D1D6C3ED5}"/>
                </a:ext>
              </a:extLst>
            </xdr:cNvPr>
            <xdr:cNvGraphicFramePr/>
          </xdr:nvGraphicFramePr>
          <xdr:xfrm>
            <a:off x="0" y="0"/>
            <a:ext cx="0" cy="0"/>
          </xdr:xfrm>
          <a:graphic>
            <a:graphicData uri="http://schemas.microsoft.com/office/drawing/2010/slicer">
              <sle:slicer xmlns:sle="http://schemas.microsoft.com/office/drawing/2010/slicer" name="Wards"/>
            </a:graphicData>
          </a:graphic>
        </xdr:graphicFrame>
      </mc:Choice>
      <mc:Fallback xmlns="">
        <xdr:sp macro="" textlink="">
          <xdr:nvSpPr>
            <xdr:cNvPr id="0" name=""/>
            <xdr:cNvSpPr>
              <a:spLocks noTextEdit="1"/>
            </xdr:cNvSpPr>
          </xdr:nvSpPr>
          <xdr:spPr>
            <a:xfrm>
              <a:off x="8945880" y="8229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148590</xdr:colOff>
      <xdr:row>5</xdr:row>
      <xdr:rowOff>110490</xdr:rowOff>
    </xdr:from>
    <xdr:to>
      <xdr:col>5</xdr:col>
      <xdr:colOff>289560</xdr:colOff>
      <xdr:row>16</xdr:row>
      <xdr:rowOff>91440</xdr:rowOff>
    </xdr:to>
    <xdr:graphicFrame macro="">
      <xdr:nvGraphicFramePr>
        <xdr:cNvPr id="4" name="Chart 3">
          <a:extLst>
            <a:ext uri="{FF2B5EF4-FFF2-40B4-BE49-F238E27FC236}">
              <a16:creationId xmlns:a16="http://schemas.microsoft.com/office/drawing/2014/main" id="{ED8FA79F-9E22-7181-4E40-7709D665A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701040</xdr:colOff>
      <xdr:row>5</xdr:row>
      <xdr:rowOff>160020</xdr:rowOff>
    </xdr:from>
    <xdr:to>
      <xdr:col>7</xdr:col>
      <xdr:colOff>822960</xdr:colOff>
      <xdr:row>19</xdr:row>
      <xdr:rowOff>81915</xdr:rowOff>
    </xdr:to>
    <mc:AlternateContent xmlns:mc="http://schemas.openxmlformats.org/markup-compatibility/2006" xmlns:a14="http://schemas.microsoft.com/office/drawing/2010/main">
      <mc:Choice Requires="a14">
        <xdr:graphicFrame macro="">
          <xdr:nvGraphicFramePr>
            <xdr:cNvPr id="5" name="Spatial Unit ">
              <a:extLst>
                <a:ext uri="{FF2B5EF4-FFF2-40B4-BE49-F238E27FC236}">
                  <a16:creationId xmlns:a16="http://schemas.microsoft.com/office/drawing/2014/main" id="{6067F61A-A2A9-7519-06AF-6B7C7B14A819}"/>
                </a:ext>
              </a:extLst>
            </xdr:cNvPr>
            <xdr:cNvGraphicFramePr/>
          </xdr:nvGraphicFramePr>
          <xdr:xfrm>
            <a:off x="0" y="0"/>
            <a:ext cx="0" cy="0"/>
          </xdr:xfrm>
          <a:graphic>
            <a:graphicData uri="http://schemas.microsoft.com/office/drawing/2010/slicer">
              <sle:slicer xmlns:sle="http://schemas.microsoft.com/office/drawing/2010/slicer" name="Spatial Unit "/>
            </a:graphicData>
          </a:graphic>
        </xdr:graphicFrame>
      </mc:Choice>
      <mc:Fallback xmlns="">
        <xdr:sp macro="" textlink="">
          <xdr:nvSpPr>
            <xdr:cNvPr id="0" name=""/>
            <xdr:cNvSpPr>
              <a:spLocks noTextEdit="1"/>
            </xdr:cNvSpPr>
          </xdr:nvSpPr>
          <xdr:spPr>
            <a:xfrm>
              <a:off x="8938260" y="1150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15240</xdr:colOff>
      <xdr:row>1</xdr:row>
      <xdr:rowOff>167640</xdr:rowOff>
    </xdr:from>
    <xdr:to>
      <xdr:col>8</xdr:col>
      <xdr:colOff>502920</xdr:colOff>
      <xdr:row>15</xdr:row>
      <xdr:rowOff>89535</xdr:rowOff>
    </xdr:to>
    <mc:AlternateContent xmlns:mc="http://schemas.openxmlformats.org/markup-compatibility/2006" xmlns:a14="http://schemas.microsoft.com/office/drawing/2010/main">
      <mc:Choice Requires="a14">
        <xdr:graphicFrame macro="">
          <xdr:nvGraphicFramePr>
            <xdr:cNvPr id="2" name="Categories of goods 1">
              <a:extLst>
                <a:ext uri="{FF2B5EF4-FFF2-40B4-BE49-F238E27FC236}">
                  <a16:creationId xmlns:a16="http://schemas.microsoft.com/office/drawing/2014/main" id="{1480F692-5F8A-7D95-A8BF-96166C406C3B}"/>
                </a:ext>
              </a:extLst>
            </xdr:cNvPr>
            <xdr:cNvGraphicFramePr/>
          </xdr:nvGraphicFramePr>
          <xdr:xfrm>
            <a:off x="0" y="0"/>
            <a:ext cx="0" cy="0"/>
          </xdr:xfrm>
          <a:graphic>
            <a:graphicData uri="http://schemas.microsoft.com/office/drawing/2010/slicer">
              <sle:slicer xmlns:sle="http://schemas.microsoft.com/office/drawing/2010/slicer" name="Categories of goods 1"/>
            </a:graphicData>
          </a:graphic>
        </xdr:graphicFrame>
      </mc:Choice>
      <mc:Fallback xmlns="">
        <xdr:sp macro="" textlink="">
          <xdr:nvSpPr>
            <xdr:cNvPr id="0" name=""/>
            <xdr:cNvSpPr>
              <a:spLocks noTextEdit="1"/>
            </xdr:cNvSpPr>
          </xdr:nvSpPr>
          <xdr:spPr>
            <a:xfrm>
              <a:off x="8602980" y="365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1672590</xdr:colOff>
      <xdr:row>16</xdr:row>
      <xdr:rowOff>57150</xdr:rowOff>
    </xdr:from>
    <xdr:to>
      <xdr:col>3</xdr:col>
      <xdr:colOff>1596390</xdr:colOff>
      <xdr:row>30</xdr:row>
      <xdr:rowOff>26670</xdr:rowOff>
    </xdr:to>
    <xdr:graphicFrame macro="">
      <xdr:nvGraphicFramePr>
        <xdr:cNvPr id="4" name="Chart 3">
          <a:extLst>
            <a:ext uri="{FF2B5EF4-FFF2-40B4-BE49-F238E27FC236}">
              <a16:creationId xmlns:a16="http://schemas.microsoft.com/office/drawing/2014/main" id="{EE84BA74-DB05-38A0-A61A-FB8D7180E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182880</xdr:colOff>
      <xdr:row>2</xdr:row>
      <xdr:rowOff>45720</xdr:rowOff>
    </xdr:from>
    <xdr:to>
      <xdr:col>7</xdr:col>
      <xdr:colOff>1158240</xdr:colOff>
      <xdr:row>15</xdr:row>
      <xdr:rowOff>165735</xdr:rowOff>
    </xdr:to>
    <mc:AlternateContent xmlns:mc="http://schemas.openxmlformats.org/markup-compatibility/2006" xmlns:sle15="http://schemas.microsoft.com/office/drawing/2012/slicer">
      <mc:Choice Requires="sle15">
        <xdr:graphicFrame macro="">
          <xdr:nvGraphicFramePr>
            <xdr:cNvPr id="7" name="Categories of goods">
              <a:extLst>
                <a:ext uri="{FF2B5EF4-FFF2-40B4-BE49-F238E27FC236}">
                  <a16:creationId xmlns:a16="http://schemas.microsoft.com/office/drawing/2014/main" id="{35F67CBB-F9A8-53C0-7B1B-41D6B488B6F9}"/>
                </a:ext>
              </a:extLst>
            </xdr:cNvPr>
            <xdr:cNvGraphicFramePr/>
          </xdr:nvGraphicFramePr>
          <xdr:xfrm>
            <a:off x="0" y="0"/>
            <a:ext cx="0" cy="0"/>
          </xdr:xfrm>
          <a:graphic>
            <a:graphicData uri="http://schemas.microsoft.com/office/drawing/2010/slicer">
              <sle:slicer xmlns:sle="http://schemas.microsoft.com/office/drawing/2010/slicer" name="Categories of goods"/>
            </a:graphicData>
          </a:graphic>
        </xdr:graphicFrame>
      </mc:Choice>
      <mc:Fallback xmlns="">
        <xdr:sp macro="" textlink="">
          <xdr:nvSpPr>
            <xdr:cNvPr id="0" name=""/>
            <xdr:cNvSpPr>
              <a:spLocks noTextEdit="1"/>
            </xdr:cNvSpPr>
          </xdr:nvSpPr>
          <xdr:spPr>
            <a:xfrm>
              <a:off x="8435340" y="4419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53340</xdr:colOff>
      <xdr:row>6</xdr:row>
      <xdr:rowOff>60960</xdr:rowOff>
    </xdr:from>
    <xdr:to>
      <xdr:col>9</xdr:col>
      <xdr:colOff>1066800</xdr:colOff>
      <xdr:row>19</xdr:row>
      <xdr:rowOff>180975</xdr:rowOff>
    </xdr:to>
    <mc:AlternateContent xmlns:mc="http://schemas.openxmlformats.org/markup-compatibility/2006" xmlns:a14="http://schemas.microsoft.com/office/drawing/2010/main">
      <mc:Choice Requires="a14">
        <xdr:graphicFrame macro="">
          <xdr:nvGraphicFramePr>
            <xdr:cNvPr id="2" name="No of Days">
              <a:extLst>
                <a:ext uri="{FF2B5EF4-FFF2-40B4-BE49-F238E27FC236}">
                  <a16:creationId xmlns:a16="http://schemas.microsoft.com/office/drawing/2014/main" id="{E48DD68D-C400-8E3D-819C-ACAD5886E7AE}"/>
                </a:ext>
              </a:extLst>
            </xdr:cNvPr>
            <xdr:cNvGraphicFramePr/>
          </xdr:nvGraphicFramePr>
          <xdr:xfrm>
            <a:off x="0" y="0"/>
            <a:ext cx="0" cy="0"/>
          </xdr:xfrm>
          <a:graphic>
            <a:graphicData uri="http://schemas.microsoft.com/office/drawing/2010/slicer">
              <sle:slicer xmlns:sle="http://schemas.microsoft.com/office/drawing/2010/slicer" name="No of Days"/>
            </a:graphicData>
          </a:graphic>
        </xdr:graphicFrame>
      </mc:Choice>
      <mc:Fallback xmlns="">
        <xdr:sp macro="" textlink="">
          <xdr:nvSpPr>
            <xdr:cNvPr id="0" name=""/>
            <xdr:cNvSpPr>
              <a:spLocks noTextEdit="1"/>
            </xdr:cNvSpPr>
          </xdr:nvSpPr>
          <xdr:spPr>
            <a:xfrm>
              <a:off x="7848600" y="12496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140970</xdr:colOff>
      <xdr:row>8</xdr:row>
      <xdr:rowOff>57150</xdr:rowOff>
    </xdr:from>
    <xdr:to>
      <xdr:col>6</xdr:col>
      <xdr:colOff>765810</xdr:colOff>
      <xdr:row>22</xdr:row>
      <xdr:rowOff>26670</xdr:rowOff>
    </xdr:to>
    <xdr:graphicFrame macro="">
      <xdr:nvGraphicFramePr>
        <xdr:cNvPr id="4" name="Chart 3">
          <a:extLst>
            <a:ext uri="{FF2B5EF4-FFF2-40B4-BE49-F238E27FC236}">
              <a16:creationId xmlns:a16="http://schemas.microsoft.com/office/drawing/2014/main" id="{8AF37428-7996-B40F-975B-E8B5D8CD3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160020</xdr:colOff>
      <xdr:row>0</xdr:row>
      <xdr:rowOff>68580</xdr:rowOff>
    </xdr:from>
    <xdr:to>
      <xdr:col>18</xdr:col>
      <xdr:colOff>411480</xdr:colOff>
      <xdr:row>2</xdr:row>
      <xdr:rowOff>98820</xdr:rowOff>
    </xdr:to>
    <xdr:sp macro="" textlink="">
      <xdr:nvSpPr>
        <xdr:cNvPr id="2" name="Rectangle 1">
          <a:extLst>
            <a:ext uri="{FF2B5EF4-FFF2-40B4-BE49-F238E27FC236}">
              <a16:creationId xmlns:a16="http://schemas.microsoft.com/office/drawing/2014/main" id="{854264F0-2EE0-4287-9777-43F92EDA6ACE}"/>
            </a:ext>
          </a:extLst>
        </xdr:cNvPr>
        <xdr:cNvSpPr/>
      </xdr:nvSpPr>
      <xdr:spPr>
        <a:xfrm>
          <a:off x="769620" y="68580"/>
          <a:ext cx="10614660" cy="396000"/>
        </a:xfrm>
        <a:prstGeom prst="rect">
          <a:avLst/>
        </a:prstGeom>
        <a:gradFill flip="none" rotWithShape="1">
          <a:gsLst>
            <a:gs pos="0">
              <a:schemeClr val="tx1"/>
            </a:gs>
            <a:gs pos="100000">
              <a:srgbClr val="7030A0">
                <a:alpha val="8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152400</xdr:colOff>
      <xdr:row>3</xdr:row>
      <xdr:rowOff>30480</xdr:rowOff>
    </xdr:from>
    <xdr:to>
      <xdr:col>18</xdr:col>
      <xdr:colOff>419100</xdr:colOff>
      <xdr:row>30</xdr:row>
      <xdr:rowOff>175260</xdr:rowOff>
    </xdr:to>
    <xdr:sp macro="" textlink="">
      <xdr:nvSpPr>
        <xdr:cNvPr id="3" name="Freeform: Shape 2">
          <a:extLst>
            <a:ext uri="{FF2B5EF4-FFF2-40B4-BE49-F238E27FC236}">
              <a16:creationId xmlns:a16="http://schemas.microsoft.com/office/drawing/2014/main" id="{FF6172EF-D13F-4876-BEDD-C9E22B9CF9F7}"/>
            </a:ext>
          </a:extLst>
        </xdr:cNvPr>
        <xdr:cNvSpPr/>
      </xdr:nvSpPr>
      <xdr:spPr>
        <a:xfrm rot="5400000">
          <a:off x="3535680" y="-2194560"/>
          <a:ext cx="5082540" cy="10629900"/>
        </a:xfrm>
        <a:custGeom>
          <a:avLst/>
          <a:gdLst>
            <a:gd name="connsiteX0" fmla="*/ 4231342 w 4680000"/>
            <a:gd name="connsiteY0" fmla="*/ 2322087 h 7308000"/>
            <a:gd name="connsiteX1" fmla="*/ 4231342 w 4680000"/>
            <a:gd name="connsiteY1" fmla="*/ 2275287 h 7308000"/>
            <a:gd name="connsiteX2" fmla="*/ 4680000 w 4680000"/>
            <a:gd name="connsiteY2" fmla="*/ 2275287 h 7308000"/>
            <a:gd name="connsiteX3" fmla="*/ 4680000 w 4680000"/>
            <a:gd name="connsiteY3" fmla="*/ 2322087 h 7308000"/>
            <a:gd name="connsiteX4" fmla="*/ 2062931 w 4680000"/>
            <a:gd name="connsiteY4" fmla="*/ 5022425 h 7308000"/>
            <a:gd name="connsiteX5" fmla="*/ 4222931 w 4680000"/>
            <a:gd name="connsiteY5" fmla="*/ 5022425 h 7308000"/>
            <a:gd name="connsiteX6" fmla="*/ 4222931 w 4680000"/>
            <a:gd name="connsiteY6" fmla="*/ 4975625 h 7308000"/>
            <a:gd name="connsiteX7" fmla="*/ 2062931 w 4680000"/>
            <a:gd name="connsiteY7" fmla="*/ 4975625 h 7308000"/>
            <a:gd name="connsiteX8" fmla="*/ 2054520 w 4680000"/>
            <a:gd name="connsiteY8" fmla="*/ 7308000 h 7308000"/>
            <a:gd name="connsiteX9" fmla="*/ 2054520 w 4680000"/>
            <a:gd name="connsiteY9" fmla="*/ 2322087 h 7308000"/>
            <a:gd name="connsiteX10" fmla="*/ 4231342 w 4680000"/>
            <a:gd name="connsiteY10" fmla="*/ 2322087 h 7308000"/>
            <a:gd name="connsiteX11" fmla="*/ 4231342 w 4680000"/>
            <a:gd name="connsiteY11" fmla="*/ 7308000 h 7308000"/>
            <a:gd name="connsiteX12" fmla="*/ 1 w 4680000"/>
            <a:gd name="connsiteY12" fmla="*/ 2275287 h 7308000"/>
            <a:gd name="connsiteX13" fmla="*/ 1 w 4680000"/>
            <a:gd name="connsiteY13" fmla="*/ 0 h 7308000"/>
            <a:gd name="connsiteX14" fmla="*/ 4231342 w 4680000"/>
            <a:gd name="connsiteY14" fmla="*/ 0 h 7308000"/>
            <a:gd name="connsiteX15" fmla="*/ 4231342 w 4680000"/>
            <a:gd name="connsiteY15" fmla="*/ 2275287 h 7308000"/>
            <a:gd name="connsiteX16" fmla="*/ 1 w 4680000"/>
            <a:gd name="connsiteY16" fmla="*/ 7308000 h 7308000"/>
            <a:gd name="connsiteX17" fmla="*/ 1 w 4680000"/>
            <a:gd name="connsiteY17" fmla="*/ 2322087 h 7308000"/>
            <a:gd name="connsiteX18" fmla="*/ 2007720 w 4680000"/>
            <a:gd name="connsiteY18" fmla="*/ 2322087 h 7308000"/>
            <a:gd name="connsiteX19" fmla="*/ 2007720 w 4680000"/>
            <a:gd name="connsiteY19" fmla="*/ 7308000 h 7308000"/>
            <a:gd name="connsiteX20" fmla="*/ 0 w 4680000"/>
            <a:gd name="connsiteY20" fmla="*/ 2322087 h 7308000"/>
            <a:gd name="connsiteX21" fmla="*/ 0 w 4680000"/>
            <a:gd name="connsiteY21" fmla="*/ 2275287 h 7308000"/>
            <a:gd name="connsiteX22" fmla="*/ 1 w 4680000"/>
            <a:gd name="connsiteY22" fmla="*/ 2275287 h 7308000"/>
            <a:gd name="connsiteX23" fmla="*/ 1 w 4680000"/>
            <a:gd name="connsiteY23" fmla="*/ 2322087 h 730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4680000" h="7308000">
              <a:moveTo>
                <a:pt x="4231342" y="2322087"/>
              </a:moveTo>
              <a:lnTo>
                <a:pt x="4231342" y="2275287"/>
              </a:lnTo>
              <a:lnTo>
                <a:pt x="4680000" y="2275287"/>
              </a:lnTo>
              <a:lnTo>
                <a:pt x="4680000" y="2322087"/>
              </a:lnTo>
              <a:close/>
              <a:moveTo>
                <a:pt x="2062931" y="5022425"/>
              </a:moveTo>
              <a:lnTo>
                <a:pt x="4222931" y="5022425"/>
              </a:lnTo>
              <a:lnTo>
                <a:pt x="4222931" y="4975625"/>
              </a:lnTo>
              <a:lnTo>
                <a:pt x="2062931" y="4975625"/>
              </a:lnTo>
              <a:close/>
              <a:moveTo>
                <a:pt x="2054520" y="7308000"/>
              </a:moveTo>
              <a:lnTo>
                <a:pt x="2054520" y="2322087"/>
              </a:lnTo>
              <a:lnTo>
                <a:pt x="4231342" y="2322087"/>
              </a:lnTo>
              <a:lnTo>
                <a:pt x="4231342" y="7308000"/>
              </a:lnTo>
              <a:close/>
              <a:moveTo>
                <a:pt x="1" y="2275287"/>
              </a:moveTo>
              <a:lnTo>
                <a:pt x="1" y="0"/>
              </a:lnTo>
              <a:lnTo>
                <a:pt x="4231342" y="0"/>
              </a:lnTo>
              <a:lnTo>
                <a:pt x="4231342" y="2275287"/>
              </a:lnTo>
              <a:close/>
              <a:moveTo>
                <a:pt x="1" y="7308000"/>
              </a:moveTo>
              <a:lnTo>
                <a:pt x="1" y="2322087"/>
              </a:lnTo>
              <a:lnTo>
                <a:pt x="2007720" y="2322087"/>
              </a:lnTo>
              <a:lnTo>
                <a:pt x="2007720" y="7308000"/>
              </a:lnTo>
              <a:close/>
              <a:moveTo>
                <a:pt x="0" y="2322087"/>
              </a:moveTo>
              <a:lnTo>
                <a:pt x="0" y="2275287"/>
              </a:lnTo>
              <a:lnTo>
                <a:pt x="1" y="2275287"/>
              </a:lnTo>
              <a:lnTo>
                <a:pt x="1" y="2322087"/>
              </a:lnTo>
              <a:close/>
            </a:path>
          </a:pathLst>
        </a:custGeom>
        <a:gradFill flip="none" rotWithShape="1">
          <a:gsLst>
            <a:gs pos="100000">
              <a:srgbClr val="7030A0">
                <a:alpha val="80000"/>
              </a:srgbClr>
            </a:gs>
            <a:gs pos="0">
              <a:schemeClr val="tx1">
                <a:alpha val="80000"/>
              </a:schemeClr>
            </a:gs>
          </a:gsLst>
          <a:lin ang="189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185057</xdr:colOff>
      <xdr:row>28</xdr:row>
      <xdr:rowOff>64226</xdr:rowOff>
    </xdr:from>
    <xdr:to>
      <xdr:col>18</xdr:col>
      <xdr:colOff>413220</xdr:colOff>
      <xdr:row>38</xdr:row>
      <xdr:rowOff>60960</xdr:rowOff>
    </xdr:to>
    <xdr:sp macro="" textlink="">
      <xdr:nvSpPr>
        <xdr:cNvPr id="4" name="Rectangle 3">
          <a:extLst>
            <a:ext uri="{FF2B5EF4-FFF2-40B4-BE49-F238E27FC236}">
              <a16:creationId xmlns:a16="http://schemas.microsoft.com/office/drawing/2014/main" id="{99145553-B68B-46F5-89B5-224EDAAC23C5}"/>
            </a:ext>
          </a:extLst>
        </xdr:cNvPr>
        <xdr:cNvSpPr/>
      </xdr:nvSpPr>
      <xdr:spPr>
        <a:xfrm>
          <a:off x="855617" y="5611586"/>
          <a:ext cx="11627683" cy="1977934"/>
        </a:xfrm>
        <a:prstGeom prst="rect">
          <a:avLst/>
        </a:prstGeom>
        <a:gradFill flip="none" rotWithShape="1">
          <a:gsLst>
            <a:gs pos="0">
              <a:schemeClr val="tx1"/>
            </a:gs>
            <a:gs pos="0">
              <a:schemeClr val="tx1">
                <a:alpha val="80000"/>
              </a:scheme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9</xdr:col>
      <xdr:colOff>127362</xdr:colOff>
      <xdr:row>28</xdr:row>
      <xdr:rowOff>84908</xdr:rowOff>
    </xdr:from>
    <xdr:to>
      <xdr:col>12</xdr:col>
      <xdr:colOff>247108</xdr:colOff>
      <xdr:row>37</xdr:row>
      <xdr:rowOff>185058</xdr:rowOff>
    </xdr:to>
    <mc:AlternateContent xmlns:mc="http://schemas.openxmlformats.org/markup-compatibility/2006" xmlns:a14="http://schemas.microsoft.com/office/drawing/2010/main">
      <mc:Choice Requires="a14">
        <xdr:graphicFrame macro="">
          <xdr:nvGraphicFramePr>
            <xdr:cNvPr id="11" name="Categories of goods 2">
              <a:extLst>
                <a:ext uri="{FF2B5EF4-FFF2-40B4-BE49-F238E27FC236}">
                  <a16:creationId xmlns:a16="http://schemas.microsoft.com/office/drawing/2014/main" id="{43D66D2D-6049-4B5D-8425-AEEAE2F10D16}"/>
                </a:ext>
              </a:extLst>
            </xdr:cNvPr>
            <xdr:cNvGraphicFramePr/>
          </xdr:nvGraphicFramePr>
          <xdr:xfrm>
            <a:off x="0" y="0"/>
            <a:ext cx="0" cy="0"/>
          </xdr:xfrm>
          <a:graphic>
            <a:graphicData uri="http://schemas.microsoft.com/office/drawing/2010/slicer">
              <sle:slicer xmlns:sle="http://schemas.microsoft.com/office/drawing/2010/slicer" name="Categories of goods 2"/>
            </a:graphicData>
          </a:graphic>
        </xdr:graphicFrame>
      </mc:Choice>
      <mc:Fallback xmlns="">
        <xdr:sp macro="" textlink="">
          <xdr:nvSpPr>
            <xdr:cNvPr id="0" name=""/>
            <xdr:cNvSpPr>
              <a:spLocks noTextEdit="1"/>
            </xdr:cNvSpPr>
          </xdr:nvSpPr>
          <xdr:spPr>
            <a:xfrm>
              <a:off x="6201591" y="5571308"/>
              <a:ext cx="2144488" cy="1863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191587</xdr:colOff>
      <xdr:row>28</xdr:row>
      <xdr:rowOff>164377</xdr:rowOff>
    </xdr:from>
    <xdr:to>
      <xdr:col>18</xdr:col>
      <xdr:colOff>310243</xdr:colOff>
      <xdr:row>37</xdr:row>
      <xdr:rowOff>160021</xdr:rowOff>
    </xdr:to>
    <mc:AlternateContent xmlns:mc="http://schemas.openxmlformats.org/markup-compatibility/2006" xmlns:a14="http://schemas.microsoft.com/office/drawing/2010/main">
      <mc:Choice Requires="a14">
        <xdr:graphicFrame macro="">
          <xdr:nvGraphicFramePr>
            <xdr:cNvPr id="13" name="No of Days 1">
              <a:extLst>
                <a:ext uri="{FF2B5EF4-FFF2-40B4-BE49-F238E27FC236}">
                  <a16:creationId xmlns:a16="http://schemas.microsoft.com/office/drawing/2014/main" id="{D3E8E36B-867B-4E7A-9658-B10E2854178D}"/>
                </a:ext>
              </a:extLst>
            </xdr:cNvPr>
            <xdr:cNvGraphicFramePr/>
          </xdr:nvGraphicFramePr>
          <xdr:xfrm>
            <a:off x="0" y="0"/>
            <a:ext cx="0" cy="0"/>
          </xdr:xfrm>
          <a:graphic>
            <a:graphicData uri="http://schemas.microsoft.com/office/drawing/2010/slicer">
              <sle:slicer xmlns:sle="http://schemas.microsoft.com/office/drawing/2010/slicer" name="No of Days 1"/>
            </a:graphicData>
          </a:graphic>
        </xdr:graphicFrame>
      </mc:Choice>
      <mc:Fallback xmlns="">
        <xdr:sp macro="" textlink="">
          <xdr:nvSpPr>
            <xdr:cNvPr id="0" name=""/>
            <xdr:cNvSpPr>
              <a:spLocks noTextEdit="1"/>
            </xdr:cNvSpPr>
          </xdr:nvSpPr>
          <xdr:spPr>
            <a:xfrm>
              <a:off x="10315301" y="5650777"/>
              <a:ext cx="2143399" cy="1759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199210</xdr:colOff>
      <xdr:row>29</xdr:row>
      <xdr:rowOff>18507</xdr:rowOff>
    </xdr:from>
    <xdr:to>
      <xdr:col>4</xdr:col>
      <xdr:colOff>481149</xdr:colOff>
      <xdr:row>38</xdr:row>
      <xdr:rowOff>6532</xdr:rowOff>
    </xdr:to>
    <mc:AlternateContent xmlns:mc="http://schemas.openxmlformats.org/markup-compatibility/2006" xmlns:a14="http://schemas.microsoft.com/office/drawing/2010/main">
      <mc:Choice Requires="a14">
        <xdr:graphicFrame macro="">
          <xdr:nvGraphicFramePr>
            <xdr:cNvPr id="16" name="Year 1">
              <a:extLst>
                <a:ext uri="{FF2B5EF4-FFF2-40B4-BE49-F238E27FC236}">
                  <a16:creationId xmlns:a16="http://schemas.microsoft.com/office/drawing/2014/main" id="{6F727A44-F659-4E8F-8F32-4A35E3418B6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74124" y="5700850"/>
              <a:ext cx="2306682" cy="1751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91440</xdr:colOff>
      <xdr:row>3</xdr:row>
      <xdr:rowOff>121920</xdr:rowOff>
    </xdr:from>
    <xdr:to>
      <xdr:col>12</xdr:col>
      <xdr:colOff>476250</xdr:colOff>
      <xdr:row>14</xdr:row>
      <xdr:rowOff>102870</xdr:rowOff>
    </xdr:to>
    <xdr:graphicFrame macro="">
      <xdr:nvGraphicFramePr>
        <xdr:cNvPr id="17" name="Chart 16">
          <a:extLst>
            <a:ext uri="{FF2B5EF4-FFF2-40B4-BE49-F238E27FC236}">
              <a16:creationId xmlns:a16="http://schemas.microsoft.com/office/drawing/2014/main" id="{31F949B0-DDBE-48C4-A4C9-D21CE57B3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346168</xdr:colOff>
      <xdr:row>28</xdr:row>
      <xdr:rowOff>185058</xdr:rowOff>
    </xdr:from>
    <xdr:to>
      <xdr:col>15</xdr:col>
      <xdr:colOff>120832</xdr:colOff>
      <xdr:row>37</xdr:row>
      <xdr:rowOff>165463</xdr:rowOff>
    </xdr:to>
    <mc:AlternateContent xmlns:mc="http://schemas.openxmlformats.org/markup-compatibility/2006" xmlns:a14="http://schemas.microsoft.com/office/drawing/2010/main">
      <mc:Choice Requires="a14">
        <xdr:graphicFrame macro="">
          <xdr:nvGraphicFramePr>
            <xdr:cNvPr id="18" name="Spatial Unit  1">
              <a:extLst>
                <a:ext uri="{FF2B5EF4-FFF2-40B4-BE49-F238E27FC236}">
                  <a16:creationId xmlns:a16="http://schemas.microsoft.com/office/drawing/2014/main" id="{4F531F45-880E-40C9-B8A5-A82BE0CC0033}"/>
                </a:ext>
              </a:extLst>
            </xdr:cNvPr>
            <xdr:cNvGraphicFramePr/>
          </xdr:nvGraphicFramePr>
          <xdr:xfrm>
            <a:off x="0" y="0"/>
            <a:ext cx="0" cy="0"/>
          </xdr:xfrm>
          <a:graphic>
            <a:graphicData uri="http://schemas.microsoft.com/office/drawing/2010/slicer">
              <sle:slicer xmlns:sle="http://schemas.microsoft.com/office/drawing/2010/slicer" name="Spatial Unit  1"/>
            </a:graphicData>
          </a:graphic>
        </xdr:graphicFrame>
      </mc:Choice>
      <mc:Fallback xmlns="">
        <xdr:sp macro="" textlink="">
          <xdr:nvSpPr>
            <xdr:cNvPr id="0" name=""/>
            <xdr:cNvSpPr>
              <a:spLocks noTextEdit="1"/>
            </xdr:cNvSpPr>
          </xdr:nvSpPr>
          <xdr:spPr>
            <a:xfrm>
              <a:off x="8445139" y="5671458"/>
              <a:ext cx="1799407" cy="1743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266700</xdr:colOff>
      <xdr:row>15</xdr:row>
      <xdr:rowOff>91440</xdr:rowOff>
    </xdr:from>
    <xdr:to>
      <xdr:col>6</xdr:col>
      <xdr:colOff>358140</xdr:colOff>
      <xdr:row>27</xdr:row>
      <xdr:rowOff>182880</xdr:rowOff>
    </xdr:to>
    <xdr:graphicFrame macro="">
      <xdr:nvGraphicFramePr>
        <xdr:cNvPr id="19" name="Chart 18">
          <a:extLst>
            <a:ext uri="{FF2B5EF4-FFF2-40B4-BE49-F238E27FC236}">
              <a16:creationId xmlns:a16="http://schemas.microsoft.com/office/drawing/2014/main" id="{7B084CCE-EF09-46D2-BDE6-C8E6B9910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563880</xdr:colOff>
      <xdr:row>28</xdr:row>
      <xdr:rowOff>95794</xdr:rowOff>
    </xdr:from>
    <xdr:to>
      <xdr:col>9</xdr:col>
      <xdr:colOff>30480</xdr:colOff>
      <xdr:row>37</xdr:row>
      <xdr:rowOff>195943</xdr:rowOff>
    </xdr:to>
    <mc:AlternateContent xmlns:mc="http://schemas.openxmlformats.org/markup-compatibility/2006" xmlns:a14="http://schemas.microsoft.com/office/drawing/2010/main">
      <mc:Choice Requires="a14">
        <xdr:graphicFrame macro="">
          <xdr:nvGraphicFramePr>
            <xdr:cNvPr id="20" name="Wards 1">
              <a:extLst>
                <a:ext uri="{FF2B5EF4-FFF2-40B4-BE49-F238E27FC236}">
                  <a16:creationId xmlns:a16="http://schemas.microsoft.com/office/drawing/2014/main" id="{29B36C9A-E824-47C7-8C71-184E6DDD3C73}"/>
                </a:ext>
              </a:extLst>
            </xdr:cNvPr>
            <xdr:cNvGraphicFramePr/>
          </xdr:nvGraphicFramePr>
          <xdr:xfrm>
            <a:off x="0" y="0"/>
            <a:ext cx="0" cy="0"/>
          </xdr:xfrm>
          <a:graphic>
            <a:graphicData uri="http://schemas.microsoft.com/office/drawing/2010/slicer">
              <sle:slicer xmlns:sle="http://schemas.microsoft.com/office/drawing/2010/slicer" name="Wards 1"/>
            </a:graphicData>
          </a:graphic>
        </xdr:graphicFrame>
      </mc:Choice>
      <mc:Fallback xmlns="">
        <xdr:sp macro="" textlink="">
          <xdr:nvSpPr>
            <xdr:cNvPr id="0" name=""/>
            <xdr:cNvSpPr>
              <a:spLocks noTextEdit="1"/>
            </xdr:cNvSpPr>
          </xdr:nvSpPr>
          <xdr:spPr>
            <a:xfrm>
              <a:off x="3263537" y="5582194"/>
              <a:ext cx="2841172" cy="1863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327660</xdr:colOff>
      <xdr:row>3</xdr:row>
      <xdr:rowOff>106680</xdr:rowOff>
    </xdr:from>
    <xdr:to>
      <xdr:col>6</xdr:col>
      <xdr:colOff>533400</xdr:colOff>
      <xdr:row>14</xdr:row>
      <xdr:rowOff>91440</xdr:rowOff>
    </xdr:to>
    <xdr:graphicFrame macro="">
      <xdr:nvGraphicFramePr>
        <xdr:cNvPr id="21" name="Chart 20">
          <a:extLst>
            <a:ext uri="{FF2B5EF4-FFF2-40B4-BE49-F238E27FC236}">
              <a16:creationId xmlns:a16="http://schemas.microsoft.com/office/drawing/2014/main" id="{A03D81AF-06EF-4744-8FE7-C7A1751AB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632460</xdr:colOff>
      <xdr:row>15</xdr:row>
      <xdr:rowOff>129540</xdr:rowOff>
    </xdr:from>
    <xdr:to>
      <xdr:col>12</xdr:col>
      <xdr:colOff>601980</xdr:colOff>
      <xdr:row>27</xdr:row>
      <xdr:rowOff>175260</xdr:rowOff>
    </xdr:to>
    <xdr:graphicFrame macro="">
      <xdr:nvGraphicFramePr>
        <xdr:cNvPr id="23" name="Chart 22">
          <a:extLst>
            <a:ext uri="{FF2B5EF4-FFF2-40B4-BE49-F238E27FC236}">
              <a16:creationId xmlns:a16="http://schemas.microsoft.com/office/drawing/2014/main" id="{473789AE-A796-471B-B83C-676C4D381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185057</xdr:colOff>
      <xdr:row>3</xdr:row>
      <xdr:rowOff>100148</xdr:rowOff>
    </xdr:from>
    <xdr:to>
      <xdr:col>18</xdr:col>
      <xdr:colOff>337457</xdr:colOff>
      <xdr:row>27</xdr:row>
      <xdr:rowOff>141514</xdr:rowOff>
    </xdr:to>
    <xdr:graphicFrame macro="">
      <xdr:nvGraphicFramePr>
        <xdr:cNvPr id="6" name="Chart 5">
          <a:extLst>
            <a:ext uri="{FF2B5EF4-FFF2-40B4-BE49-F238E27FC236}">
              <a16:creationId xmlns:a16="http://schemas.microsoft.com/office/drawing/2014/main" id="{7C9DDCB4-3FE5-4114-8663-BB985554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228600</xdr:colOff>
      <xdr:row>0</xdr:row>
      <xdr:rowOff>97971</xdr:rowOff>
    </xdr:from>
    <xdr:to>
      <xdr:col>18</xdr:col>
      <xdr:colOff>312420</xdr:colOff>
      <xdr:row>2</xdr:row>
      <xdr:rowOff>60960</xdr:rowOff>
    </xdr:to>
    <xdr:sp macro="" textlink="">
      <xdr:nvSpPr>
        <xdr:cNvPr id="9" name="TextBox 8">
          <a:extLst>
            <a:ext uri="{FF2B5EF4-FFF2-40B4-BE49-F238E27FC236}">
              <a16:creationId xmlns:a16="http://schemas.microsoft.com/office/drawing/2014/main" id="{53AD078E-1ED1-BDF7-D555-F204E4F126A2}"/>
            </a:ext>
          </a:extLst>
        </xdr:cNvPr>
        <xdr:cNvSpPr txBox="1"/>
      </xdr:nvSpPr>
      <xdr:spPr>
        <a:xfrm>
          <a:off x="899160" y="97971"/>
          <a:ext cx="11483340" cy="3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TRAFFIC IN MUMBAI DUE TO HAWKERS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URVE" refreshedDate="44903.894710879627" createdVersion="8" refreshedVersion="8" minRefreshableVersion="3" recordCount="15" xr:uid="{710BAE04-4024-4213-B17B-A5D5DB603F16}">
  <cacheSource type="worksheet">
    <worksheetSource ref="A2:E17" sheet="Sheet2"/>
  </cacheSource>
  <cacheFields count="5">
    <cacheField name="Year" numFmtId="0">
      <sharedItems containsSemiMixedTypes="0" containsString="0" containsNumber="1" containsInteger="1" minValue="1951" maxValue="2021" count="15">
        <n v="1951"/>
        <n v="1956"/>
        <n v="1961"/>
        <n v="1966"/>
        <n v="1971"/>
        <n v="1976"/>
        <n v="1981"/>
        <n v="1986"/>
        <n v="1991"/>
        <n v="1996"/>
        <n v="2001"/>
        <n v="2006"/>
        <n v="2011"/>
        <n v="2016"/>
        <n v="2021"/>
      </sharedItems>
    </cacheField>
    <cacheField name="Total employment in thousands" numFmtId="0">
      <sharedItems containsSemiMixedTypes="0" containsString="0" containsNumber="1" containsInteger="1" minValue="1304" maxValue="4958" count="15">
        <n v="1304"/>
        <n v="1535"/>
        <n v="1687"/>
        <n v="1927"/>
        <n v="2198"/>
        <n v="2558"/>
        <n v="2902"/>
        <n v="3256"/>
        <n v="3499"/>
        <n v="3695"/>
        <n v="3908"/>
        <n v="4125"/>
        <n v="4353"/>
        <n v="4591"/>
        <n v="4958"/>
      </sharedItems>
    </cacheField>
    <cacheField name="Formal Sector Employement in thousands " numFmtId="0">
      <sharedItems containsSemiMixedTypes="0" containsString="0" containsNumber="1" containsInteger="1" minValue="660" maxValue="1753"/>
    </cacheField>
    <cacheField name="Informal Sector Employement in thousands " numFmtId="0">
      <sharedItems containsSemiMixedTypes="0" containsString="0" containsNumber="1" containsInteger="1" minValue="644" maxValue="3304"/>
    </cacheField>
    <cacheField name="Informal as percentage of Total Employement " numFmtId="164">
      <sharedItems containsSemiMixedTypes="0" containsString="0" containsNumber="1" minValue="47.717842323651453" maxValue="66.909090909090907"/>
    </cacheField>
  </cacheFields>
  <extLst>
    <ext xmlns:x14="http://schemas.microsoft.com/office/spreadsheetml/2009/9/main" uri="{725AE2AE-9491-48be-B2B4-4EB974FC3084}">
      <x14:pivotCacheDefinition pivotCacheId="15589999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URVE" refreshedDate="44903.899305787039" createdVersion="8" refreshedVersion="8" minRefreshableVersion="3" recordCount="23" xr:uid="{90DAC34B-E8D0-4306-A555-D91A9E0E0356}">
  <cacheSource type="worksheet">
    <worksheetSource ref="A2:C25" sheet="Sheet3"/>
  </cacheSource>
  <cacheFields count="3">
    <cacheField name="Wards" numFmtId="0">
      <sharedItems count="23">
        <s v="A"/>
        <s v="B"/>
        <s v="C "/>
        <s v="D"/>
        <s v="E"/>
        <s v="F/S"/>
        <s v="F/N"/>
        <s v="G/S"/>
        <s v="G/N"/>
        <s v="H/E"/>
        <s v="H/W"/>
        <s v="K/E"/>
        <s v="K/W"/>
        <s v="L"/>
        <s v="M/E"/>
        <s v="M/W"/>
        <s v="N"/>
        <s v="P/S"/>
        <s v="P/N"/>
        <s v="R/S"/>
        <s v="R/N"/>
        <s v="S"/>
        <s v="T"/>
      </sharedItems>
    </cacheField>
    <cacheField name="Number of hawkers " numFmtId="0">
      <sharedItems containsSemiMixedTypes="0" containsString="0" containsNumber="1" containsInteger="1" minValue="2466" maxValue="18654" count="23">
        <n v="14724"/>
        <n v="15765"/>
        <n v="15534"/>
        <n v="8543"/>
        <n v="5476"/>
        <n v="13445"/>
        <n v="5478"/>
        <n v="6987"/>
        <n v="3454"/>
        <n v="6356"/>
        <n v="6312"/>
        <n v="12865"/>
        <n v="11469"/>
        <n v="12132"/>
        <n v="3434"/>
        <n v="2466"/>
        <n v="7543"/>
        <n v="8746"/>
        <n v="7994"/>
        <n v="9935"/>
        <n v="3455"/>
        <n v="18654"/>
        <n v="12442"/>
      </sharedItems>
    </cacheField>
    <cacheField name="Percentage of hawkers " numFmtId="164">
      <sharedItems containsSemiMixedTypes="0" containsString="0" containsNumber="1" minValue="1.1566115876909513" maxValue="8.7491616207570964" count="23">
        <n v="6.9058998447532698"/>
        <n v="7.394153154885581"/>
        <n v="7.285808760418182"/>
        <n v="4.0068665018831284"/>
        <n v="2.5683718792358672"/>
        <n v="6.3060189766848493"/>
        <n v="2.5693099259412127"/>
        <n v="3.2770661651243613"/>
        <n v="1.6200066601316079"/>
        <n v="2.9811124295878693"/>
        <n v="2.9604754020702688"/>
        <n v="6.0339854321346662"/>
        <n v="5.3792288318035357"/>
        <n v="5.6901913146255554"/>
        <n v="1.6106261930781531"/>
        <n v="1.1566115876909513"/>
        <n v="3.5378431492103992"/>
        <n v="4.1020782424756934"/>
        <n v="3.7493726812658004"/>
        <n v="4.6597470088035688"/>
        <n v="1.6204756834842806"/>
        <n v="8.7491616207570964"/>
        <n v="5.8355885539541008"/>
      </sharedItems>
    </cacheField>
  </cacheFields>
  <extLst>
    <ext xmlns:x14="http://schemas.microsoft.com/office/spreadsheetml/2009/9/main" uri="{725AE2AE-9491-48be-B2B4-4EB974FC3084}">
      <x14:pivotCacheDefinition pivotCacheId="162522775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URVE" refreshedDate="44903.90433287037" createdVersion="8" refreshedVersion="8" minRefreshableVersion="3" recordCount="4" xr:uid="{48F1CA78-7369-4887-9DA5-723B1277BE00}">
  <cacheSource type="worksheet">
    <worksheetSource ref="A2:C6" sheet="Sheet4"/>
  </cacheSource>
  <cacheFields count="3">
    <cacheField name="Spatial Unit " numFmtId="0">
      <sharedItems count="4">
        <s v="CBD"/>
        <s v="Rest of the city"/>
        <s v="Western Suburbs "/>
        <s v="Eastern Suburbs"/>
      </sharedItems>
    </cacheField>
    <cacheField name="Number oif Hawkers" numFmtId="0">
      <sharedItems containsSemiMixedTypes="0" containsString="0" containsNumber="1" containsInteger="1" minValue="38695" maxValue="74819"/>
    </cacheField>
    <cacheField name="Percentage of Hawkers" numFmtId="164">
      <sharedItems containsSemiMixedTypes="0" containsString="0" containsNumber="1" minValue="18.148858631671271" maxValue="35.091858223620953"/>
    </cacheField>
  </cacheFields>
  <extLst>
    <ext xmlns:x14="http://schemas.microsoft.com/office/spreadsheetml/2009/9/main" uri="{725AE2AE-9491-48be-B2B4-4EB974FC3084}">
      <x14:pivotCacheDefinition pivotCacheId="64976697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URVE" refreshedDate="44903.909563773152" createdVersion="8" refreshedVersion="8" minRefreshableVersion="3" recordCount="11" xr:uid="{A9641749-A57E-444D-9CF9-9431983D4CF1}">
  <cacheSource type="worksheet">
    <worksheetSource ref="A1:F12" sheet="Sheet5"/>
  </cacheSource>
  <cacheFields count="6">
    <cacheField name="Categories of goods" numFmtId="0">
      <sharedItems count="11">
        <s v="Agriculture of Products "/>
        <s v="Consumables treated "/>
        <s v="Consumables cooked at site (veg.)"/>
        <s v="Consumables cooked at site (non-veg.)"/>
        <s v="Consumables cooked and brought"/>
        <s v="Fish"/>
        <s v="Poultry"/>
        <s v="Non-agri products-I"/>
        <s v="Non-agri products-II"/>
        <s v="Non-agri products-III"/>
        <s v="Total"/>
      </sharedItems>
    </cacheField>
    <cacheField name="CBD" numFmtId="0">
      <sharedItems containsSemiMixedTypes="0" containsString="0" containsNumber="1" containsInteger="1" minValue="25" maxValue="38695"/>
    </cacheField>
    <cacheField name="Rest of city" numFmtId="0">
      <sharedItems containsSemiMixedTypes="0" containsString="0" containsNumber="1" containsInteger="1" minValue="76" maxValue="50172"/>
    </cacheField>
    <cacheField name="Western Suburbs" numFmtId="0">
      <sharedItems containsSemiMixedTypes="0" containsString="0" containsNumber="1" containsInteger="1" minValue="100" maxValue="74819"/>
    </cacheField>
    <cacheField name="Eastern Suburbs" numFmtId="0">
      <sharedItems containsSemiMixedTypes="0" containsString="0" containsNumber="1" containsInteger="1" minValue="78" maxValue="49523"/>
    </cacheField>
    <cacheField name="Total for greater Mumbai" numFmtId="0">
      <sharedItems containsSemiMixedTypes="0" containsString="0" containsNumber="1" containsInteger="1" minValue="395" maxValue="213209"/>
    </cacheField>
  </cacheFields>
  <extLst>
    <ext xmlns:x14="http://schemas.microsoft.com/office/spreadsheetml/2009/9/main" uri="{725AE2AE-9491-48be-B2B4-4EB974FC3084}">
      <x14:pivotCacheDefinition pivotCacheId="132027328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URVE" refreshedDate="44903.916166435185" createdVersion="8" refreshedVersion="8" minRefreshableVersion="3" recordCount="8" xr:uid="{6A47A29F-9772-4F73-B17A-EC4017E60C92}">
  <cacheSource type="worksheet">
    <worksheetSource ref="A3:F11" sheet="Sheet6"/>
  </cacheSource>
  <cacheFields count="6">
    <cacheField name="No of Days" numFmtId="0">
      <sharedItems containsMixedTypes="1" containsNumber="1" containsInteger="1" minValue="1" maxValue="7" count="8">
        <n v="1"/>
        <n v="2"/>
        <n v="3"/>
        <n v="4"/>
        <n v="5"/>
        <n v="6"/>
        <n v="7"/>
        <s v="Total"/>
      </sharedItems>
    </cacheField>
    <cacheField name="CBD" numFmtId="0">
      <sharedItems containsSemiMixedTypes="0" containsString="0" containsNumber="1" containsInteger="1" minValue="5" maxValue="38695"/>
    </cacheField>
    <cacheField name="Rest of city" numFmtId="0">
      <sharedItems containsSemiMixedTypes="0" containsString="0" containsNumber="1" containsInteger="1" minValue="63" maxValue="50172"/>
    </cacheField>
    <cacheField name="Western Suburbs" numFmtId="0">
      <sharedItems containsSemiMixedTypes="0" containsString="0" containsNumber="1" containsInteger="1" minValue="121" maxValue="74819"/>
    </cacheField>
    <cacheField name="Eastern Suburbs" numFmtId="0">
      <sharedItems containsSemiMixedTypes="0" containsString="0" containsNumber="1" containsInteger="1" minValue="40" maxValue="49523"/>
    </cacheField>
    <cacheField name="Total for greater Mumbai" numFmtId="0">
      <sharedItems containsSemiMixedTypes="0" containsString="0" containsNumber="1" containsInteger="1" minValue="274" maxValue="213209" count="8">
        <n v="3637"/>
        <n v="274"/>
        <n v="657"/>
        <n v="609"/>
        <n v="1569"/>
        <n v="59637"/>
        <n v="146826"/>
        <n v="213209"/>
      </sharedItems>
    </cacheField>
  </cacheFields>
  <extLst>
    <ext xmlns:x14="http://schemas.microsoft.com/office/spreadsheetml/2009/9/main" uri="{725AE2AE-9491-48be-B2B4-4EB974FC3084}">
      <x14:pivotCacheDefinition pivotCacheId="177327066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SURVE" refreshedDate="44905.112107175926" createdVersion="8" refreshedVersion="8" minRefreshableVersion="3" recordCount="4" xr:uid="{6A793732-D39A-4534-9DD4-FED847ACAA8D}">
  <cacheSource type="worksheet">
    <worksheetSource ref="A10:B14" sheet="Sheet4"/>
  </cacheSource>
  <cacheFields count="2">
    <cacheField name="Row Labels" numFmtId="0">
      <sharedItems count="4">
        <s v="CBD"/>
        <s v="Eastern Suburbs"/>
        <s v="Rest of the city"/>
        <s v="Western Suburbs "/>
      </sharedItems>
    </cacheField>
    <cacheField name="Sum of Number oif Hawkers" numFmtId="0">
      <sharedItems containsSemiMixedTypes="0" containsString="0" containsNumber="1" containsInteger="1" minValue="38695" maxValue="748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660"/>
    <n v="644"/>
    <n v="49.386503067484661"/>
  </r>
  <r>
    <x v="1"/>
    <x v="1"/>
    <n v="734"/>
    <n v="801"/>
    <n v="52.182410423452772"/>
  </r>
  <r>
    <x v="2"/>
    <x v="2"/>
    <n v="882"/>
    <n v="805"/>
    <n v="47.717842323651453"/>
  </r>
  <r>
    <x v="3"/>
    <x v="3"/>
    <n v="947"/>
    <n v="980"/>
    <n v="50.856253243383499"/>
  </r>
  <r>
    <x v="4"/>
    <x v="4"/>
    <n v="1111"/>
    <n v="1087"/>
    <n v="49.454049135577797"/>
  </r>
  <r>
    <x v="5"/>
    <x v="5"/>
    <n v="1195"/>
    <n v="1363"/>
    <n v="53.28381548084441"/>
  </r>
  <r>
    <x v="6"/>
    <x v="6"/>
    <n v="1274"/>
    <n v="1628"/>
    <n v="56.099241902136455"/>
  </r>
  <r>
    <x v="7"/>
    <x v="7"/>
    <n v="1336"/>
    <n v="1920"/>
    <n v="58.968058968058969"/>
  </r>
  <r>
    <x v="8"/>
    <x v="8"/>
    <n v="1182"/>
    <n v="2317"/>
    <n v="66.218919691340389"/>
  </r>
  <r>
    <x v="9"/>
    <x v="9"/>
    <n v="1292"/>
    <n v="2403"/>
    <n v="65.033829499323417"/>
  </r>
  <r>
    <x v="10"/>
    <x v="10"/>
    <n v="1486"/>
    <n v="2422"/>
    <n v="61.97543500511771"/>
  </r>
  <r>
    <x v="11"/>
    <x v="11"/>
    <n v="1365"/>
    <n v="2760"/>
    <n v="66.909090909090907"/>
  </r>
  <r>
    <x v="12"/>
    <x v="12"/>
    <n v="1585"/>
    <n v="2768"/>
    <n v="63.588329887433957"/>
  </r>
  <r>
    <x v="13"/>
    <x v="13"/>
    <n v="1753"/>
    <n v="2838"/>
    <n v="61.816597691134831"/>
  </r>
  <r>
    <x v="14"/>
    <x v="14"/>
    <n v="1654"/>
    <n v="3304"/>
    <n v="66.6397741024606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8695"/>
    <n v="18.148858631671271"/>
  </r>
  <r>
    <x v="1"/>
    <n v="50172"/>
    <n v="23.531839650296188"/>
  </r>
  <r>
    <x v="2"/>
    <n v="74819"/>
    <n v="35.091858223620953"/>
  </r>
  <r>
    <x v="3"/>
    <n v="49523"/>
    <n v="23.22744349441158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7216"/>
    <n v="18952"/>
    <n v="32843"/>
    <n v="23984"/>
    <n v="82995"/>
  </r>
  <r>
    <x v="1"/>
    <n v="6439"/>
    <n v="4150"/>
    <n v="8474"/>
    <n v="3862"/>
    <n v="22925"/>
  </r>
  <r>
    <x v="2"/>
    <n v="1260"/>
    <n v="1305"/>
    <n v="2808"/>
    <n v="1269"/>
    <n v="6642"/>
  </r>
  <r>
    <x v="3"/>
    <n v="220"/>
    <n v="385"/>
    <n v="588"/>
    <n v="240"/>
    <n v="1433"/>
  </r>
  <r>
    <x v="4"/>
    <n v="147"/>
    <n v="87"/>
    <n v="304"/>
    <n v="78"/>
    <n v="616"/>
  </r>
  <r>
    <x v="5"/>
    <n v="48"/>
    <n v="644"/>
    <n v="2610"/>
    <n v="1435"/>
    <n v="4737"/>
  </r>
  <r>
    <x v="6"/>
    <n v="25"/>
    <n v="76"/>
    <n v="100"/>
    <n v="194"/>
    <n v="395"/>
  </r>
  <r>
    <x v="7"/>
    <n v="6336"/>
    <n v="4873"/>
    <n v="6176"/>
    <n v="3572"/>
    <n v="20957"/>
  </r>
  <r>
    <x v="8"/>
    <n v="12753"/>
    <n v="12542"/>
    <n v="13965"/>
    <n v="8357"/>
    <n v="47617"/>
  </r>
  <r>
    <x v="9"/>
    <n v="4251"/>
    <n v="7158"/>
    <n v="6951"/>
    <n v="6532"/>
    <n v="24892"/>
  </r>
  <r>
    <x v="10"/>
    <n v="38695"/>
    <n v="50172"/>
    <n v="74819"/>
    <n v="49523"/>
    <n v="21320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40"/>
    <n v="1397"/>
    <n v="2143"/>
    <n v="57"/>
    <x v="0"/>
  </r>
  <r>
    <x v="1"/>
    <n v="5"/>
    <n v="108"/>
    <n v="121"/>
    <n v="40"/>
    <x v="1"/>
  </r>
  <r>
    <x v="2"/>
    <n v="15"/>
    <n v="63"/>
    <n v="245"/>
    <n v="334"/>
    <x v="2"/>
  </r>
  <r>
    <x v="3"/>
    <n v="29"/>
    <n v="144"/>
    <n v="298"/>
    <n v="138"/>
    <x v="3"/>
  </r>
  <r>
    <x v="4"/>
    <n v="207"/>
    <n v="318"/>
    <n v="615"/>
    <n v="429"/>
    <x v="4"/>
  </r>
  <r>
    <x v="5"/>
    <n v="20876"/>
    <n v="13912"/>
    <n v="17508"/>
    <n v="7341"/>
    <x v="5"/>
  </r>
  <r>
    <x v="6"/>
    <n v="17523"/>
    <n v="34230"/>
    <n v="53889"/>
    <n v="41184"/>
    <x v="6"/>
  </r>
  <r>
    <x v="7"/>
    <n v="38695"/>
    <n v="50172"/>
    <n v="74819"/>
    <n v="49523"/>
    <x v="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8695"/>
  </r>
  <r>
    <x v="1"/>
    <n v="49523"/>
  </r>
  <r>
    <x v="2"/>
    <n v="50172"/>
  </r>
  <r>
    <x v="3"/>
    <n v="74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B1DD3-5DB9-4561-8ED5-1EA6013D554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17" firstHeaderRow="0" firstDataRow="1" firstDataCol="1"/>
  <pivotFields count="5">
    <pivotField axis="axisRow" showAll="0">
      <items count="16">
        <item x="0"/>
        <item x="1"/>
        <item x="2"/>
        <item x="3"/>
        <item x="4"/>
        <item x="5"/>
        <item x="6"/>
        <item x="7"/>
        <item x="8"/>
        <item x="9"/>
        <item x="10"/>
        <item x="11"/>
        <item x="12"/>
        <item x="13"/>
        <item x="14"/>
        <item t="default"/>
      </items>
    </pivotField>
    <pivotField showAll="0">
      <items count="16">
        <item x="0"/>
        <item x="1"/>
        <item x="2"/>
        <item x="3"/>
        <item x="4"/>
        <item x="5"/>
        <item x="6"/>
        <item x="7"/>
        <item x="8"/>
        <item x="9"/>
        <item x="10"/>
        <item x="11"/>
        <item x="12"/>
        <item x="13"/>
        <item x="14"/>
        <item t="default"/>
      </items>
    </pivotField>
    <pivotField dataField="1" showAll="0"/>
    <pivotField dataField="1" showAll="0"/>
    <pivotField numFmtId="164"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Formal Sector Employement in thousands " fld="2" baseField="0" baseItem="0"/>
    <dataField name="Sum of Informal Sector Employement in thousands " fld="3"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D0DC3-7EC3-4BF8-9841-395F7B0E633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H27" firstHeaderRow="0" firstDataRow="1" firstDataCol="1"/>
  <pivotFields count="3">
    <pivotField axis="axisRow" showAll="0">
      <items count="24">
        <item x="0"/>
        <item x="1"/>
        <item x="2"/>
        <item x="3"/>
        <item x="4"/>
        <item x="6"/>
        <item x="5"/>
        <item x="8"/>
        <item x="7"/>
        <item x="9"/>
        <item x="10"/>
        <item x="11"/>
        <item x="12"/>
        <item x="13"/>
        <item x="14"/>
        <item x="15"/>
        <item x="16"/>
        <item x="18"/>
        <item x="17"/>
        <item x="20"/>
        <item x="19"/>
        <item x="21"/>
        <item x="22"/>
        <item t="default"/>
      </items>
    </pivotField>
    <pivotField dataField="1" showAll="0">
      <items count="24">
        <item x="15"/>
        <item x="14"/>
        <item x="8"/>
        <item x="20"/>
        <item x="4"/>
        <item x="6"/>
        <item x="10"/>
        <item x="9"/>
        <item x="7"/>
        <item x="16"/>
        <item x="18"/>
        <item x="3"/>
        <item x="17"/>
        <item x="19"/>
        <item x="12"/>
        <item x="13"/>
        <item x="22"/>
        <item x="11"/>
        <item x="5"/>
        <item x="0"/>
        <item x="2"/>
        <item x="1"/>
        <item x="21"/>
        <item t="default"/>
      </items>
    </pivotField>
    <pivotField dataField="1" numFmtId="164" showAll="0">
      <items count="24">
        <item x="15"/>
        <item x="14"/>
        <item x="8"/>
        <item x="20"/>
        <item x="4"/>
        <item x="6"/>
        <item x="10"/>
        <item x="9"/>
        <item x="7"/>
        <item x="16"/>
        <item x="18"/>
        <item x="3"/>
        <item x="17"/>
        <item x="19"/>
        <item x="12"/>
        <item x="13"/>
        <item x="22"/>
        <item x="11"/>
        <item x="5"/>
        <item x="0"/>
        <item x="2"/>
        <item x="1"/>
        <item x="21"/>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Number of hawkers " fld="1" baseField="0" baseItem="0"/>
    <dataField name="Sum of Percentage of hawkers " fld="2" baseField="0" baseItem="0"/>
  </dataFields>
  <chartFormats count="9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50" series="1">
      <pivotArea type="data" outline="0" fieldPosition="0">
        <references count="1">
          <reference field="4294967294" count="1" selected="0">
            <x v="0"/>
          </reference>
        </references>
      </pivotArea>
    </chartFormat>
    <chartFormat chart="5" format="51">
      <pivotArea type="data" outline="0" fieldPosition="0">
        <references count="2">
          <reference field="4294967294" count="1" selected="0">
            <x v="0"/>
          </reference>
          <reference field="0" count="1" selected="0">
            <x v="0"/>
          </reference>
        </references>
      </pivotArea>
    </chartFormat>
    <chartFormat chart="5" format="52">
      <pivotArea type="data" outline="0" fieldPosition="0">
        <references count="2">
          <reference field="4294967294" count="1" selected="0">
            <x v="0"/>
          </reference>
          <reference field="0" count="1" selected="0">
            <x v="1"/>
          </reference>
        </references>
      </pivotArea>
    </chartFormat>
    <chartFormat chart="5" format="53">
      <pivotArea type="data" outline="0" fieldPosition="0">
        <references count="2">
          <reference field="4294967294" count="1" selected="0">
            <x v="0"/>
          </reference>
          <reference field="0" count="1" selected="0">
            <x v="2"/>
          </reference>
        </references>
      </pivotArea>
    </chartFormat>
    <chartFormat chart="5" format="54">
      <pivotArea type="data" outline="0" fieldPosition="0">
        <references count="2">
          <reference field="4294967294" count="1" selected="0">
            <x v="0"/>
          </reference>
          <reference field="0" count="1" selected="0">
            <x v="3"/>
          </reference>
        </references>
      </pivotArea>
    </chartFormat>
    <chartFormat chart="5" format="55">
      <pivotArea type="data" outline="0" fieldPosition="0">
        <references count="2">
          <reference field="4294967294" count="1" selected="0">
            <x v="0"/>
          </reference>
          <reference field="0" count="1" selected="0">
            <x v="4"/>
          </reference>
        </references>
      </pivotArea>
    </chartFormat>
    <chartFormat chart="5" format="56">
      <pivotArea type="data" outline="0" fieldPosition="0">
        <references count="2">
          <reference field="4294967294" count="1" selected="0">
            <x v="0"/>
          </reference>
          <reference field="0" count="1" selected="0">
            <x v="5"/>
          </reference>
        </references>
      </pivotArea>
    </chartFormat>
    <chartFormat chart="5" format="57">
      <pivotArea type="data" outline="0" fieldPosition="0">
        <references count="2">
          <reference field="4294967294" count="1" selected="0">
            <x v="0"/>
          </reference>
          <reference field="0" count="1" selected="0">
            <x v="6"/>
          </reference>
        </references>
      </pivotArea>
    </chartFormat>
    <chartFormat chart="5" format="58">
      <pivotArea type="data" outline="0" fieldPosition="0">
        <references count="2">
          <reference field="4294967294" count="1" selected="0">
            <x v="0"/>
          </reference>
          <reference field="0" count="1" selected="0">
            <x v="7"/>
          </reference>
        </references>
      </pivotArea>
    </chartFormat>
    <chartFormat chart="5" format="59">
      <pivotArea type="data" outline="0" fieldPosition="0">
        <references count="2">
          <reference field="4294967294" count="1" selected="0">
            <x v="0"/>
          </reference>
          <reference field="0" count="1" selected="0">
            <x v="8"/>
          </reference>
        </references>
      </pivotArea>
    </chartFormat>
    <chartFormat chart="5" format="60">
      <pivotArea type="data" outline="0" fieldPosition="0">
        <references count="2">
          <reference field="4294967294" count="1" selected="0">
            <x v="0"/>
          </reference>
          <reference field="0" count="1" selected="0">
            <x v="9"/>
          </reference>
        </references>
      </pivotArea>
    </chartFormat>
    <chartFormat chart="5" format="61">
      <pivotArea type="data" outline="0" fieldPosition="0">
        <references count="2">
          <reference field="4294967294" count="1" selected="0">
            <x v="0"/>
          </reference>
          <reference field="0" count="1" selected="0">
            <x v="10"/>
          </reference>
        </references>
      </pivotArea>
    </chartFormat>
    <chartFormat chart="5" format="62">
      <pivotArea type="data" outline="0" fieldPosition="0">
        <references count="2">
          <reference field="4294967294" count="1" selected="0">
            <x v="0"/>
          </reference>
          <reference field="0" count="1" selected="0">
            <x v="11"/>
          </reference>
        </references>
      </pivotArea>
    </chartFormat>
    <chartFormat chart="5" format="63">
      <pivotArea type="data" outline="0" fieldPosition="0">
        <references count="2">
          <reference field="4294967294" count="1" selected="0">
            <x v="0"/>
          </reference>
          <reference field="0" count="1" selected="0">
            <x v="12"/>
          </reference>
        </references>
      </pivotArea>
    </chartFormat>
    <chartFormat chart="5" format="64">
      <pivotArea type="data" outline="0" fieldPosition="0">
        <references count="2">
          <reference field="4294967294" count="1" selected="0">
            <x v="0"/>
          </reference>
          <reference field="0" count="1" selected="0">
            <x v="13"/>
          </reference>
        </references>
      </pivotArea>
    </chartFormat>
    <chartFormat chart="5" format="65">
      <pivotArea type="data" outline="0" fieldPosition="0">
        <references count="2">
          <reference field="4294967294" count="1" selected="0">
            <x v="0"/>
          </reference>
          <reference field="0" count="1" selected="0">
            <x v="14"/>
          </reference>
        </references>
      </pivotArea>
    </chartFormat>
    <chartFormat chart="5" format="66">
      <pivotArea type="data" outline="0" fieldPosition="0">
        <references count="2">
          <reference field="4294967294" count="1" selected="0">
            <x v="0"/>
          </reference>
          <reference field="0" count="1" selected="0">
            <x v="15"/>
          </reference>
        </references>
      </pivotArea>
    </chartFormat>
    <chartFormat chart="5" format="67">
      <pivotArea type="data" outline="0" fieldPosition="0">
        <references count="2">
          <reference field="4294967294" count="1" selected="0">
            <x v="0"/>
          </reference>
          <reference field="0" count="1" selected="0">
            <x v="16"/>
          </reference>
        </references>
      </pivotArea>
    </chartFormat>
    <chartFormat chart="5" format="68">
      <pivotArea type="data" outline="0" fieldPosition="0">
        <references count="2">
          <reference field="4294967294" count="1" selected="0">
            <x v="0"/>
          </reference>
          <reference field="0" count="1" selected="0">
            <x v="17"/>
          </reference>
        </references>
      </pivotArea>
    </chartFormat>
    <chartFormat chart="5" format="69">
      <pivotArea type="data" outline="0" fieldPosition="0">
        <references count="2">
          <reference field="4294967294" count="1" selected="0">
            <x v="0"/>
          </reference>
          <reference field="0" count="1" selected="0">
            <x v="18"/>
          </reference>
        </references>
      </pivotArea>
    </chartFormat>
    <chartFormat chart="5" format="70">
      <pivotArea type="data" outline="0" fieldPosition="0">
        <references count="2">
          <reference field="4294967294" count="1" selected="0">
            <x v="0"/>
          </reference>
          <reference field="0" count="1" selected="0">
            <x v="19"/>
          </reference>
        </references>
      </pivotArea>
    </chartFormat>
    <chartFormat chart="5" format="71">
      <pivotArea type="data" outline="0" fieldPosition="0">
        <references count="2">
          <reference field="4294967294" count="1" selected="0">
            <x v="0"/>
          </reference>
          <reference field="0" count="1" selected="0">
            <x v="20"/>
          </reference>
        </references>
      </pivotArea>
    </chartFormat>
    <chartFormat chart="5" format="72">
      <pivotArea type="data" outline="0" fieldPosition="0">
        <references count="2">
          <reference field="4294967294" count="1" selected="0">
            <x v="0"/>
          </reference>
          <reference field="0" count="1" selected="0">
            <x v="21"/>
          </reference>
        </references>
      </pivotArea>
    </chartFormat>
    <chartFormat chart="5" format="73">
      <pivotArea type="data" outline="0" fieldPosition="0">
        <references count="2">
          <reference field="4294967294" count="1" selected="0">
            <x v="0"/>
          </reference>
          <reference field="0" count="1" selected="0">
            <x v="22"/>
          </reference>
        </references>
      </pivotArea>
    </chartFormat>
    <chartFormat chart="5" format="74" series="1">
      <pivotArea type="data" outline="0" fieldPosition="0">
        <references count="1">
          <reference field="4294967294" count="1" selected="0">
            <x v="1"/>
          </reference>
        </references>
      </pivotArea>
    </chartFormat>
    <chartFormat chart="5" format="75">
      <pivotArea type="data" outline="0" fieldPosition="0">
        <references count="2">
          <reference field="4294967294" count="1" selected="0">
            <x v="1"/>
          </reference>
          <reference field="0" count="1" selected="0">
            <x v="0"/>
          </reference>
        </references>
      </pivotArea>
    </chartFormat>
    <chartFormat chart="5" format="76">
      <pivotArea type="data" outline="0" fieldPosition="0">
        <references count="2">
          <reference field="4294967294" count="1" selected="0">
            <x v="1"/>
          </reference>
          <reference field="0" count="1" selected="0">
            <x v="1"/>
          </reference>
        </references>
      </pivotArea>
    </chartFormat>
    <chartFormat chart="5" format="77">
      <pivotArea type="data" outline="0" fieldPosition="0">
        <references count="2">
          <reference field="4294967294" count="1" selected="0">
            <x v="1"/>
          </reference>
          <reference field="0" count="1" selected="0">
            <x v="2"/>
          </reference>
        </references>
      </pivotArea>
    </chartFormat>
    <chartFormat chart="5" format="78">
      <pivotArea type="data" outline="0" fieldPosition="0">
        <references count="2">
          <reference field="4294967294" count="1" selected="0">
            <x v="1"/>
          </reference>
          <reference field="0" count="1" selected="0">
            <x v="3"/>
          </reference>
        </references>
      </pivotArea>
    </chartFormat>
    <chartFormat chart="5" format="79">
      <pivotArea type="data" outline="0" fieldPosition="0">
        <references count="2">
          <reference field="4294967294" count="1" selected="0">
            <x v="1"/>
          </reference>
          <reference field="0" count="1" selected="0">
            <x v="4"/>
          </reference>
        </references>
      </pivotArea>
    </chartFormat>
    <chartFormat chart="5" format="80">
      <pivotArea type="data" outline="0" fieldPosition="0">
        <references count="2">
          <reference field="4294967294" count="1" selected="0">
            <x v="1"/>
          </reference>
          <reference field="0" count="1" selected="0">
            <x v="5"/>
          </reference>
        </references>
      </pivotArea>
    </chartFormat>
    <chartFormat chart="5" format="81">
      <pivotArea type="data" outline="0" fieldPosition="0">
        <references count="2">
          <reference field="4294967294" count="1" selected="0">
            <x v="1"/>
          </reference>
          <reference field="0" count="1" selected="0">
            <x v="6"/>
          </reference>
        </references>
      </pivotArea>
    </chartFormat>
    <chartFormat chart="5" format="82">
      <pivotArea type="data" outline="0" fieldPosition="0">
        <references count="2">
          <reference field="4294967294" count="1" selected="0">
            <x v="1"/>
          </reference>
          <reference field="0" count="1" selected="0">
            <x v="7"/>
          </reference>
        </references>
      </pivotArea>
    </chartFormat>
    <chartFormat chart="5" format="83">
      <pivotArea type="data" outline="0" fieldPosition="0">
        <references count="2">
          <reference field="4294967294" count="1" selected="0">
            <x v="1"/>
          </reference>
          <reference field="0" count="1" selected="0">
            <x v="8"/>
          </reference>
        </references>
      </pivotArea>
    </chartFormat>
    <chartFormat chart="5" format="84">
      <pivotArea type="data" outline="0" fieldPosition="0">
        <references count="2">
          <reference field="4294967294" count="1" selected="0">
            <x v="1"/>
          </reference>
          <reference field="0" count="1" selected="0">
            <x v="9"/>
          </reference>
        </references>
      </pivotArea>
    </chartFormat>
    <chartFormat chart="5" format="85">
      <pivotArea type="data" outline="0" fieldPosition="0">
        <references count="2">
          <reference field="4294967294" count="1" selected="0">
            <x v="1"/>
          </reference>
          <reference field="0" count="1" selected="0">
            <x v="10"/>
          </reference>
        </references>
      </pivotArea>
    </chartFormat>
    <chartFormat chart="5" format="86">
      <pivotArea type="data" outline="0" fieldPosition="0">
        <references count="2">
          <reference field="4294967294" count="1" selected="0">
            <x v="1"/>
          </reference>
          <reference field="0" count="1" selected="0">
            <x v="11"/>
          </reference>
        </references>
      </pivotArea>
    </chartFormat>
    <chartFormat chart="5" format="87">
      <pivotArea type="data" outline="0" fieldPosition="0">
        <references count="2">
          <reference field="4294967294" count="1" selected="0">
            <x v="1"/>
          </reference>
          <reference field="0" count="1" selected="0">
            <x v="12"/>
          </reference>
        </references>
      </pivotArea>
    </chartFormat>
    <chartFormat chart="5" format="88">
      <pivotArea type="data" outline="0" fieldPosition="0">
        <references count="2">
          <reference field="4294967294" count="1" selected="0">
            <x v="1"/>
          </reference>
          <reference field="0" count="1" selected="0">
            <x v="13"/>
          </reference>
        </references>
      </pivotArea>
    </chartFormat>
    <chartFormat chart="5" format="89">
      <pivotArea type="data" outline="0" fieldPosition="0">
        <references count="2">
          <reference field="4294967294" count="1" selected="0">
            <x v="1"/>
          </reference>
          <reference field="0" count="1" selected="0">
            <x v="14"/>
          </reference>
        </references>
      </pivotArea>
    </chartFormat>
    <chartFormat chart="5" format="90">
      <pivotArea type="data" outline="0" fieldPosition="0">
        <references count="2">
          <reference field="4294967294" count="1" selected="0">
            <x v="1"/>
          </reference>
          <reference field="0" count="1" selected="0">
            <x v="15"/>
          </reference>
        </references>
      </pivotArea>
    </chartFormat>
    <chartFormat chart="5" format="91">
      <pivotArea type="data" outline="0" fieldPosition="0">
        <references count="2">
          <reference field="4294967294" count="1" selected="0">
            <x v="1"/>
          </reference>
          <reference field="0" count="1" selected="0">
            <x v="16"/>
          </reference>
        </references>
      </pivotArea>
    </chartFormat>
    <chartFormat chart="5" format="92">
      <pivotArea type="data" outline="0" fieldPosition="0">
        <references count="2">
          <reference field="4294967294" count="1" selected="0">
            <x v="1"/>
          </reference>
          <reference field="0" count="1" selected="0">
            <x v="17"/>
          </reference>
        </references>
      </pivotArea>
    </chartFormat>
    <chartFormat chart="5" format="93">
      <pivotArea type="data" outline="0" fieldPosition="0">
        <references count="2">
          <reference field="4294967294" count="1" selected="0">
            <x v="1"/>
          </reference>
          <reference field="0" count="1" selected="0">
            <x v="18"/>
          </reference>
        </references>
      </pivotArea>
    </chartFormat>
    <chartFormat chart="5" format="94">
      <pivotArea type="data" outline="0" fieldPosition="0">
        <references count="2">
          <reference field="4294967294" count="1" selected="0">
            <x v="1"/>
          </reference>
          <reference field="0" count="1" selected="0">
            <x v="19"/>
          </reference>
        </references>
      </pivotArea>
    </chartFormat>
    <chartFormat chart="5" format="95">
      <pivotArea type="data" outline="0" fieldPosition="0">
        <references count="2">
          <reference field="4294967294" count="1" selected="0">
            <x v="1"/>
          </reference>
          <reference field="0" count="1" selected="0">
            <x v="20"/>
          </reference>
        </references>
      </pivotArea>
    </chartFormat>
    <chartFormat chart="5" format="96">
      <pivotArea type="data" outline="0" fieldPosition="0">
        <references count="2">
          <reference field="4294967294" count="1" selected="0">
            <x v="1"/>
          </reference>
          <reference field="0" count="1" selected="0">
            <x v="21"/>
          </reference>
        </references>
      </pivotArea>
    </chartFormat>
    <chartFormat chart="5" format="97">
      <pivotArea type="data" outline="0" fieldPosition="0">
        <references count="2">
          <reference field="4294967294" count="1" selected="0">
            <x v="1"/>
          </reference>
          <reference field="0" count="1" selected="0">
            <x v="22"/>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1"/>
          </reference>
          <reference field="0" count="1" selected="0">
            <x v="0"/>
          </reference>
        </references>
      </pivotArea>
    </chartFormat>
    <chartFormat chart="2" format="26">
      <pivotArea type="data" outline="0" fieldPosition="0">
        <references count="2">
          <reference field="4294967294" count="1" selected="0">
            <x v="1"/>
          </reference>
          <reference field="0" count="1" selected="0">
            <x v="1"/>
          </reference>
        </references>
      </pivotArea>
    </chartFormat>
    <chartFormat chart="2" format="27">
      <pivotArea type="data" outline="0" fieldPosition="0">
        <references count="2">
          <reference field="4294967294" count="1" selected="0">
            <x v="1"/>
          </reference>
          <reference field="0" count="1" selected="0">
            <x v="2"/>
          </reference>
        </references>
      </pivotArea>
    </chartFormat>
    <chartFormat chart="2" format="28">
      <pivotArea type="data" outline="0" fieldPosition="0">
        <references count="2">
          <reference field="4294967294" count="1" selected="0">
            <x v="1"/>
          </reference>
          <reference field="0" count="1" selected="0">
            <x v="3"/>
          </reference>
        </references>
      </pivotArea>
    </chartFormat>
    <chartFormat chart="2" format="29">
      <pivotArea type="data" outline="0" fieldPosition="0">
        <references count="2">
          <reference field="4294967294" count="1" selected="0">
            <x v="1"/>
          </reference>
          <reference field="0" count="1" selected="0">
            <x v="4"/>
          </reference>
        </references>
      </pivotArea>
    </chartFormat>
    <chartFormat chart="2" format="30">
      <pivotArea type="data" outline="0" fieldPosition="0">
        <references count="2">
          <reference field="4294967294" count="1" selected="0">
            <x v="1"/>
          </reference>
          <reference field="0" count="1" selected="0">
            <x v="5"/>
          </reference>
        </references>
      </pivotArea>
    </chartFormat>
    <chartFormat chart="2" format="31">
      <pivotArea type="data" outline="0" fieldPosition="0">
        <references count="2">
          <reference field="4294967294" count="1" selected="0">
            <x v="1"/>
          </reference>
          <reference field="0" count="1" selected="0">
            <x v="6"/>
          </reference>
        </references>
      </pivotArea>
    </chartFormat>
    <chartFormat chart="2" format="32">
      <pivotArea type="data" outline="0" fieldPosition="0">
        <references count="2">
          <reference field="4294967294" count="1" selected="0">
            <x v="1"/>
          </reference>
          <reference field="0" count="1" selected="0">
            <x v="7"/>
          </reference>
        </references>
      </pivotArea>
    </chartFormat>
    <chartFormat chart="2" format="33">
      <pivotArea type="data" outline="0" fieldPosition="0">
        <references count="2">
          <reference field="4294967294" count="1" selected="0">
            <x v="1"/>
          </reference>
          <reference field="0" count="1" selected="0">
            <x v="8"/>
          </reference>
        </references>
      </pivotArea>
    </chartFormat>
    <chartFormat chart="2" format="34">
      <pivotArea type="data" outline="0" fieldPosition="0">
        <references count="2">
          <reference field="4294967294" count="1" selected="0">
            <x v="1"/>
          </reference>
          <reference field="0" count="1" selected="0">
            <x v="9"/>
          </reference>
        </references>
      </pivotArea>
    </chartFormat>
    <chartFormat chart="2" format="35">
      <pivotArea type="data" outline="0" fieldPosition="0">
        <references count="2">
          <reference field="4294967294" count="1" selected="0">
            <x v="1"/>
          </reference>
          <reference field="0" count="1" selected="0">
            <x v="10"/>
          </reference>
        </references>
      </pivotArea>
    </chartFormat>
    <chartFormat chart="2" format="36">
      <pivotArea type="data" outline="0" fieldPosition="0">
        <references count="2">
          <reference field="4294967294" count="1" selected="0">
            <x v="1"/>
          </reference>
          <reference field="0" count="1" selected="0">
            <x v="11"/>
          </reference>
        </references>
      </pivotArea>
    </chartFormat>
    <chartFormat chart="2" format="37">
      <pivotArea type="data" outline="0" fieldPosition="0">
        <references count="2">
          <reference field="4294967294" count="1" selected="0">
            <x v="1"/>
          </reference>
          <reference field="0" count="1" selected="0">
            <x v="12"/>
          </reference>
        </references>
      </pivotArea>
    </chartFormat>
    <chartFormat chart="2" format="38">
      <pivotArea type="data" outline="0" fieldPosition="0">
        <references count="2">
          <reference field="4294967294" count="1" selected="0">
            <x v="1"/>
          </reference>
          <reference field="0" count="1" selected="0">
            <x v="13"/>
          </reference>
        </references>
      </pivotArea>
    </chartFormat>
    <chartFormat chart="2" format="39">
      <pivotArea type="data" outline="0" fieldPosition="0">
        <references count="2">
          <reference field="4294967294" count="1" selected="0">
            <x v="1"/>
          </reference>
          <reference field="0" count="1" selected="0">
            <x v="14"/>
          </reference>
        </references>
      </pivotArea>
    </chartFormat>
    <chartFormat chart="2" format="40">
      <pivotArea type="data" outline="0" fieldPosition="0">
        <references count="2">
          <reference field="4294967294" count="1" selected="0">
            <x v="1"/>
          </reference>
          <reference field="0" count="1" selected="0">
            <x v="15"/>
          </reference>
        </references>
      </pivotArea>
    </chartFormat>
    <chartFormat chart="2" format="41">
      <pivotArea type="data" outline="0" fieldPosition="0">
        <references count="2">
          <reference field="4294967294" count="1" selected="0">
            <x v="1"/>
          </reference>
          <reference field="0" count="1" selected="0">
            <x v="16"/>
          </reference>
        </references>
      </pivotArea>
    </chartFormat>
    <chartFormat chart="2" format="42">
      <pivotArea type="data" outline="0" fieldPosition="0">
        <references count="2">
          <reference field="4294967294" count="1" selected="0">
            <x v="1"/>
          </reference>
          <reference field="0" count="1" selected="0">
            <x v="17"/>
          </reference>
        </references>
      </pivotArea>
    </chartFormat>
    <chartFormat chart="2" format="43">
      <pivotArea type="data" outline="0" fieldPosition="0">
        <references count="2">
          <reference field="4294967294" count="1" selected="0">
            <x v="1"/>
          </reference>
          <reference field="0" count="1" selected="0">
            <x v="18"/>
          </reference>
        </references>
      </pivotArea>
    </chartFormat>
    <chartFormat chart="2" format="44">
      <pivotArea type="data" outline="0" fieldPosition="0">
        <references count="2">
          <reference field="4294967294" count="1" selected="0">
            <x v="1"/>
          </reference>
          <reference field="0" count="1" selected="0">
            <x v="19"/>
          </reference>
        </references>
      </pivotArea>
    </chartFormat>
    <chartFormat chart="2" format="45">
      <pivotArea type="data" outline="0" fieldPosition="0">
        <references count="2">
          <reference field="4294967294" count="1" selected="0">
            <x v="1"/>
          </reference>
          <reference field="0" count="1" selected="0">
            <x v="20"/>
          </reference>
        </references>
      </pivotArea>
    </chartFormat>
    <chartFormat chart="2" format="46">
      <pivotArea type="data" outline="0" fieldPosition="0">
        <references count="2">
          <reference field="4294967294" count="1" selected="0">
            <x v="1"/>
          </reference>
          <reference field="0" count="1" selected="0">
            <x v="21"/>
          </reference>
        </references>
      </pivotArea>
    </chartFormat>
    <chartFormat chart="2" format="47">
      <pivotArea type="data" outline="0" fieldPosition="0">
        <references count="2">
          <reference field="4294967294" count="1" selected="0">
            <x v="1"/>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EF908-C594-4D35-8D2E-6C908FBEA86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0:E15"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Sum of Number oif Hawke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29304F-2735-41F2-9CD6-82C366A05FB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10:B15" firstHeaderRow="1" firstDataRow="1" firstDataCol="1"/>
  <pivotFields count="3">
    <pivotField axis="axisRow" showAll="0">
      <items count="5">
        <item x="0"/>
        <item x="3"/>
        <item x="1"/>
        <item x="2"/>
        <item t="default"/>
      </items>
    </pivotField>
    <pivotField dataField="1" showAll="0"/>
    <pivotField numFmtId="164" showAll="0"/>
  </pivotFields>
  <rowFields count="1">
    <field x="0"/>
  </rowFields>
  <rowItems count="5">
    <i>
      <x/>
    </i>
    <i>
      <x v="1"/>
    </i>
    <i>
      <x v="2"/>
    </i>
    <i>
      <x v="3"/>
    </i>
    <i t="grand">
      <x/>
    </i>
  </rowItems>
  <colItems count="1">
    <i/>
  </colItems>
  <dataFields count="1">
    <dataField name="Sum of Number oif Hawkers" fld="1" baseField="0" baseItem="0"/>
  </dataFields>
  <chartFormats count="2">
    <chartFormat chart="32"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C3930-EF08-48C8-837A-DE30E6EA6B1C}"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15" firstHeaderRow="0" firstDataRow="1" firstDataCol="1"/>
  <pivotFields count="6">
    <pivotField axis="axisRow" showAll="0">
      <items count="12">
        <item x="0"/>
        <item x="4"/>
        <item x="3"/>
        <item x="2"/>
        <item x="1"/>
        <item x="5"/>
        <item x="7"/>
        <item x="8"/>
        <item x="9"/>
        <item x="6"/>
        <item x="10"/>
        <item t="default"/>
      </items>
    </pivotField>
    <pivotField dataField="1" showAll="0"/>
    <pivotField dataField="1" showAll="0"/>
    <pivotField dataField="1" showAll="0"/>
    <pivotField dataField="1" showAll="0"/>
    <pivotField showAll="0"/>
  </pivotFields>
  <rowFields count="1">
    <field x="0"/>
  </rowFields>
  <rowItems count="12">
    <i>
      <x/>
    </i>
    <i>
      <x v="1"/>
    </i>
    <i>
      <x v="2"/>
    </i>
    <i>
      <x v="3"/>
    </i>
    <i>
      <x v="4"/>
    </i>
    <i>
      <x v="5"/>
    </i>
    <i>
      <x v="6"/>
    </i>
    <i>
      <x v="7"/>
    </i>
    <i>
      <x v="8"/>
    </i>
    <i>
      <x v="9"/>
    </i>
    <i>
      <x v="10"/>
    </i>
    <i t="grand">
      <x/>
    </i>
  </rowItems>
  <colFields count="1">
    <field x="-2"/>
  </colFields>
  <colItems count="4">
    <i>
      <x/>
    </i>
    <i i="1">
      <x v="1"/>
    </i>
    <i i="2">
      <x v="2"/>
    </i>
    <i i="3">
      <x v="3"/>
    </i>
  </colItems>
  <dataFields count="4">
    <dataField name="Sum of CBD" fld="1" baseField="0" baseItem="0"/>
    <dataField name="Sum of Rest of city" fld="2" baseField="0" baseItem="0"/>
    <dataField name="Sum of Western Suburbs" fld="3" baseField="0" baseItem="0"/>
    <dataField name="Sum of Eastern Suburbs" fld="4"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2"/>
          </reference>
        </references>
      </pivotArea>
    </chartFormat>
    <chartFormat chart="9" format="7" series="1">
      <pivotArea type="data" outline="0" fieldPosition="0">
        <references count="1">
          <reference field="4294967294" count="1" selected="0">
            <x v="3"/>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CE98F8-29C1-4EC7-AC42-06D546E32603}"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3:L12" firstHeaderRow="0" firstDataRow="1" firstDataCol="1"/>
  <pivotFields count="6">
    <pivotField axis="axisRow" showAll="0">
      <items count="9">
        <item x="0"/>
        <item x="1"/>
        <item x="2"/>
        <item x="3"/>
        <item x="4"/>
        <item x="5"/>
        <item x="6"/>
        <item x="7"/>
        <item t="default"/>
      </items>
    </pivotField>
    <pivotField dataField="1" showAll="0"/>
    <pivotField dataField="1" showAll="0"/>
    <pivotField dataField="1" showAll="0"/>
    <pivotField dataField="1" showAll="0"/>
    <pivotField showAll="0">
      <items count="9">
        <item x="1"/>
        <item x="3"/>
        <item x="2"/>
        <item x="4"/>
        <item x="0"/>
        <item x="5"/>
        <item x="6"/>
        <item x="7"/>
        <item t="default"/>
      </items>
    </pivotField>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name="Sum of CBD" fld="1" baseField="0" baseItem="0"/>
    <dataField name="Sum of Rest of city" fld="2" baseField="0" baseItem="0"/>
    <dataField name="Sum of Western Suburbs" fld="3" baseField="0" baseItem="0"/>
    <dataField name="Sum of Eastern Suburbs" fld="4" baseField="0" baseItem="0"/>
  </dataFields>
  <conditionalFormats count="1">
    <conditionalFormat priority="1">
      <pivotAreas count="1">
        <pivotArea type="data" collapsedLevelsAreSubtotals="1" fieldPosition="0">
          <references count="2">
            <reference field="4294967294" count="1" selected="0">
              <x v="0"/>
            </reference>
            <reference field="0" count="1">
              <x v="1"/>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8" series="1">
      <pivotArea type="data" outline="0" fieldPosition="0">
        <references count="1">
          <reference field="4294967294" count="1" selected="0">
            <x v="2"/>
          </reference>
        </references>
      </pivotArea>
    </chartFormat>
    <chartFormat chart="0" format="29"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_of_goods1" xr10:uid="{50581F62-BC4D-463A-9530-F8F1B1B288F7}" sourceName="Categories of goods">
  <pivotTables>
    <pivotTable tabId="8" name="PivotTable7"/>
  </pivotTables>
  <data>
    <tabular pivotCacheId="1320273287">
      <items count="11">
        <i x="0" s="1"/>
        <i x="4" s="1"/>
        <i x="3" s="1"/>
        <i x="2" s="1"/>
        <i x="1" s="1"/>
        <i x="5" s="1"/>
        <i x="7" s="1"/>
        <i x="8" s="1"/>
        <i x="9" s="1"/>
        <i x="6"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Days" xr10:uid="{BC61BC19-1753-49A7-93B6-A62AA97C5436}" sourceName="No of Days">
  <pivotTables>
    <pivotTable tabId="6" name="PivotTable9"/>
  </pivotTables>
  <data>
    <tabular pivotCacheId="1773270663">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C4FE94-8FF2-448F-9FFE-964B30AEC164}" sourceName="Year">
  <pivotTables>
    <pivotTable tabId="7" name="PivotTable1"/>
  </pivotTables>
  <data>
    <tabular pivotCacheId="1558999909">
      <items count="15">
        <i x="0" s="1"/>
        <i x="1" s="1"/>
        <i x="2" s="1"/>
        <i x="3" s="1"/>
        <i x="4" s="1"/>
        <i x="5" s="1"/>
        <i x="6" s="1"/>
        <i x="7" s="1"/>
        <i x="8" s="1"/>
        <i x="9" s="1"/>
        <i x="10" s="1"/>
        <i x="11" s="1"/>
        <i x="12" s="1"/>
        <i x="13"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tial_Unit" xr10:uid="{EFE5F5DF-C38A-481D-B63D-8DED96CF572B}" sourceName="Spatial Unit ">
  <pivotTables>
    <pivotTable tabId="4" name="PivotTable3"/>
  </pivotTables>
  <data>
    <tabular pivotCacheId="649766975">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 xr10:uid="{EE9C307D-6D19-4D27-8F2F-62C6F5BB8C37}" sourceName="Wards">
  <pivotTables>
    <pivotTable tabId="3" name="PivotTable2"/>
  </pivotTables>
  <data>
    <tabular pivotCacheId="1625227755">
      <items count="23">
        <i x="0" s="1"/>
        <i x="1" s="1"/>
        <i x="2" s="1"/>
        <i x="3" s="1"/>
        <i x="4" s="1"/>
        <i x="6" s="1"/>
        <i x="5" s="1"/>
        <i x="8" s="1"/>
        <i x="7" s="1"/>
        <i x="9" s="1"/>
        <i x="10" s="1"/>
        <i x="11" s="1"/>
        <i x="12" s="1"/>
        <i x="13" s="1"/>
        <i x="14" s="1"/>
        <i x="15" s="1"/>
        <i x="16" s="1"/>
        <i x="18" s="1"/>
        <i x="17" s="1"/>
        <i x="20" s="1"/>
        <i x="19" s="1"/>
        <i x="21" s="1"/>
        <i x="2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_of_goods" xr10:uid="{DC0689B4-4F20-48F2-8CC1-9B123C21E917}" sourceName="Categories of good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FF7F5E3-5E74-4BFB-A328-A81D8A63979E}" cache="Slicer_Year" caption="Yea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s" xr10:uid="{5ED80FC0-2AEE-4D17-BA27-7B4F0DA86A21}" cache="Slicer_Wards" caption="Wards"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atial Unit " xr10:uid="{ABC4A1A5-1087-4298-B7C5-CB6B05E199E5}" cache="Slicer_Spatial_Unit" caption="Spatial Unit "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of goods 1" xr10:uid="{729CDBAC-7907-4994-9754-5684920720C7}" cache="Slicer_Categories_of_goods1" caption="Categories of goods" startItem="3"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of goods" xr10:uid="{959C11C4-FE15-4E9E-BA01-06F649E5C937}" cache="Slicer_Categories_of_goods" caption="Categories of goods"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 of Days" xr10:uid="{3ED48578-9431-4584-968C-E665DA9684EF}" cache="Slicer_No_of_Days" caption="No of Days" rowHeight="2603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of goods 2" xr10:uid="{0A6E72B0-A85D-4024-B87E-126B19F2B56B}" cache="Slicer_Categories_of_goods1" caption="Categories of goods" columnCount="3" style="CUSTOM STYLE" rowHeight="260350"/>
  <slicer name="No of Days 1" xr10:uid="{AA033C58-40AB-4424-B597-BC7D9ABEE8E0}" cache="Slicer_No_of_Days" caption="No of Days" columnCount="2" style="CUSTOM STYLE" rowHeight="260350"/>
  <slicer name="Year 1" xr10:uid="{D00C04CC-D112-410F-A2B9-D4AAFF853BC4}" cache="Slicer_Year" caption="Year" columnCount="4" style="CUSTOM STYLE" rowHeight="260350"/>
  <slicer name="Spatial Unit  1" xr10:uid="{B6CA0DF5-2C69-4E4D-BCA9-DE725F045AD7}" cache="Slicer_Spatial_Unit" caption="Spatial Unit " style="CUSTOM STYLE" rowHeight="260350"/>
  <slicer name="Wards 1" xr10:uid="{F280C077-8020-4816-817C-6C9C5E7D8936}" cache="Slicer_Wards" caption="Wards" columnCount="5"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8B379F-95F6-4F36-8A2F-D65C36943735}" name="Table1" displayName="Table1" ref="A1:F12" totalsRowShown="0" headerRowDxfId="7" dataDxfId="6">
  <autoFilter ref="A1:F12" xr:uid="{3C8B379F-95F6-4F36-8A2F-D65C36943735}"/>
  <tableColumns count="6">
    <tableColumn id="1" xr3:uid="{FD755067-AF77-4A51-9DEA-1D7719F555A1}" name="Categories of goods" dataDxfId="5"/>
    <tableColumn id="2" xr3:uid="{3D23322F-4DD0-4E93-9003-B77C84F39901}" name="CBD" dataDxfId="4"/>
    <tableColumn id="3" xr3:uid="{DDFFD722-0F98-42AC-A43E-1A9766E570CB}" name="Rest of city" dataDxfId="3"/>
    <tableColumn id="4" xr3:uid="{D8691C4F-763D-4D14-BECF-25B5C7B99839}" name="Western Suburbs" dataDxfId="2"/>
    <tableColumn id="5" xr3:uid="{BD27F6BD-8C81-4CB7-88D7-67C9E183CD17}" name="Eastern Suburbs" dataDxfId="1"/>
    <tableColumn id="6" xr3:uid="{A8B08A8F-EE56-4397-8169-5621D4C6ADEC}" name="Total for greater Mumbai" dataDxfId="0">
      <calculatedColumnFormula>SUM(B2:E2)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546D-ACFB-DF4E-AC0E-73ED66E1707F}">
  <dimension ref="A1:F17"/>
  <sheetViews>
    <sheetView workbookViewId="0">
      <selection activeCell="B23" sqref="B23"/>
    </sheetView>
  </sheetViews>
  <sheetFormatPr baseColWidth="10" defaultColWidth="11.1640625" defaultRowHeight="16" x14ac:dyDescent="0.2"/>
  <cols>
    <col min="1" max="1" width="5.1640625" bestFit="1" customWidth="1"/>
    <col min="2" max="2" width="27.6640625" bestFit="1" customWidth="1"/>
    <col min="3" max="3" width="36.6640625" bestFit="1" customWidth="1"/>
    <col min="4" max="4" width="38" bestFit="1" customWidth="1"/>
    <col min="5" max="5" width="40.33203125" bestFit="1" customWidth="1"/>
  </cols>
  <sheetData>
    <row r="1" spans="1:6" ht="19" x14ac:dyDescent="0.25">
      <c r="A1" s="12" t="s">
        <v>24</v>
      </c>
      <c r="B1" s="12"/>
      <c r="C1" s="12"/>
      <c r="D1" s="12"/>
      <c r="E1" s="12"/>
      <c r="F1" s="1"/>
    </row>
    <row r="2" spans="1:6" x14ac:dyDescent="0.2">
      <c r="A2" s="2" t="s">
        <v>25</v>
      </c>
      <c r="B2" s="2" t="s">
        <v>26</v>
      </c>
      <c r="C2" s="2" t="s">
        <v>27</v>
      </c>
      <c r="D2" s="2" t="s">
        <v>28</v>
      </c>
      <c r="E2" s="2" t="s">
        <v>29</v>
      </c>
    </row>
    <row r="3" spans="1:6" x14ac:dyDescent="0.2">
      <c r="A3" s="3">
        <v>1951</v>
      </c>
      <c r="B3" s="3">
        <v>1304</v>
      </c>
      <c r="C3" s="3">
        <v>660</v>
      </c>
      <c r="D3" s="3">
        <f>B3-C3</f>
        <v>644</v>
      </c>
      <c r="E3" s="4">
        <f>D3/B3*100</f>
        <v>49.386503067484661</v>
      </c>
    </row>
    <row r="4" spans="1:6" x14ac:dyDescent="0.2">
      <c r="A4" s="3">
        <f>A3+5</f>
        <v>1956</v>
      </c>
      <c r="B4" s="3">
        <v>1535</v>
      </c>
      <c r="C4" s="3">
        <v>734</v>
      </c>
      <c r="D4" s="3">
        <f t="shared" ref="D4:D17" si="0">B4-C4</f>
        <v>801</v>
      </c>
      <c r="E4" s="4">
        <f t="shared" ref="E4:E17" si="1">D4/B4*100</f>
        <v>52.182410423452772</v>
      </c>
    </row>
    <row r="5" spans="1:6" x14ac:dyDescent="0.2">
      <c r="A5" s="3">
        <f t="shared" ref="A5:A17" si="2">A4+5</f>
        <v>1961</v>
      </c>
      <c r="B5" s="3">
        <v>1687</v>
      </c>
      <c r="C5" s="3">
        <v>882</v>
      </c>
      <c r="D5" s="3">
        <f t="shared" si="0"/>
        <v>805</v>
      </c>
      <c r="E5" s="4">
        <f t="shared" si="1"/>
        <v>47.717842323651453</v>
      </c>
    </row>
    <row r="6" spans="1:6" x14ac:dyDescent="0.2">
      <c r="A6" s="3">
        <f t="shared" si="2"/>
        <v>1966</v>
      </c>
      <c r="B6" s="3">
        <v>1927</v>
      </c>
      <c r="C6" s="3">
        <v>947</v>
      </c>
      <c r="D6" s="3">
        <f t="shared" si="0"/>
        <v>980</v>
      </c>
      <c r="E6" s="4">
        <f t="shared" si="1"/>
        <v>50.856253243383499</v>
      </c>
    </row>
    <row r="7" spans="1:6" x14ac:dyDescent="0.2">
      <c r="A7" s="3">
        <f t="shared" si="2"/>
        <v>1971</v>
      </c>
      <c r="B7" s="3">
        <v>2198</v>
      </c>
      <c r="C7" s="3">
        <v>1111</v>
      </c>
      <c r="D7" s="3">
        <f t="shared" si="0"/>
        <v>1087</v>
      </c>
      <c r="E7" s="4">
        <f t="shared" si="1"/>
        <v>49.454049135577797</v>
      </c>
    </row>
    <row r="8" spans="1:6" x14ac:dyDescent="0.2">
      <c r="A8" s="3">
        <f t="shared" si="2"/>
        <v>1976</v>
      </c>
      <c r="B8" s="3">
        <v>2558</v>
      </c>
      <c r="C8" s="3">
        <v>1195</v>
      </c>
      <c r="D8" s="3">
        <f t="shared" si="0"/>
        <v>1363</v>
      </c>
      <c r="E8" s="4">
        <f t="shared" si="1"/>
        <v>53.28381548084441</v>
      </c>
    </row>
    <row r="9" spans="1:6" x14ac:dyDescent="0.2">
      <c r="A9" s="3">
        <f t="shared" si="2"/>
        <v>1981</v>
      </c>
      <c r="B9" s="3">
        <v>2902</v>
      </c>
      <c r="C9" s="3">
        <v>1274</v>
      </c>
      <c r="D9" s="3">
        <f t="shared" si="0"/>
        <v>1628</v>
      </c>
      <c r="E9" s="4">
        <f t="shared" si="1"/>
        <v>56.099241902136455</v>
      </c>
    </row>
    <row r="10" spans="1:6" x14ac:dyDescent="0.2">
      <c r="A10" s="3">
        <f t="shared" si="2"/>
        <v>1986</v>
      </c>
      <c r="B10" s="3">
        <v>3256</v>
      </c>
      <c r="C10" s="3">
        <v>1336</v>
      </c>
      <c r="D10" s="3">
        <f t="shared" si="0"/>
        <v>1920</v>
      </c>
      <c r="E10" s="4">
        <f t="shared" si="1"/>
        <v>58.968058968058969</v>
      </c>
    </row>
    <row r="11" spans="1:6" x14ac:dyDescent="0.2">
      <c r="A11" s="3">
        <f t="shared" si="2"/>
        <v>1991</v>
      </c>
      <c r="B11" s="3">
        <v>3499</v>
      </c>
      <c r="C11" s="3">
        <v>1182</v>
      </c>
      <c r="D11" s="3">
        <f t="shared" si="0"/>
        <v>2317</v>
      </c>
      <c r="E11" s="4">
        <f t="shared" si="1"/>
        <v>66.218919691340389</v>
      </c>
    </row>
    <row r="12" spans="1:6" x14ac:dyDescent="0.2">
      <c r="A12" s="3">
        <f t="shared" si="2"/>
        <v>1996</v>
      </c>
      <c r="B12" s="3">
        <v>3695</v>
      </c>
      <c r="C12" s="3">
        <v>1292</v>
      </c>
      <c r="D12" s="3">
        <f t="shared" si="0"/>
        <v>2403</v>
      </c>
      <c r="E12" s="4">
        <f t="shared" si="1"/>
        <v>65.033829499323417</v>
      </c>
    </row>
    <row r="13" spans="1:6" x14ac:dyDescent="0.2">
      <c r="A13" s="3">
        <f t="shared" si="2"/>
        <v>2001</v>
      </c>
      <c r="B13" s="3">
        <v>3908</v>
      </c>
      <c r="C13" s="3">
        <v>1486</v>
      </c>
      <c r="D13" s="3">
        <f t="shared" si="0"/>
        <v>2422</v>
      </c>
      <c r="E13" s="4">
        <f t="shared" si="1"/>
        <v>61.97543500511771</v>
      </c>
    </row>
    <row r="14" spans="1:6" x14ac:dyDescent="0.2">
      <c r="A14" s="3">
        <f t="shared" si="2"/>
        <v>2006</v>
      </c>
      <c r="B14" s="3">
        <v>4125</v>
      </c>
      <c r="C14" s="3">
        <v>1365</v>
      </c>
      <c r="D14" s="3">
        <f t="shared" si="0"/>
        <v>2760</v>
      </c>
      <c r="E14" s="4">
        <f t="shared" si="1"/>
        <v>66.909090909090907</v>
      </c>
    </row>
    <row r="15" spans="1:6" x14ac:dyDescent="0.2">
      <c r="A15" s="3">
        <f t="shared" si="2"/>
        <v>2011</v>
      </c>
      <c r="B15" s="3">
        <v>4353</v>
      </c>
      <c r="C15" s="3">
        <v>1585</v>
      </c>
      <c r="D15" s="3">
        <f t="shared" si="0"/>
        <v>2768</v>
      </c>
      <c r="E15" s="4">
        <f t="shared" si="1"/>
        <v>63.588329887433957</v>
      </c>
    </row>
    <row r="16" spans="1:6" x14ac:dyDescent="0.2">
      <c r="A16" s="3">
        <f t="shared" si="2"/>
        <v>2016</v>
      </c>
      <c r="B16" s="3">
        <v>4591</v>
      </c>
      <c r="C16" s="3">
        <v>1753</v>
      </c>
      <c r="D16" s="3">
        <f t="shared" si="0"/>
        <v>2838</v>
      </c>
      <c r="E16" s="4">
        <f t="shared" si="1"/>
        <v>61.816597691134831</v>
      </c>
    </row>
    <row r="17" spans="1:5" x14ac:dyDescent="0.2">
      <c r="A17" s="3">
        <f t="shared" si="2"/>
        <v>2021</v>
      </c>
      <c r="B17" s="3">
        <v>4958</v>
      </c>
      <c r="C17" s="3">
        <v>1654</v>
      </c>
      <c r="D17" s="3">
        <f t="shared" si="0"/>
        <v>3304</v>
      </c>
      <c r="E17" s="4">
        <f t="shared" si="1"/>
        <v>66.639774102460663</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2BCA-79C4-417A-81FB-B0E1EBCAAE56}">
  <dimension ref="A1:C21"/>
  <sheetViews>
    <sheetView tabSelected="1" workbookViewId="0">
      <selection activeCell="B21" sqref="B21"/>
    </sheetView>
  </sheetViews>
  <sheetFormatPr baseColWidth="10" defaultColWidth="8.83203125" defaultRowHeight="16" x14ac:dyDescent="0.2"/>
  <cols>
    <col min="1" max="1" width="12.33203125" bestFit="1" customWidth="1"/>
    <col min="2" max="2" width="43.5" bestFit="1" customWidth="1"/>
    <col min="3" max="3" width="44.83203125" bestFit="1" customWidth="1"/>
    <col min="4" max="16" width="4.83203125" bestFit="1" customWidth="1"/>
    <col min="17" max="17" width="44.83203125" bestFit="1" customWidth="1"/>
    <col min="18" max="31" width="4.83203125" bestFit="1" customWidth="1"/>
    <col min="32" max="32" width="48.33203125" bestFit="1" customWidth="1"/>
    <col min="33" max="33" width="49.6640625" bestFit="1" customWidth="1"/>
  </cols>
  <sheetData>
    <row r="1" spans="1:3" x14ac:dyDescent="0.2">
      <c r="A1" s="8" t="s">
        <v>58</v>
      </c>
      <c r="B1" t="s">
        <v>60</v>
      </c>
      <c r="C1" t="s">
        <v>61</v>
      </c>
    </row>
    <row r="2" spans="1:3" x14ac:dyDescent="0.2">
      <c r="A2" s="9">
        <v>1951</v>
      </c>
      <c r="B2" s="11">
        <v>660</v>
      </c>
      <c r="C2" s="11">
        <v>644</v>
      </c>
    </row>
    <row r="3" spans="1:3" x14ac:dyDescent="0.2">
      <c r="A3" s="9">
        <v>1956</v>
      </c>
      <c r="B3" s="11">
        <v>734</v>
      </c>
      <c r="C3" s="11">
        <v>801</v>
      </c>
    </row>
    <row r="4" spans="1:3" x14ac:dyDescent="0.2">
      <c r="A4" s="9">
        <v>1961</v>
      </c>
      <c r="B4" s="11">
        <v>882</v>
      </c>
      <c r="C4" s="11">
        <v>805</v>
      </c>
    </row>
    <row r="5" spans="1:3" x14ac:dyDescent="0.2">
      <c r="A5" s="9">
        <v>1966</v>
      </c>
      <c r="B5" s="11">
        <v>947</v>
      </c>
      <c r="C5" s="11">
        <v>980</v>
      </c>
    </row>
    <row r="6" spans="1:3" x14ac:dyDescent="0.2">
      <c r="A6" s="9">
        <v>1971</v>
      </c>
      <c r="B6" s="11">
        <v>1111</v>
      </c>
      <c r="C6" s="11">
        <v>1087</v>
      </c>
    </row>
    <row r="7" spans="1:3" x14ac:dyDescent="0.2">
      <c r="A7" s="9">
        <v>1976</v>
      </c>
      <c r="B7" s="11">
        <v>1195</v>
      </c>
      <c r="C7" s="11">
        <v>1363</v>
      </c>
    </row>
    <row r="8" spans="1:3" x14ac:dyDescent="0.2">
      <c r="A8" s="9">
        <v>1981</v>
      </c>
      <c r="B8" s="11">
        <v>1274</v>
      </c>
      <c r="C8" s="11">
        <v>1628</v>
      </c>
    </row>
    <row r="9" spans="1:3" x14ac:dyDescent="0.2">
      <c r="A9" s="9">
        <v>1986</v>
      </c>
      <c r="B9" s="11">
        <v>1336</v>
      </c>
      <c r="C9" s="11">
        <v>1920</v>
      </c>
    </row>
    <row r="10" spans="1:3" x14ac:dyDescent="0.2">
      <c r="A10" s="9">
        <v>1991</v>
      </c>
      <c r="B10" s="11">
        <v>1182</v>
      </c>
      <c r="C10" s="11">
        <v>2317</v>
      </c>
    </row>
    <row r="11" spans="1:3" x14ac:dyDescent="0.2">
      <c r="A11" s="9">
        <v>1996</v>
      </c>
      <c r="B11" s="11">
        <v>1292</v>
      </c>
      <c r="C11" s="11">
        <v>2403</v>
      </c>
    </row>
    <row r="12" spans="1:3" x14ac:dyDescent="0.2">
      <c r="A12" s="9">
        <v>2001</v>
      </c>
      <c r="B12" s="11">
        <v>1486</v>
      </c>
      <c r="C12" s="11">
        <v>2422</v>
      </c>
    </row>
    <row r="13" spans="1:3" x14ac:dyDescent="0.2">
      <c r="A13" s="9">
        <v>2006</v>
      </c>
      <c r="B13" s="11">
        <v>1365</v>
      </c>
      <c r="C13" s="11">
        <v>2760</v>
      </c>
    </row>
    <row r="14" spans="1:3" x14ac:dyDescent="0.2">
      <c r="A14" s="9">
        <v>2011</v>
      </c>
      <c r="B14" s="11">
        <v>1585</v>
      </c>
      <c r="C14" s="11">
        <v>2768</v>
      </c>
    </row>
    <row r="15" spans="1:3" x14ac:dyDescent="0.2">
      <c r="A15" s="9">
        <v>2016</v>
      </c>
      <c r="B15" s="11">
        <v>1753</v>
      </c>
      <c r="C15" s="11">
        <v>2838</v>
      </c>
    </row>
    <row r="16" spans="1:3" x14ac:dyDescent="0.2">
      <c r="A16" s="9">
        <v>2021</v>
      </c>
      <c r="B16" s="11">
        <v>1654</v>
      </c>
      <c r="C16" s="11">
        <v>3304</v>
      </c>
    </row>
    <row r="17" spans="1:3" x14ac:dyDescent="0.2">
      <c r="A17" s="9" t="s">
        <v>59</v>
      </c>
      <c r="B17" s="11">
        <v>18456</v>
      </c>
      <c r="C17" s="11">
        <v>28040</v>
      </c>
    </row>
    <row r="21" spans="1:3" x14ac:dyDescent="0.2">
      <c r="B21" t="s">
        <v>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73F86-BB28-B144-B2DE-849C6773AFE7}">
  <dimension ref="A1:H27"/>
  <sheetViews>
    <sheetView workbookViewId="0">
      <selection activeCell="F22" sqref="F3:H27"/>
    </sheetView>
  </sheetViews>
  <sheetFormatPr baseColWidth="10" defaultColWidth="11.1640625" defaultRowHeight="16" x14ac:dyDescent="0.2"/>
  <cols>
    <col min="1" max="1" width="6.5" bestFit="1" customWidth="1"/>
    <col min="2" max="2" width="18.1640625" bestFit="1" customWidth="1"/>
    <col min="3" max="3" width="29.6640625" customWidth="1"/>
    <col min="6" max="6" width="12.33203125" bestFit="1" customWidth="1"/>
    <col min="7" max="7" width="24.6640625" bestFit="1" customWidth="1"/>
    <col min="8" max="8" width="27.1640625" bestFit="1" customWidth="1"/>
    <col min="9" max="9" width="10.83203125" bestFit="1" customWidth="1"/>
    <col min="10" max="13" width="11.83203125" bestFit="1" customWidth="1"/>
    <col min="14" max="14" width="10.83203125" bestFit="1" customWidth="1"/>
    <col min="15" max="26" width="11.83203125" bestFit="1" customWidth="1"/>
    <col min="27" max="27" width="10.83203125" bestFit="1" customWidth="1"/>
    <col min="28" max="30" width="11.83203125" bestFit="1" customWidth="1"/>
    <col min="31" max="51" width="27.1640625" bestFit="1" customWidth="1"/>
    <col min="52" max="52" width="29.6640625" bestFit="1" customWidth="1"/>
    <col min="53" max="53" width="32.1640625" bestFit="1" customWidth="1"/>
  </cols>
  <sheetData>
    <row r="1" spans="1:8" ht="19" x14ac:dyDescent="0.25">
      <c r="A1" s="12" t="s">
        <v>30</v>
      </c>
      <c r="B1" s="12"/>
      <c r="C1" s="12"/>
    </row>
    <row r="2" spans="1:8" x14ac:dyDescent="0.2">
      <c r="A2" s="5" t="s">
        <v>69</v>
      </c>
      <c r="B2" s="5" t="s">
        <v>0</v>
      </c>
      <c r="C2" s="5" t="s">
        <v>31</v>
      </c>
    </row>
    <row r="3" spans="1:8" x14ac:dyDescent="0.2">
      <c r="A3" s="3" t="s">
        <v>70</v>
      </c>
      <c r="B3" s="3">
        <v>14724</v>
      </c>
      <c r="C3" s="4">
        <f>B3/$B$26*100</f>
        <v>6.9058998447532698</v>
      </c>
      <c r="F3" s="8" t="s">
        <v>58</v>
      </c>
      <c r="G3" t="s">
        <v>62</v>
      </c>
      <c r="H3" t="s">
        <v>63</v>
      </c>
    </row>
    <row r="4" spans="1:8" x14ac:dyDescent="0.2">
      <c r="A4" s="3" t="s">
        <v>71</v>
      </c>
      <c r="B4" s="3">
        <v>15765</v>
      </c>
      <c r="C4" s="4">
        <f t="shared" ref="C4:C26" si="0">B4/$B$26*100</f>
        <v>7.394153154885581</v>
      </c>
      <c r="F4" s="9" t="s">
        <v>1</v>
      </c>
      <c r="G4" s="11">
        <v>14724</v>
      </c>
      <c r="H4" s="11">
        <v>6.9058998447532698</v>
      </c>
    </row>
    <row r="5" spans="1:8" x14ac:dyDescent="0.2">
      <c r="A5" s="3" t="s">
        <v>72</v>
      </c>
      <c r="B5" s="3">
        <v>15534</v>
      </c>
      <c r="C5" s="4">
        <f t="shared" si="0"/>
        <v>7.285808760418182</v>
      </c>
      <c r="F5" s="9" t="s">
        <v>2</v>
      </c>
      <c r="G5" s="11">
        <v>15765</v>
      </c>
      <c r="H5" s="11">
        <v>7.394153154885581</v>
      </c>
    </row>
    <row r="6" spans="1:8" x14ac:dyDescent="0.2">
      <c r="A6" s="3" t="s">
        <v>73</v>
      </c>
      <c r="B6" s="6">
        <v>8543</v>
      </c>
      <c r="C6" s="4">
        <f t="shared" si="0"/>
        <v>4.0068665018831284</v>
      </c>
      <c r="F6" s="9" t="s">
        <v>3</v>
      </c>
      <c r="G6" s="11">
        <v>15534</v>
      </c>
      <c r="H6" s="11">
        <v>7.285808760418182</v>
      </c>
    </row>
    <row r="7" spans="1:8" x14ac:dyDescent="0.2">
      <c r="A7" s="3" t="s">
        <v>74</v>
      </c>
      <c r="B7" s="3">
        <v>5476</v>
      </c>
      <c r="C7" s="4">
        <f t="shared" si="0"/>
        <v>2.5683718792358672</v>
      </c>
      <c r="F7" s="9" t="s">
        <v>4</v>
      </c>
      <c r="G7" s="11">
        <v>8543</v>
      </c>
      <c r="H7" s="11">
        <v>4.0068665018831284</v>
      </c>
    </row>
    <row r="8" spans="1:8" x14ac:dyDescent="0.2">
      <c r="A8" s="3" t="s">
        <v>75</v>
      </c>
      <c r="B8" s="3">
        <v>13445</v>
      </c>
      <c r="C8" s="4">
        <f t="shared" si="0"/>
        <v>6.3060189766848493</v>
      </c>
      <c r="F8" s="9" t="s">
        <v>5</v>
      </c>
      <c r="G8" s="11">
        <v>5476</v>
      </c>
      <c r="H8" s="11">
        <v>2.5683718792358672</v>
      </c>
    </row>
    <row r="9" spans="1:8" x14ac:dyDescent="0.2">
      <c r="A9" s="3" t="s">
        <v>76</v>
      </c>
      <c r="B9" s="3">
        <v>5478</v>
      </c>
      <c r="C9" s="4">
        <f t="shared" si="0"/>
        <v>2.5693099259412127</v>
      </c>
      <c r="F9" s="9" t="s">
        <v>7</v>
      </c>
      <c r="G9" s="11">
        <v>5478</v>
      </c>
      <c r="H9" s="11">
        <v>2.5693099259412127</v>
      </c>
    </row>
    <row r="10" spans="1:8" x14ac:dyDescent="0.2">
      <c r="A10" s="3" t="s">
        <v>77</v>
      </c>
      <c r="B10" s="3">
        <v>6987</v>
      </c>
      <c r="C10" s="4">
        <f t="shared" si="0"/>
        <v>3.2770661651243613</v>
      </c>
      <c r="F10" s="9" t="s">
        <v>6</v>
      </c>
      <c r="G10" s="11">
        <v>13445</v>
      </c>
      <c r="H10" s="11">
        <v>6.3060189766848493</v>
      </c>
    </row>
    <row r="11" spans="1:8" x14ac:dyDescent="0.2">
      <c r="A11" s="3" t="s">
        <v>78</v>
      </c>
      <c r="B11" s="3">
        <v>3454</v>
      </c>
      <c r="C11" s="4">
        <f t="shared" si="0"/>
        <v>1.6200066601316079</v>
      </c>
      <c r="F11" s="9" t="s">
        <v>9</v>
      </c>
      <c r="G11" s="11">
        <v>3454</v>
      </c>
      <c r="H11" s="11">
        <v>1.6200066601316079</v>
      </c>
    </row>
    <row r="12" spans="1:8" x14ac:dyDescent="0.2">
      <c r="A12" s="3" t="s">
        <v>79</v>
      </c>
      <c r="B12" s="3">
        <v>6356</v>
      </c>
      <c r="C12" s="4">
        <f t="shared" si="0"/>
        <v>2.9811124295878693</v>
      </c>
      <c r="F12" s="9" t="s">
        <v>8</v>
      </c>
      <c r="G12" s="11">
        <v>6987</v>
      </c>
      <c r="H12" s="11">
        <v>3.2770661651243613</v>
      </c>
    </row>
    <row r="13" spans="1:8" x14ac:dyDescent="0.2">
      <c r="A13" s="3" t="s">
        <v>80</v>
      </c>
      <c r="B13" s="3">
        <v>6312</v>
      </c>
      <c r="C13" s="4">
        <f t="shared" si="0"/>
        <v>2.9604754020702688</v>
      </c>
      <c r="F13" s="9" t="s">
        <v>10</v>
      </c>
      <c r="G13" s="11">
        <v>6356</v>
      </c>
      <c r="H13" s="11">
        <v>2.9811124295878693</v>
      </c>
    </row>
    <row r="14" spans="1:8" x14ac:dyDescent="0.2">
      <c r="A14" s="3" t="s">
        <v>81</v>
      </c>
      <c r="B14" s="3">
        <v>12865</v>
      </c>
      <c r="C14" s="4">
        <f t="shared" si="0"/>
        <v>6.0339854321346662</v>
      </c>
      <c r="F14" s="9" t="s">
        <v>11</v>
      </c>
      <c r="G14" s="11">
        <v>6312</v>
      </c>
      <c r="H14" s="11">
        <v>2.9604754020702688</v>
      </c>
    </row>
    <row r="15" spans="1:8" x14ac:dyDescent="0.2">
      <c r="A15" s="3" t="s">
        <v>82</v>
      </c>
      <c r="B15" s="3">
        <v>11469</v>
      </c>
      <c r="C15" s="4">
        <f t="shared" si="0"/>
        <v>5.3792288318035357</v>
      </c>
      <c r="F15" s="9" t="s">
        <v>12</v>
      </c>
      <c r="G15" s="11">
        <v>12865</v>
      </c>
      <c r="H15" s="11">
        <v>6.0339854321346662</v>
      </c>
    </row>
    <row r="16" spans="1:8" x14ac:dyDescent="0.2">
      <c r="A16" s="3" t="s">
        <v>83</v>
      </c>
      <c r="B16" s="3">
        <v>12132</v>
      </c>
      <c r="C16" s="4">
        <f t="shared" si="0"/>
        <v>5.6901913146255554</v>
      </c>
      <c r="F16" s="9" t="s">
        <v>13</v>
      </c>
      <c r="G16" s="11">
        <v>11469</v>
      </c>
      <c r="H16" s="11">
        <v>5.3792288318035357</v>
      </c>
    </row>
    <row r="17" spans="1:8" x14ac:dyDescent="0.2">
      <c r="A17" s="3" t="s">
        <v>84</v>
      </c>
      <c r="B17" s="3">
        <v>3434</v>
      </c>
      <c r="C17" s="4">
        <f t="shared" si="0"/>
        <v>1.6106261930781531</v>
      </c>
      <c r="F17" s="9" t="s">
        <v>14</v>
      </c>
      <c r="G17" s="11">
        <v>12132</v>
      </c>
      <c r="H17" s="11">
        <v>5.6901913146255554</v>
      </c>
    </row>
    <row r="18" spans="1:8" x14ac:dyDescent="0.2">
      <c r="A18" s="3" t="s">
        <v>85</v>
      </c>
      <c r="B18" s="3">
        <v>2466</v>
      </c>
      <c r="C18" s="4">
        <f t="shared" si="0"/>
        <v>1.1566115876909513</v>
      </c>
      <c r="F18" s="9" t="s">
        <v>15</v>
      </c>
      <c r="G18" s="11">
        <v>3434</v>
      </c>
      <c r="H18" s="11">
        <v>1.6106261930781531</v>
      </c>
    </row>
    <row r="19" spans="1:8" x14ac:dyDescent="0.2">
      <c r="A19" s="3" t="s">
        <v>86</v>
      </c>
      <c r="B19" s="3">
        <v>7543</v>
      </c>
      <c r="C19" s="4">
        <f t="shared" si="0"/>
        <v>3.5378431492103992</v>
      </c>
      <c r="F19" s="9" t="s">
        <v>16</v>
      </c>
      <c r="G19" s="11">
        <v>2466</v>
      </c>
      <c r="H19" s="11">
        <v>1.1566115876909513</v>
      </c>
    </row>
    <row r="20" spans="1:8" x14ac:dyDescent="0.2">
      <c r="A20" s="3" t="s">
        <v>87</v>
      </c>
      <c r="B20" s="3">
        <v>8746</v>
      </c>
      <c r="C20" s="4">
        <f t="shared" si="0"/>
        <v>4.1020782424756934</v>
      </c>
      <c r="F20" s="9" t="s">
        <v>17</v>
      </c>
      <c r="G20" s="11">
        <v>7543</v>
      </c>
      <c r="H20" s="11">
        <v>3.5378431492103992</v>
      </c>
    </row>
    <row r="21" spans="1:8" x14ac:dyDescent="0.2">
      <c r="A21" s="3" t="s">
        <v>88</v>
      </c>
      <c r="B21" s="3">
        <v>7994</v>
      </c>
      <c r="C21" s="4">
        <f t="shared" si="0"/>
        <v>3.7493726812658004</v>
      </c>
      <c r="F21" s="9" t="s">
        <v>19</v>
      </c>
      <c r="G21" s="11">
        <v>7994</v>
      </c>
      <c r="H21" s="11">
        <v>3.7493726812658004</v>
      </c>
    </row>
    <row r="22" spans="1:8" x14ac:dyDescent="0.2">
      <c r="A22" s="3" t="s">
        <v>89</v>
      </c>
      <c r="B22" s="3">
        <v>9935</v>
      </c>
      <c r="C22" s="4">
        <f t="shared" si="0"/>
        <v>4.6597470088035688</v>
      </c>
      <c r="F22" s="9" t="s">
        <v>18</v>
      </c>
      <c r="G22" s="11">
        <v>8746</v>
      </c>
      <c r="H22" s="11">
        <v>4.1020782424756934</v>
      </c>
    </row>
    <row r="23" spans="1:8" x14ac:dyDescent="0.2">
      <c r="A23" s="3" t="s">
        <v>90</v>
      </c>
      <c r="B23" s="3">
        <v>3455</v>
      </c>
      <c r="C23" s="4">
        <f t="shared" si="0"/>
        <v>1.6204756834842806</v>
      </c>
      <c r="F23" s="9" t="s">
        <v>21</v>
      </c>
      <c r="G23" s="11">
        <v>3455</v>
      </c>
      <c r="H23" s="11">
        <v>1.6204756834842806</v>
      </c>
    </row>
    <row r="24" spans="1:8" x14ac:dyDescent="0.2">
      <c r="A24" s="3" t="s">
        <v>91</v>
      </c>
      <c r="B24" s="3">
        <v>18654</v>
      </c>
      <c r="C24" s="4">
        <f t="shared" si="0"/>
        <v>8.7491616207570964</v>
      </c>
      <c r="F24" s="9" t="s">
        <v>20</v>
      </c>
      <c r="G24" s="11">
        <v>9935</v>
      </c>
      <c r="H24" s="11">
        <v>4.6597470088035688</v>
      </c>
    </row>
    <row r="25" spans="1:8" x14ac:dyDescent="0.2">
      <c r="A25" s="3" t="s">
        <v>92</v>
      </c>
      <c r="B25" s="3">
        <v>12442</v>
      </c>
      <c r="C25" s="4">
        <f t="shared" si="0"/>
        <v>5.8355885539541008</v>
      </c>
      <c r="F25" s="9" t="s">
        <v>22</v>
      </c>
      <c r="G25" s="11">
        <v>18654</v>
      </c>
      <c r="H25" s="11">
        <v>8.7491616207570964</v>
      </c>
    </row>
    <row r="26" spans="1:8" x14ac:dyDescent="0.2">
      <c r="A26" s="5" t="s">
        <v>32</v>
      </c>
      <c r="B26" s="5">
        <f>SUM(B3:B25)</f>
        <v>213209</v>
      </c>
      <c r="C26" s="7">
        <f t="shared" si="0"/>
        <v>100</v>
      </c>
      <c r="F26" s="9" t="s">
        <v>23</v>
      </c>
      <c r="G26" s="11">
        <v>12442</v>
      </c>
      <c r="H26" s="11">
        <v>5.8355885539541008</v>
      </c>
    </row>
    <row r="27" spans="1:8" x14ac:dyDescent="0.2">
      <c r="F27" s="9" t="s">
        <v>59</v>
      </c>
      <c r="G27" s="11">
        <v>213209</v>
      </c>
      <c r="H27" s="11">
        <v>99.999999999999972</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4710-0B01-E740-9CAE-1E6605AF2145}">
  <dimension ref="A1:E15"/>
  <sheetViews>
    <sheetView workbookViewId="0">
      <selection activeCell="J10" sqref="J10"/>
    </sheetView>
  </sheetViews>
  <sheetFormatPr baseColWidth="10" defaultColWidth="11.1640625" defaultRowHeight="16" x14ac:dyDescent="0.2"/>
  <cols>
    <col min="1" max="1" width="15.83203125" bestFit="1" customWidth="1"/>
    <col min="2" max="2" width="24.83203125" bestFit="1" customWidth="1"/>
    <col min="3" max="3" width="20.1640625" bestFit="1" customWidth="1"/>
    <col min="4" max="4" width="15.83203125" bestFit="1" customWidth="1"/>
    <col min="5" max="5" width="31.33203125" bestFit="1" customWidth="1"/>
  </cols>
  <sheetData>
    <row r="1" spans="1:5" x14ac:dyDescent="0.2">
      <c r="A1" s="13" t="s">
        <v>33</v>
      </c>
      <c r="B1" s="13"/>
      <c r="C1" s="13"/>
    </row>
    <row r="2" spans="1:5" x14ac:dyDescent="0.2">
      <c r="A2" s="5" t="s">
        <v>34</v>
      </c>
      <c r="B2" s="5" t="s">
        <v>35</v>
      </c>
      <c r="C2" s="5" t="s">
        <v>36</v>
      </c>
    </row>
    <row r="3" spans="1:5" x14ac:dyDescent="0.2">
      <c r="A3" s="3" t="s">
        <v>37</v>
      </c>
      <c r="B3" s="3">
        <v>38695</v>
      </c>
      <c r="C3" s="4">
        <f>B3/$B$7*100</f>
        <v>18.148858631671271</v>
      </c>
    </row>
    <row r="4" spans="1:5" x14ac:dyDescent="0.2">
      <c r="A4" s="3" t="s">
        <v>38</v>
      </c>
      <c r="B4" s="3">
        <v>50172</v>
      </c>
      <c r="C4" s="4">
        <f>B4/$B$7*100</f>
        <v>23.531839650296188</v>
      </c>
    </row>
    <row r="5" spans="1:5" x14ac:dyDescent="0.2">
      <c r="A5" s="3" t="s">
        <v>39</v>
      </c>
      <c r="B5" s="3">
        <v>74819</v>
      </c>
      <c r="C5" s="4">
        <f>B5/$B$7*100</f>
        <v>35.091858223620953</v>
      </c>
    </row>
    <row r="6" spans="1:5" x14ac:dyDescent="0.2">
      <c r="A6" s="3" t="s">
        <v>40</v>
      </c>
      <c r="B6" s="3">
        <v>49523</v>
      </c>
      <c r="C6" s="4">
        <f>B6/$B$7*100</f>
        <v>23.227443494411588</v>
      </c>
    </row>
    <row r="7" spans="1:5" x14ac:dyDescent="0.2">
      <c r="A7" s="5" t="s">
        <v>32</v>
      </c>
      <c r="B7" s="5">
        <f>SUM(B3:B6)</f>
        <v>213209</v>
      </c>
      <c r="C7" s="7">
        <f>B7/$B$7*100</f>
        <v>100</v>
      </c>
    </row>
    <row r="10" spans="1:5" x14ac:dyDescent="0.2">
      <c r="A10" s="8" t="s">
        <v>58</v>
      </c>
      <c r="B10" t="s">
        <v>64</v>
      </c>
      <c r="D10" s="8" t="s">
        <v>58</v>
      </c>
      <c r="E10" t="s">
        <v>93</v>
      </c>
    </row>
    <row r="11" spans="1:5" x14ac:dyDescent="0.2">
      <c r="A11" s="9" t="s">
        <v>37</v>
      </c>
      <c r="B11" s="11">
        <v>38695</v>
      </c>
      <c r="D11" s="9" t="s">
        <v>37</v>
      </c>
      <c r="E11">
        <v>38695</v>
      </c>
    </row>
    <row r="12" spans="1:5" x14ac:dyDescent="0.2">
      <c r="A12" s="9" t="s">
        <v>40</v>
      </c>
      <c r="B12" s="11">
        <v>49523</v>
      </c>
      <c r="D12" s="9" t="s">
        <v>40</v>
      </c>
      <c r="E12">
        <v>49523</v>
      </c>
    </row>
    <row r="13" spans="1:5" x14ac:dyDescent="0.2">
      <c r="A13" s="9" t="s">
        <v>38</v>
      </c>
      <c r="B13" s="11">
        <v>50172</v>
      </c>
      <c r="D13" s="9" t="s">
        <v>38</v>
      </c>
      <c r="E13">
        <v>50172</v>
      </c>
    </row>
    <row r="14" spans="1:5" x14ac:dyDescent="0.2">
      <c r="A14" s="9" t="s">
        <v>39</v>
      </c>
      <c r="B14" s="11">
        <v>74819</v>
      </c>
      <c r="D14" s="9" t="s">
        <v>39</v>
      </c>
      <c r="E14">
        <v>74819</v>
      </c>
    </row>
    <row r="15" spans="1:5" x14ac:dyDescent="0.2">
      <c r="A15" s="9" t="s">
        <v>59</v>
      </c>
      <c r="B15" s="11">
        <v>213209</v>
      </c>
      <c r="D15" s="9" t="s">
        <v>59</v>
      </c>
      <c r="E15">
        <v>213209</v>
      </c>
    </row>
  </sheetData>
  <mergeCells count="1">
    <mergeCell ref="A1:C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948E-3D42-404B-87E2-7FDAB442D997}">
  <dimension ref="A3:E15"/>
  <sheetViews>
    <sheetView workbookViewId="0">
      <selection activeCell="C16" sqref="C16"/>
    </sheetView>
  </sheetViews>
  <sheetFormatPr baseColWidth="10" defaultColWidth="8.83203125" defaultRowHeight="16" x14ac:dyDescent="0.2"/>
  <cols>
    <col min="1" max="1" width="33.83203125" bestFit="1" customWidth="1"/>
    <col min="2" max="2" width="10.6640625" bestFit="1" customWidth="1"/>
    <col min="3" max="3" width="16.5" bestFit="1" customWidth="1"/>
    <col min="4" max="4" width="21.83203125" bestFit="1" customWidth="1"/>
    <col min="5" max="5" width="21" bestFit="1" customWidth="1"/>
  </cols>
  <sheetData>
    <row r="3" spans="1:5" x14ac:dyDescent="0.2">
      <c r="A3" s="8" t="s">
        <v>58</v>
      </c>
      <c r="B3" t="s">
        <v>65</v>
      </c>
      <c r="C3" t="s">
        <v>66</v>
      </c>
      <c r="D3" t="s">
        <v>67</v>
      </c>
      <c r="E3" t="s">
        <v>68</v>
      </c>
    </row>
    <row r="4" spans="1:5" x14ac:dyDescent="0.2">
      <c r="A4" s="9" t="s">
        <v>45</v>
      </c>
      <c r="B4" s="11">
        <v>7216</v>
      </c>
      <c r="C4" s="11">
        <v>18952</v>
      </c>
      <c r="D4" s="11">
        <v>32843</v>
      </c>
      <c r="E4" s="11">
        <v>23984</v>
      </c>
    </row>
    <row r="5" spans="1:5" x14ac:dyDescent="0.2">
      <c r="A5" s="9" t="s">
        <v>49</v>
      </c>
      <c r="B5" s="11">
        <v>147</v>
      </c>
      <c r="C5" s="11">
        <v>87</v>
      </c>
      <c r="D5" s="11">
        <v>304</v>
      </c>
      <c r="E5" s="11">
        <v>78</v>
      </c>
    </row>
    <row r="6" spans="1:5" x14ac:dyDescent="0.2">
      <c r="A6" s="9" t="s">
        <v>48</v>
      </c>
      <c r="B6" s="11">
        <v>220</v>
      </c>
      <c r="C6" s="11">
        <v>385</v>
      </c>
      <c r="D6" s="11">
        <v>588</v>
      </c>
      <c r="E6" s="11">
        <v>240</v>
      </c>
    </row>
    <row r="7" spans="1:5" x14ac:dyDescent="0.2">
      <c r="A7" s="9" t="s">
        <v>47</v>
      </c>
      <c r="B7" s="11">
        <v>1260</v>
      </c>
      <c r="C7" s="11">
        <v>1305</v>
      </c>
      <c r="D7" s="11">
        <v>2808</v>
      </c>
      <c r="E7" s="11">
        <v>1269</v>
      </c>
    </row>
    <row r="8" spans="1:5" x14ac:dyDescent="0.2">
      <c r="A8" s="9" t="s">
        <v>46</v>
      </c>
      <c r="B8" s="11">
        <v>6439</v>
      </c>
      <c r="C8" s="11">
        <v>4150</v>
      </c>
      <c r="D8" s="11">
        <v>8474</v>
      </c>
      <c r="E8" s="11">
        <v>3862</v>
      </c>
    </row>
    <row r="9" spans="1:5" x14ac:dyDescent="0.2">
      <c r="A9" s="9" t="s">
        <v>50</v>
      </c>
      <c r="B9" s="11">
        <v>48</v>
      </c>
      <c r="C9" s="11">
        <v>644</v>
      </c>
      <c r="D9" s="11">
        <v>2610</v>
      </c>
      <c r="E9" s="11">
        <v>1435</v>
      </c>
    </row>
    <row r="10" spans="1:5" x14ac:dyDescent="0.2">
      <c r="A10" s="9" t="s">
        <v>52</v>
      </c>
      <c r="B10" s="11">
        <v>6336</v>
      </c>
      <c r="C10" s="11">
        <v>4873</v>
      </c>
      <c r="D10" s="11">
        <v>6176</v>
      </c>
      <c r="E10" s="11">
        <v>3572</v>
      </c>
    </row>
    <row r="11" spans="1:5" x14ac:dyDescent="0.2">
      <c r="A11" s="9" t="s">
        <v>53</v>
      </c>
      <c r="B11" s="11">
        <v>12753</v>
      </c>
      <c r="C11" s="11">
        <v>12542</v>
      </c>
      <c r="D11" s="11">
        <v>13965</v>
      </c>
      <c r="E11" s="11">
        <v>8357</v>
      </c>
    </row>
    <row r="12" spans="1:5" x14ac:dyDescent="0.2">
      <c r="A12" s="9" t="s">
        <v>54</v>
      </c>
      <c r="B12" s="11">
        <v>4251</v>
      </c>
      <c r="C12" s="11">
        <v>7158</v>
      </c>
      <c r="D12" s="11">
        <v>6951</v>
      </c>
      <c r="E12" s="11">
        <v>6532</v>
      </c>
    </row>
    <row r="13" spans="1:5" x14ac:dyDescent="0.2">
      <c r="A13" s="9" t="s">
        <v>51</v>
      </c>
      <c r="B13" s="11">
        <v>25</v>
      </c>
      <c r="C13" s="11">
        <v>76</v>
      </c>
      <c r="D13" s="11">
        <v>100</v>
      </c>
      <c r="E13" s="11">
        <v>194</v>
      </c>
    </row>
    <row r="14" spans="1:5" x14ac:dyDescent="0.2">
      <c r="A14" s="9" t="s">
        <v>32</v>
      </c>
      <c r="B14" s="11">
        <v>38695</v>
      </c>
      <c r="C14" s="11">
        <v>50172</v>
      </c>
      <c r="D14" s="11">
        <v>74819</v>
      </c>
      <c r="E14" s="11">
        <v>49523</v>
      </c>
    </row>
    <row r="15" spans="1:5" x14ac:dyDescent="0.2">
      <c r="A15" s="9" t="s">
        <v>59</v>
      </c>
      <c r="B15" s="11">
        <v>77390</v>
      </c>
      <c r="C15" s="11">
        <v>100344</v>
      </c>
      <c r="D15" s="11">
        <v>149638</v>
      </c>
      <c r="E15" s="11">
        <v>99046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FE836-D327-DE4A-9CFC-9D156D167561}">
  <dimension ref="A1:F12"/>
  <sheetViews>
    <sheetView workbookViewId="0">
      <selection activeCell="A5" sqref="A5"/>
    </sheetView>
  </sheetViews>
  <sheetFormatPr baseColWidth="10" defaultColWidth="11.1640625" defaultRowHeight="16" x14ac:dyDescent="0.2"/>
  <cols>
    <col min="1" max="1" width="33.33203125" bestFit="1" customWidth="1"/>
    <col min="2" max="2" width="6.1640625" bestFit="1" customWidth="1"/>
    <col min="3" max="3" width="11.83203125" customWidth="1"/>
    <col min="4" max="4" width="17" customWidth="1"/>
    <col min="5" max="5" width="16.1640625" customWidth="1"/>
    <col min="6" max="6" width="23.83203125" customWidth="1"/>
    <col min="8" max="8" width="33.83203125" bestFit="1" customWidth="1"/>
    <col min="9" max="9" width="10.6640625" bestFit="1" customWidth="1"/>
    <col min="10" max="10" width="16.5" bestFit="1" customWidth="1"/>
    <col min="11" max="11" width="21.83203125" bestFit="1" customWidth="1"/>
    <col min="12" max="12" width="21" bestFit="1" customWidth="1"/>
  </cols>
  <sheetData>
    <row r="1" spans="1:6" x14ac:dyDescent="0.2">
      <c r="A1" t="s">
        <v>41</v>
      </c>
      <c r="B1" t="s">
        <v>37</v>
      </c>
      <c r="C1" t="s">
        <v>43</v>
      </c>
      <c r="D1" t="s">
        <v>44</v>
      </c>
      <c r="E1" t="s">
        <v>40</v>
      </c>
      <c r="F1" t="s">
        <v>57</v>
      </c>
    </row>
    <row r="2" spans="1:6" x14ac:dyDescent="0.2">
      <c r="A2" t="s">
        <v>45</v>
      </c>
      <c r="B2">
        <v>7216</v>
      </c>
      <c r="C2">
        <v>18952</v>
      </c>
      <c r="D2">
        <v>32843</v>
      </c>
      <c r="E2">
        <v>23984</v>
      </c>
      <c r="F2">
        <f>SUM(B2:E2)</f>
        <v>82995</v>
      </c>
    </row>
    <row r="3" spans="1:6" x14ac:dyDescent="0.2">
      <c r="A3" t="s">
        <v>46</v>
      </c>
      <c r="B3">
        <v>6439</v>
      </c>
      <c r="C3">
        <v>4150</v>
      </c>
      <c r="D3">
        <v>8474</v>
      </c>
      <c r="E3">
        <v>3862</v>
      </c>
      <c r="F3">
        <f t="shared" ref="F3:F12" si="0">SUM(B3:E3)</f>
        <v>22925</v>
      </c>
    </row>
    <row r="4" spans="1:6" x14ac:dyDescent="0.2">
      <c r="A4" t="s">
        <v>47</v>
      </c>
      <c r="B4">
        <v>1260</v>
      </c>
      <c r="C4">
        <v>1305</v>
      </c>
      <c r="D4">
        <v>2808</v>
      </c>
      <c r="E4">
        <v>1269</v>
      </c>
      <c r="F4">
        <f t="shared" si="0"/>
        <v>6642</v>
      </c>
    </row>
    <row r="5" spans="1:6" x14ac:dyDescent="0.2">
      <c r="A5" t="s">
        <v>48</v>
      </c>
      <c r="B5">
        <v>220</v>
      </c>
      <c r="C5">
        <v>385</v>
      </c>
      <c r="D5">
        <v>588</v>
      </c>
      <c r="E5">
        <v>240</v>
      </c>
      <c r="F5">
        <f t="shared" si="0"/>
        <v>1433</v>
      </c>
    </row>
    <row r="6" spans="1:6" x14ac:dyDescent="0.2">
      <c r="A6" t="s">
        <v>49</v>
      </c>
      <c r="B6">
        <v>147</v>
      </c>
      <c r="C6">
        <v>87</v>
      </c>
      <c r="D6">
        <v>304</v>
      </c>
      <c r="E6">
        <v>78</v>
      </c>
      <c r="F6">
        <f t="shared" si="0"/>
        <v>616</v>
      </c>
    </row>
    <row r="7" spans="1:6" x14ac:dyDescent="0.2">
      <c r="A7" t="s">
        <v>50</v>
      </c>
      <c r="B7">
        <v>48</v>
      </c>
      <c r="C7">
        <v>644</v>
      </c>
      <c r="D7">
        <v>2610</v>
      </c>
      <c r="E7">
        <v>1435</v>
      </c>
      <c r="F7">
        <f t="shared" si="0"/>
        <v>4737</v>
      </c>
    </row>
    <row r="8" spans="1:6" x14ac:dyDescent="0.2">
      <c r="A8" t="s">
        <v>51</v>
      </c>
      <c r="B8">
        <v>25</v>
      </c>
      <c r="C8">
        <v>76</v>
      </c>
      <c r="D8">
        <v>100</v>
      </c>
      <c r="E8">
        <v>194</v>
      </c>
      <c r="F8">
        <f t="shared" si="0"/>
        <v>395</v>
      </c>
    </row>
    <row r="9" spans="1:6" x14ac:dyDescent="0.2">
      <c r="A9" t="s">
        <v>52</v>
      </c>
      <c r="B9">
        <v>6336</v>
      </c>
      <c r="C9">
        <v>4873</v>
      </c>
      <c r="D9">
        <v>6176</v>
      </c>
      <c r="E9">
        <v>3572</v>
      </c>
      <c r="F9">
        <f t="shared" si="0"/>
        <v>20957</v>
      </c>
    </row>
    <row r="10" spans="1:6" x14ac:dyDescent="0.2">
      <c r="A10" t="s">
        <v>53</v>
      </c>
      <c r="B10">
        <v>12753</v>
      </c>
      <c r="C10">
        <v>12542</v>
      </c>
      <c r="D10">
        <v>13965</v>
      </c>
      <c r="E10">
        <v>8357</v>
      </c>
      <c r="F10">
        <f t="shared" si="0"/>
        <v>47617</v>
      </c>
    </row>
    <row r="11" spans="1:6" x14ac:dyDescent="0.2">
      <c r="A11" s="10" t="s">
        <v>54</v>
      </c>
      <c r="B11">
        <v>4251</v>
      </c>
      <c r="C11">
        <v>7158</v>
      </c>
      <c r="D11">
        <v>6951</v>
      </c>
      <c r="E11">
        <v>6532</v>
      </c>
      <c r="F11">
        <f t="shared" si="0"/>
        <v>24892</v>
      </c>
    </row>
    <row r="12" spans="1:6" x14ac:dyDescent="0.2">
      <c r="A12" t="s">
        <v>32</v>
      </c>
      <c r="B12">
        <f>SUM(B2:B11)</f>
        <v>38695</v>
      </c>
      <c r="C12">
        <f>SUM(C2:C11)</f>
        <v>50172</v>
      </c>
      <c r="D12">
        <f>SUM(D2:D11)</f>
        <v>74819</v>
      </c>
      <c r="E12">
        <f>SUM(E2:E11)</f>
        <v>49523</v>
      </c>
      <c r="F12">
        <f t="shared" si="0"/>
        <v>213209</v>
      </c>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1CA3C-37CD-7845-99C9-50320D416D9E}">
  <dimension ref="A1:L12"/>
  <sheetViews>
    <sheetView topLeftCell="A4" workbookViewId="0">
      <selection activeCell="F28" sqref="F28"/>
    </sheetView>
  </sheetViews>
  <sheetFormatPr baseColWidth="10" defaultColWidth="11.1640625" defaultRowHeight="16" x14ac:dyDescent="0.2"/>
  <cols>
    <col min="1" max="1" width="10.33203125" bestFit="1" customWidth="1"/>
    <col min="2" max="2" width="6.1640625" bestFit="1" customWidth="1"/>
    <col min="3" max="3" width="10.5" bestFit="1" customWidth="1"/>
    <col min="4" max="4" width="15.1640625" bestFit="1" customWidth="1"/>
    <col min="5" max="5" width="14.33203125" bestFit="1" customWidth="1"/>
    <col min="6" max="6" width="22.33203125" bestFit="1" customWidth="1"/>
    <col min="8" max="8" width="12.33203125" bestFit="1" customWidth="1"/>
    <col min="9" max="9" width="10.6640625" bestFit="1" customWidth="1"/>
    <col min="10" max="10" width="16.5" bestFit="1" customWidth="1"/>
    <col min="11" max="11" width="21.83203125" bestFit="1" customWidth="1"/>
    <col min="12" max="12" width="21" bestFit="1" customWidth="1"/>
    <col min="13" max="13" width="4.83203125" bestFit="1" customWidth="1"/>
    <col min="14" max="14" width="5.83203125" bestFit="1" customWidth="1"/>
    <col min="15" max="15" width="6.83203125" bestFit="1" customWidth="1"/>
    <col min="16" max="16" width="16.5" bestFit="1" customWidth="1"/>
    <col min="17" max="18" width="3.83203125" bestFit="1" customWidth="1"/>
    <col min="19" max="20" width="4.83203125" bestFit="1" customWidth="1"/>
    <col min="21" max="21" width="5.83203125" bestFit="1" customWidth="1"/>
    <col min="22" max="22" width="6.83203125" bestFit="1" customWidth="1"/>
    <col min="23" max="23" width="21.83203125" bestFit="1" customWidth="1"/>
    <col min="24" max="25" width="3.83203125" bestFit="1" customWidth="1"/>
    <col min="26" max="27" width="4.83203125" bestFit="1" customWidth="1"/>
    <col min="28" max="28" width="5.83203125" bestFit="1" customWidth="1"/>
    <col min="29" max="29" width="6.83203125" bestFit="1" customWidth="1"/>
    <col min="30" max="30" width="21" bestFit="1" customWidth="1"/>
    <col min="31" max="32" width="3.83203125" bestFit="1" customWidth="1"/>
    <col min="33" max="34" width="4.83203125" bestFit="1" customWidth="1"/>
    <col min="35" max="35" width="5.83203125" bestFit="1" customWidth="1"/>
    <col min="36" max="36" width="6.83203125" bestFit="1" customWidth="1"/>
    <col min="37" max="37" width="15.6640625" bestFit="1" customWidth="1"/>
    <col min="38" max="38" width="21.5" bestFit="1" customWidth="1"/>
    <col min="39" max="39" width="26.83203125" bestFit="1" customWidth="1"/>
    <col min="40" max="40" width="26" bestFit="1" customWidth="1"/>
  </cols>
  <sheetData>
    <row r="1" spans="1:12" x14ac:dyDescent="0.2">
      <c r="A1" s="13" t="s">
        <v>55</v>
      </c>
      <c r="B1" s="13"/>
      <c r="C1" s="13"/>
      <c r="D1" s="13"/>
      <c r="E1" s="13"/>
      <c r="F1" s="13"/>
      <c r="H1" s="13" t="s">
        <v>42</v>
      </c>
      <c r="I1" s="13"/>
      <c r="J1" s="13"/>
      <c r="K1" s="13"/>
    </row>
    <row r="3" spans="1:12" x14ac:dyDescent="0.2">
      <c r="A3" s="5" t="s">
        <v>56</v>
      </c>
      <c r="B3" s="5" t="s">
        <v>37</v>
      </c>
      <c r="C3" s="5" t="s">
        <v>43</v>
      </c>
      <c r="D3" s="5" t="s">
        <v>44</v>
      </c>
      <c r="E3" s="5" t="s">
        <v>40</v>
      </c>
      <c r="F3" s="5" t="s">
        <v>57</v>
      </c>
      <c r="H3" s="8" t="s">
        <v>58</v>
      </c>
      <c r="I3" t="s">
        <v>65</v>
      </c>
      <c r="J3" t="s">
        <v>66</v>
      </c>
      <c r="K3" t="s">
        <v>67</v>
      </c>
      <c r="L3" t="s">
        <v>68</v>
      </c>
    </row>
    <row r="4" spans="1:12" x14ac:dyDescent="0.2">
      <c r="A4" s="3">
        <v>1</v>
      </c>
      <c r="B4" s="3">
        <v>40</v>
      </c>
      <c r="C4" s="3">
        <v>1397</v>
      </c>
      <c r="D4" s="3">
        <v>2143</v>
      </c>
      <c r="E4" s="3">
        <v>57</v>
      </c>
      <c r="F4" s="3">
        <v>3637</v>
      </c>
      <c r="H4" s="9">
        <v>1</v>
      </c>
      <c r="I4" s="11">
        <v>40</v>
      </c>
      <c r="J4" s="11">
        <v>1397</v>
      </c>
      <c r="K4" s="11">
        <v>2143</v>
      </c>
      <c r="L4" s="11">
        <v>57</v>
      </c>
    </row>
    <row r="5" spans="1:12" x14ac:dyDescent="0.2">
      <c r="A5" s="3">
        <v>2</v>
      </c>
      <c r="B5" s="3">
        <v>5</v>
      </c>
      <c r="C5" s="3">
        <v>108</v>
      </c>
      <c r="D5" s="3">
        <v>121</v>
      </c>
      <c r="E5" s="3">
        <v>40</v>
      </c>
      <c r="F5" s="3">
        <v>274</v>
      </c>
      <c r="H5" s="9">
        <v>2</v>
      </c>
      <c r="I5" s="11">
        <v>5</v>
      </c>
      <c r="J5" s="11">
        <v>108</v>
      </c>
      <c r="K5" s="11">
        <v>121</v>
      </c>
      <c r="L5" s="11">
        <v>40</v>
      </c>
    </row>
    <row r="6" spans="1:12" x14ac:dyDescent="0.2">
      <c r="A6" s="3">
        <v>3</v>
      </c>
      <c r="B6" s="3">
        <v>15</v>
      </c>
      <c r="C6" s="3">
        <v>63</v>
      </c>
      <c r="D6" s="3">
        <v>245</v>
      </c>
      <c r="E6" s="3">
        <v>334</v>
      </c>
      <c r="F6" s="3">
        <v>657</v>
      </c>
      <c r="H6" s="9">
        <v>3</v>
      </c>
      <c r="I6" s="11">
        <v>15</v>
      </c>
      <c r="J6" s="11">
        <v>63</v>
      </c>
      <c r="K6" s="11">
        <v>245</v>
      </c>
      <c r="L6" s="11">
        <v>334</v>
      </c>
    </row>
    <row r="7" spans="1:12" x14ac:dyDescent="0.2">
      <c r="A7" s="3">
        <v>4</v>
      </c>
      <c r="B7" s="3">
        <v>29</v>
      </c>
      <c r="C7" s="3">
        <v>144</v>
      </c>
      <c r="D7" s="3">
        <v>298</v>
      </c>
      <c r="E7" s="3">
        <v>138</v>
      </c>
      <c r="F7" s="3">
        <v>609</v>
      </c>
      <c r="H7" s="9">
        <v>4</v>
      </c>
      <c r="I7" s="11">
        <v>29</v>
      </c>
      <c r="J7" s="11">
        <v>144</v>
      </c>
      <c r="K7" s="11">
        <v>298</v>
      </c>
      <c r="L7" s="11">
        <v>138</v>
      </c>
    </row>
    <row r="8" spans="1:12" x14ac:dyDescent="0.2">
      <c r="A8" s="3">
        <v>5</v>
      </c>
      <c r="B8" s="3">
        <v>207</v>
      </c>
      <c r="C8" s="3">
        <v>318</v>
      </c>
      <c r="D8" s="3">
        <v>615</v>
      </c>
      <c r="E8" s="3">
        <v>429</v>
      </c>
      <c r="F8" s="3">
        <v>1569</v>
      </c>
      <c r="H8" s="9">
        <v>5</v>
      </c>
      <c r="I8" s="11">
        <v>207</v>
      </c>
      <c r="J8" s="11">
        <v>318</v>
      </c>
      <c r="K8" s="11">
        <v>615</v>
      </c>
      <c r="L8" s="11">
        <v>429</v>
      </c>
    </row>
    <row r="9" spans="1:12" x14ac:dyDescent="0.2">
      <c r="A9" s="3">
        <v>6</v>
      </c>
      <c r="B9" s="3">
        <v>20876</v>
      </c>
      <c r="C9" s="3">
        <v>13912</v>
      </c>
      <c r="D9" s="3">
        <v>17508</v>
      </c>
      <c r="E9" s="3">
        <v>7341</v>
      </c>
      <c r="F9" s="3">
        <v>59637</v>
      </c>
      <c r="H9" s="9">
        <v>6</v>
      </c>
      <c r="I9" s="11">
        <v>20876</v>
      </c>
      <c r="J9" s="11">
        <v>13912</v>
      </c>
      <c r="K9" s="11">
        <v>17508</v>
      </c>
      <c r="L9" s="11">
        <v>7341</v>
      </c>
    </row>
    <row r="10" spans="1:12" x14ac:dyDescent="0.2">
      <c r="A10" s="3">
        <v>7</v>
      </c>
      <c r="B10" s="3">
        <v>17523</v>
      </c>
      <c r="C10" s="3">
        <v>34230</v>
      </c>
      <c r="D10" s="3">
        <v>53889</v>
      </c>
      <c r="E10" s="3">
        <v>41184</v>
      </c>
      <c r="F10" s="3">
        <v>146826</v>
      </c>
      <c r="H10" s="9">
        <v>7</v>
      </c>
      <c r="I10" s="11">
        <v>17523</v>
      </c>
      <c r="J10" s="11">
        <v>34230</v>
      </c>
      <c r="K10" s="11">
        <v>53889</v>
      </c>
      <c r="L10" s="11">
        <v>41184</v>
      </c>
    </row>
    <row r="11" spans="1:12" x14ac:dyDescent="0.2">
      <c r="A11" s="5" t="s">
        <v>32</v>
      </c>
      <c r="B11" s="5">
        <f>SUM(B4:B10)</f>
        <v>38695</v>
      </c>
      <c r="C11" s="5">
        <f>SUM(C4:C10)</f>
        <v>50172</v>
      </c>
      <c r="D11" s="5">
        <f>SUM(D4:D10)</f>
        <v>74819</v>
      </c>
      <c r="E11" s="5">
        <f>SUM(E4:E10)</f>
        <v>49523</v>
      </c>
      <c r="F11" s="5">
        <f t="shared" ref="F11" si="0">SUM(B11:E11)</f>
        <v>213209</v>
      </c>
      <c r="H11" s="9" t="s">
        <v>32</v>
      </c>
      <c r="I11" s="11">
        <v>38695</v>
      </c>
      <c r="J11" s="11">
        <v>50172</v>
      </c>
      <c r="K11" s="11">
        <v>74819</v>
      </c>
      <c r="L11" s="11">
        <v>49523</v>
      </c>
    </row>
    <row r="12" spans="1:12" x14ac:dyDescent="0.2">
      <c r="H12" s="9" t="s">
        <v>59</v>
      </c>
      <c r="I12" s="11">
        <v>77390</v>
      </c>
      <c r="J12" s="11">
        <v>100344</v>
      </c>
      <c r="K12" s="11">
        <v>149638</v>
      </c>
      <c r="L12" s="11">
        <v>99046</v>
      </c>
    </row>
  </sheetData>
  <mergeCells count="2">
    <mergeCell ref="A1:F1"/>
    <mergeCell ref="H1:K1"/>
  </mergeCells>
  <conditionalFormatting pivot="1" sqref="I5">
    <cfRule type="iconSet" priority="1">
      <iconSet iconSet="5Rating">
        <cfvo type="percent" val="0"/>
        <cfvo type="percent" val="20"/>
        <cfvo type="percent" val="40"/>
        <cfvo type="percent" val="60"/>
        <cfvo type="percent" val="80"/>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31E28-614C-4009-9282-486226A2F201}">
  <dimension ref="U14"/>
  <sheetViews>
    <sheetView showGridLines="0" zoomScale="92" zoomScaleNormal="70" workbookViewId="0">
      <selection activeCell="U39" sqref="U39"/>
    </sheetView>
  </sheetViews>
  <sheetFormatPr baseColWidth="10" defaultColWidth="8.83203125" defaultRowHeight="16" x14ac:dyDescent="0.2"/>
  <sheetData>
    <row r="14" spans="21:21" x14ac:dyDescent="0.2">
      <c r="U14" t="s">
        <v>94</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1 9 C 6 6 6 B 0 - 5 F C 2 - 4 A 0 7 - A 4 1 0 - 5 8 D 5 1 E 6 0 3 B 7 B } "   T o u r I d = " d f 6 c 9 7 7 2 - f c 5 3 - 4 8 8 c - 9 9 c 6 - 8 2 2 7 2 a 1 2 f a 3 9 "   X m l V e r = " 6 "   M i n X m l V e r = " 3 " > < D e s c r i p t i o n > S o m e   d e s c r i p t i o n   f o r   t h e   t o u r   g o e s   h e r e < / D e s c r i p t i o n > < I m a g e > i V B O R w 0 K G g o A A A A N S U h E U g A A A N Q A A A B 1 C A Y A A A A 2 n s 9 T A A A A A X N S R 0 I A r s 4 c 6 Q A A A A R n Q U 1 B A A C x j w v 8 Y Q U A A A A J c E h Z c w A A A r c A A A K 3 A d I 1 y F E A A C r a S U R B V H h e 7 Z 3 3 c x x H l u d f O 3 T D e 0 P C k A T o r U i J o i h S d N L M z u z M T k x c x O 3 c 7 k b c z u 6 s i 7 i 4 P + L + h Y u L + + F + u T 9 g b 3 d n R t K M h h R l 6 E R P 0 I k k S B i C 8 N 6 2 7 8 a 9 7 8 v M 7 m q g Y Q V K R H V 9 w W R m V T U a 3 V X 5 q f f y p S n X 7 7 6 + P k e O H D l a F 7 l 1 7 s i R o 3 W Q 6 / e X b j g W y p G j d Z J j o R w 5 W k c 5 Q D l y t I 5 i l + + m 4 / L 9 w H K 5 X F R R U k T N 9 b V U X V 5 E l I j z T g + 5 a I 4 S X M Z x m p u j U C h I h U X F a t v t 5 u N u i i W S N D Q + T V 1 9 Q z Q + P c M v c y 7 n D y n X x 5 c d o L 5 v A Z 6 3 d j Z T v o / Z S S Q Y l B D l 5 f k o E o 5 Q n t 8 v U M R i M f J 6 v V L G a 5 L J J E 1 E 8 6 k y E C G X 2 0 U e j 4 f f C c i 5 5 I f 5 o t m o l x I M W X k + v 9 7 l o x u P 2 2 h y J q j + q K P v R Q 5 Q 3 4 P c D M C J g 3 u o w M d W x a U A m Z 2 d I b 8 / Q K F w i N w u N 5 f 9 1 N X 1 k m a m p 6 m q q o o q K i u o v 6 + P m r Z s k f c A U G 5 Q w 4 r F o m K l v F 4 f j U 4 n q a o E c C k 4 A S G O d Y 7 5 a G t l k o I x L 5 X k e y g U j d K V + 0 8 c C / a a x U D d c s 7 w a 9 L B 7 Y 1 U X 1 V K k 9 M h K v B 7 K M q V e p q B K S k p U W 6 b 1 l K V f G p q i m H C c e X y 1 d T U a u t E F G Q o v b 4 8 G h o a p s 2 b N w l w e N + u r i 7 e 3 i y Q Y h v p e q e b T u 5 g I P l v d Y 9 M 0 5 O u X n k P R + s r 1 y d X H K D W U 7 B G P z l 2 g I Y m 4 1 T o C X H l 9 w o U s 7 O z n I K 0 b d v W B Q C t 1 G r 0 T X m o 0 h + k S C Q i U A G U g o I C O Z a c Y 7 e P r R / 2 w V I Z 6 E Z G R h n g Y v I x e F 6 v 2 o e / B 9 i 8 e X 7 6 w 7 X W F f 9 9 R 8 v L A W q d V F 5 c R O / t 3 S p W a H J y k o q L i 6 W i m s p q r b S L V e C p s I t G Z j 1 U X Z T g 1 3 D 7 i F 9 W m p / k t p G L H t 2 7 T s e O H d O v z N T o 6 C h V V l b q r U w B M C O U Y S E B U y A Q k G 2 4 i O F I l O 6 8 6 K X Z U F i / 0 t F a 5 Q D 1 H e X x u O m j I 7 s p G k 9 S M h 4 V t w v t H c i A M z j l p p r i h J Q X 0 2 K Q D Q w M U F 1 d n d 7 K L v w u Q O 7 v 7 6 e G h n q x R o v J A I b c p L 6 + f t q y p Y m t 3 B x 9 c f e Z 5 I 7 W J t c n V 2 8 7 Z 2 + N O r y l m g r y C 7 j B H 6 e 2 J w 8 p b / N x G g u 6 6 F R z m M b H J 2 g m 5 i N P f F L c w M r K K p q Y m K D S 0 l K u 8 L 4 U Q I B v b G y c X z 9 G 5 R U V N D I 8 Q i F 3 O Y V i H i q l A R o e G q E z Z 0 / L a 1 e q 0 d E x c f P y 8 l Y G F m Q + G y x X Y s 5 N F + 9 + K / s d r U 6 u T x 2 g V q 1 j + 3 a Q K x Y i f y C f X J S k S y 9 8 F E m 4 6 N z 2 k B x / 1 d N D D f X 1 U j Y y A H 3 9 9 S U 6 f f q U t I O 6 X n a T j 1 2 u T Z t q K Z / B N H r 4 8 B H v 2 0 R V V d n d u O U U j U Y Y J j / F 4 z F p w y E E D 0 t X z 5 8 J L p 5 V A A p u I N p 5 D Q 0 N F A w G 2 V 0 t k t 8 f m A j S / e d d + p W O V i I H q F U I l e + d f Y e o x B c U y 4 K K + s W L A o F l a 3 m M a L K N 2 y d 5 9 H Q o j 9 3 A G r p / / w G F w 2 F 6 9 9 2 j + h 2 U s O + T T / 7 I E A W o s b G B 9 u z Z T Z c v X 6 V z 5 8 7 o V 7 x e D Q 4 M U i X D i s A F P g s C G 1 a L h Y T v B w s X j c X p 8 q M O O e Z o e T F Q d x y g V q C m m j K K e h u p w d 9 P C Y S x u f 4 l X A G 6 1 V M k Q H l 4 + + y O d K P e W C R A d + v W b Y E K 1 m F y c o I r r F t C 5 0 + f P q N d u 3 Z K B e 7 p 6 R U 3 D f v X I v w 9 A w W s H w I P q o z P 5 E p t m 8 9 l B c g q f N 5 k M i E W E 8 c A H V z U b 7 u H 6 N X g q H 6 V o 8 X k + v S a A 9 R y K q / a S + N B j 4 S j T z R N 0 I M H j + j w 4 U P 0 a s J H b c N e 8 r r n 6 M z 2 i L z W V N j 5 m p m Z o U u X r l B 5 e R m n c q q t r Z E A R n t 7 B 8 W i M Z q e m a a A P 0 D v n z g u + 1 c r d B Q X F h b p r e z C 5 8 d 7 A x p Y n 3 A o R I F 8 d l s Z n G B w V l z E k p I y m m P r h G 9 h O o n x n W C x S k o r 6 A / X W 9 W b O c o q 1 x 8 c o J a U r + w I 3 + W j 1 F Q W Y b c u S t 9 + + 0 T u 2 A P u P R S O q 4 p / o n G S 2 y G T E r o e H x + n F w x J S 3 N z q g 3 0 + P F j 2 r d v n 5 S t + v T T P 9 L x 4 + / S y 5 e v G N C 3 Z B 9 c s B s 3 b t L u 3 b u o q K i I J i b G q a y s n A I B v w C A d h v X c P L y Z z A C I P h M K x X a S X D z D F C w S G 4 3 + q h g 5 V T n L x c Y 9 C j d 6 i u h d 5 r 4 / V 1 x u n r 1 G h 0 7 8 3 O 6 + f C + e i N H C 8 R A 3 X W A y i I 4 Q p s a D t K u y l m 5 O y c 4 9 f X 2 0 a Z N K o R 9 s S 0 g d 3 G 0 n V q q 4 r L P K g Q f E D E 7 d u x d v S d T G L 8 H 5 X O F z g Y c L N q j R 4 / p v f e y 9 z 1 9 F + H 7 G C t o L C p c w w B g Z R k 3 E K H 4 z o l C 6 p l U l u q 9 L T G K J r 3 0 b K y Q 4 h P 3 5 D W O M o U h y 6 r 2 O C m V y k o K 6 U f v 7 B a Y 4 C b B A t y 5 f T c F E / T h z j B 9 u C O U F a b H j 7 + V S N 5 i M C H i B o s C m C C E 2 F F 5 r Y q x + 2 V G Q a x E A A P j A L M p x O 7 c 9 P S U l O P 8 X T A W c H p K b Q O U W X Y 3 D V i I E K K M Y U 5 I u 2 p i d H J b W N L 1 l z 4 q D U S l j e Y u e Y t 8 C M t n O X + 5 n N x Z 9 u V 0 q i w r p a M 7 G q S C w 3 2 D l c D d v L S 0 m I 8 q o c J F F n I k G h s b o 7 3 7 9 u q t h X r 2 7 J l 0 1 F r D 1 y d P n h B 3 y l R q 6 O a N 2 3 T w 4 A G 9 t b w A R l F x + j P i R o B 2 F R T I L x C A Y Z l c 2 j I V W 4 M f / L s m b I 9 w O Q R r V V J S K p / J 7 5 2 j 6 Y h q S 3 3 R l k c 1 h W y p + P w k / H v I 6 2 H r x a 9 3 k k 5 / / O a e 4 / J p F e Y H 6 P i e J m r t J t p T G 5 F K g 4 o P 9 w z u G 2 S t 9 N l 0 7 1 5 r q j 1 k B A v X 9 v w 5 7 d q 5 U 6 J m x q U y a m t r o y 1 b t q Q i c U a I D j Y 3 b x N L h j T / 9 1 Y r f A 9 j F b M J 3 y 3 b 3 w h x m y u f r e W 1 r k C q 3 f j h z i h d 6 i i Q t p w 7 9 J S S i U w L m 6 t y X D 5 L a m n c R n / 6 1 k O 7 a 9 R I B 1 R + V D J 0 t O L u v h x M E I I J A M i q F y / a a d / e v a m o m V V f f P E l b d 2 6 d Q F M E M D E H C m 4 f h i v 1 9 7 e L p Z n r V o K J g i f D d 9 x R r u H + M 5 I c O 1 w 7 F j j D J U E 1 N + / y J a q L A D 3 k b 9 r / o 4 F 5 z J X k 7 r d O C J 3 8 S F 6 0 E O 0 q 6 B D O m R L S 9 M u 0 d t v H 1 m R d Y C L d f n S V e r p 6 a F r 1 7 6 h m z d v U o T b J O i 4 z a a v v r p E Z 8 + e k R B 2 N m G u 1 B V + H w Q M M E e q p a V F x u t 9 + c X X U t G t m r / d 1 9 d H 5 y 9 8 L j e D f / 3 X f 9 d 7 i W a 4 v Z R N 0 1 O T N D w 4 K N 8 T 1 g i C q 2 s S Q M O o i 6 O N U a 4 3 6 s Y y E 1 F / 9 + T W I J 3 e v 0 3 2 5 b p c n 1 1 3 X D 5 v 6 V t c e a N U F m q l x r p y b u e 0 0 d G j 7 4 i F g u 4 / e k Z F d X u p u X K R h p N F F 9 n i v H / 8 W K p N M l + A 7 f H j J 7 R 5 c x 0 d O L C y N h J A v X r 1 u o z C q K / f T N u 3 b 5 e A Q T w e Z 3 f x O Q 0 P j z L 0 b 0 k / 1 J U r 1 y T 0 / p O f / D g F a h h g X r 4 m 7 t n p 0 x / Q 5 C R C 8 R V y D D I d w Y A m w r + L 9 t Y c / w A g u H s F h Y W U 4 L / l 0 R Y W 4 f S v u 9 J z u u r L 5 q i l K k k P + t w U n X k h + 3 J V D F R r T g P l K z 9 E w W C U K n 3 j F B 5 4 Q O + 8 c 0 Q q 1 p U r V + n E i f c F g K f B 7 f L a j 3 Y u P 7 0 B L h n c s 5 q a G r 0 n r c n J K X 7 v h P Q r f R c N D P S z G 9 k p l b y s v E w s S E F B v o y 2 g N 9 R X V W Z C o w A r s 8 v f k l 5 X g / 9 + M 9 + T J 9 9 d l 5 g w + c 0 L q 1 A w q 4 b J i y W 6 s 9 m j s / X h A z i r e S 2 l I u u d K Q n M J 7 e H q X L 2 J 6 L U 1 4 8 d 4 c q u T 6 7 k b t A F d c d o q n J G H 2 w d U Y q H u 7 o q G A Q K h g q 1 P T 0 D N 0 c q J Z 9 d S U J 2 l + n 2 k f h m I s w A q k g L 3 3 6 U A k v X b p M p 0 5 9 k L U y Q r / / 3 c f 0 8 7 / 4 m U C w H k L g p P X e f W r e v o 3 y A y p 4 Y X 3 v / v 4 + q q 2 t S + 0 z n w 9 K 8 u c 1 U T 9 Y H a x n Y T Q 6 M k K V 7 G Z m E 9 w 8 f L 8 v n / s p M Z e e B i K u Y Z J B d C X I l + j U r 8 4 t 5 W w b y s s V 4 m j t L L 2 / J U j 3 W h 9 m w A S Z A I J M g / C o / Q N T H v q 8 L S D p w p 1 B u U t b h R E O a B M 9 7 A / Q 9 Z d 5 d P F 5 g L r G M s H 6 8 K N z M g F x v Y T P X L e p l s r L K 8 n t C 7 C 1 D c n a F L h B Q M / b 2 l M w Y U S 5 N Q L p 5 n N g Y M D C L 1 Y B p s m J 8 V T / l Q m G 4 O / h / T B 6 B D C Z f U i q H c f W L p 4 + j 7 k m 1 5 9 u 3 M / J b 3 9 q v 5 q K P h G c o 6 I 8 z J B N n w Z r G Q J A V u 2 q m K J 7 3 W y d i l Y 2 k L U k k K S u x 1 d p c 0 m M 9 u 7 Z L W P 5 U I n X S 2 h H N W 1 t p r 5 p P x X E e v l m 4 J G 5 T R c u X J S o I 0 L v E C D D 3 K u y s t K s n c a D b M 2 K S / g Y t 5 k A h 9 X S m W 2 c G / P Z c V 6 s 3 8 P A C S u V T M S o 2 N O j j + S O c j J s / t E 7 e + X C o 5 J c 7 0 p P 9 o P m w w T F B 9 P D b E 5 s i 1 D b / S t U W 7 n 0 Q F S r p s J u + s n Z Y 9 S 8 / w O a 8 1 d l V M L 1 U E t L M / V 2 d 0 n Q J L + k h p 4 / b 5 f A S k P D 5 h R M E P r S M N r j 5 s 3 b K Q t m V e 2 m z S k X 0 A o T J K D w u U E g x A h f I + N 8 c V k B h 9 9 1 0 U x 8 U + q c 5 0 r K P G s 5 o I A / j x K x i L g w U 1 y n M F J 8 O Z 0 8 3 E B n W 2 Y l K N H f / Y I + / P A c H d s S X V G Q w q h 7 w k O b u A 1 W W a j C 2 2 j A r 5 c e D Q b o c V s 3 P e r 3 0 a 2 e f J q t P C 1 9 X 9 m C H w D j g w 9 O 0 O D Q k G w P D g 7 R x Y t f 0 r / 9 + 2 / p k 0 / / y N u D d P / B Q z l m F X 4 P y Q z C D U Y B m L K + R u Z M I n e 5 P R S X Q 6 h p u S P X + Z s P l q 9 R N t L Z Q y 0 S c I B 1 Q u f k 2 w 0 R K v a r S p H N O k H Y j / 6 b c D h C 9 + 6 2 0 o / / 7 E f 6 C H F b y U 8 z k Z V V m g O b o l R b n K T J k J t e j H r 5 b 3 / 3 0 Q X z 3 V G j w u l 7 d P z t P X p r o f D 9 L 1 2 + Q p v q a q W P C 8 E M 4 w a i j Q d r Z j q b R 4 a H q K q 6 h t t M y t p 6 + T Z 8 g 9 u I U F 1 x g i Z 5 n x l B A S l r l q R 4 L E p z i S h V 5 I / o I / a X 6 / y t 3 A F q 3 9 Z 6 t h A + c V t Q o V A Z q w v j d H B z b F G Y 5 m u Y K 1 c 1 V y 6 o c 8 x D 7 S M r n z Z h F c A C Y N 9 F C F v P D 4 x Y V V W Y o L f q M 0 d t G G G c 4 q V L V + l n P / + p 2 J D P / n S B q i o r p P 9 N g g 7 R O F 1 + F i N 3 o J x O t 4 T p T o + f p s O m S z d T W y v i 1 D W W H g W i g J q j R D z G K U I l / g n y e b J / D r s p p 1 y + A r c C K c 6 3 2 q k p N c K 6 O c t o 8 c W E x r + B C T C u F S Y I l X 2 t e j 7 i l b + / F E w Q l i R 7 P p y 5 h g S s M 1 w 8 L I 5 5 7 t x p 6 u z o k B D 4 z / 7 8 J z K r + O P f f y r Q X O 7 i N q K / X L o G c K / B E m e L 3 X I A k 1 X m 5 i S A c X t q Y r Z Q t n N B D B Q u i v 3 T 2 c N 7 Z T I d Q s d X L l + W 0 D J U l J d e O 2 8 x o Q F / 8 f M v p P E P L f P y F W l w Z m 3 3 s n s 9 P n o 5 r w I v p Z f j m a 8 d G c W o i s M y 9 R 5 r B 2 J h F j M 3 C 1 Z r 1 + 6 d 4 t Y Z + T x z N B Z 0 U 1 l + u q 2 0 m O a f R w C F A M U c n / 9 x g S r 7 t b F T y p n p G / H I L A 1 z Q 7 y w s J B O n T p J + / a r C X 2 q 4 b x Q s G S 9 v b 3 0 2 9 / + X v q o 0 H + E O 3 n v p E f 6 l 7 6 r R m a y d / w u p U v t f h o N r v 7 3 X k 2 k f 6 e 6 u l o m L x q h 0 s t o k K d t 9 P D h Y 1 l t q a / r W z l n U C L p o h p 2 T 2 e i Z s / S s k K F k r F S k W h u B J R z 4 l s e 3 K L c t I q K C r n g S L e 7 V a M 6 l K W i f P X 1 J R m B g G W 3 M D / I h J C f D v n o y e D a 3 T y r F v 7 V p Q U X L 5 p Y 7 W 8 p G Y s D S 3 O n J 5 8 t U 4 l Y I w i B B 4 x 2 3 8 2 W C e P 8 s I b g l q Z G q p 9 T k T 6 4 f P j b 8 T X 8 b Z w 3 W C g J o z N Y 4 z P + j O t i x 7 Q 2 v 2 O D y U N q 6 o X 1 7 j k d U Z 2 U W A 8 c O S w S 0 p d f f U 1 n T p 9 K z X 9 q a m r g 4 6 p S 9 V j u 9 N 9 V + C S W j 5 N V C b a e s I b 4 2 9 9 F A e 8 c D U 5 7 q L U 3 T 7 6 3 L 7 9 U V l z C 9 4 Y F s a 5 H A T e w p 6 e P d u 3 c T o e r B / T e l c n M X k 6 f Z 6 5 h 4 v a p 2 j a 7 8 l 6 G D S v c O j i z b 6 o t L 5 P F J A E L L r S 5 2 A U 0 I f l 4 y C 1 9 M m g n 4 a 5 9 9 k z m K q 3 d c / v W x c X L p u f L B D W + f B F Y F r q V q J P b X A / 7 f W J t o E f 9 X h o e H t E V f a H Q + Y u H G x Q E / P R O z c q h 2 l a R G e A R Y F H A 3 0 F b S o Y q 2 T u 5 5 b v a O O 3 f V k u + v M z R E G M M j i t P D R t 6 + a q f 6 m p r p Q 9 m / o L 7 N 9 k t z P O / H p i g 7 v G l L V 6 h Z e D t e m o q 4 p H h S d m E N S V g n V v v P 5 C + q d b W B x I 2 x z T 4 l a j Y r 1 6 X O t 9 8 E Q C u a k u 5 q L s f L m D m N b J T s r 3 L N 8 n w m I u L H K m i v F w 6 Y 3 E C j u 1 d O M 3 i f p 9 P 3 C x r t O t 1 K b J E 6 L t I d z i / D h 0 7 9 V O Z o m L V F 1 9 8 J V N M R k Z G a G J M r a e B C Z I + Z m + p z 2 k E F x V r T 2 Q K 2 y r h 5 / V 9 o z d D t n b 5 j u 1 u k b u t A Q n C b N w n T 5 7 S E W 4 f Y J f H w g y 2 A d L w G i J w a 9 X I 7 O L Q B q P f D W g z S j 6 b W v s C F I 1 E 5 c Z y t V O N i K i u q Z Y o I C J 9 m G K y f / 8 + 2 q q f o I g z u p y + a g / Q 7 t r 5 H b j q M + D m p f + j s U n s S 1 8 n O y V b u 3 y F f t V j b 2 C C q q u r Z A Q 2 Z r G i h x 8 y k a x s b S U r c K 9 D T w c x O z a 7 F t 7 t V y f T Z s o m H G o + e I r 6 R 6 Y o F H P J 9 5 / T v z A 4 n f 7 S 5 o a 0 f w W j O n C a O 0 a w k q 7 e o Y V r w f / r x C 7 3 Z H L B t b J L e s 3 V 5 Y c T f H Y 8 o s U A h Y Q h R w i F Q 7 g L u 6 Y 7 6 J s u P 3 2 x R N A B b s z r F K r w 1 X U c K G u V f 7 n + 3 0 S I H v W m q 0 C / 9 x D N z M z K s C j o d 7 / 7 m M p K S + V c F u m 2 0 X J q K k 9 I 3 1 5 F g T 5 x 8 m u o b S p D r Q N 4 d h W f z d Q 3 t V X a X q 8 C D c Y 6 I c o 3 N D S U 2 g Z c U X + j P B 3 Q q p q i x K p G k a 9 F 8 + / g 2 Y Y Q r U e d m / / d 5 u v B z a + p u C w d i P F 4 f X R v q E L O 1 W e f / U k e J 1 p a V i r v g x v P S v S C L V R D a V x c y c Y y 9 g A W f A T e w f 9 i 4 h z g o L 2 S b S 1 U Y 1 V J K l T e 3 d 0 t O R 7 k b H T n z j 2 2 U O 1 S x v A a z H M C S B g o O 7 p E u 2 Y 9 l G 1 0 x n z 3 D E s 9 7 1 n Q H l k / 4 X y 8 c / S I 3 k o L w Y e L z / N p 0 7 4 f 0 2 9 + 8 2 u J d K 4 U J j P p d 5 D b o O i E V t s Y A 2 i + n H 4 B q 7 1 r V p f s J d u 2 o b A s l r F G o V C Y v v 3 2 q Z S N j h 0 7 S g 3 1 d Q L R 6 Z Y I 5 f v S N f p e b / Z l v V 6 n 7 v S o v w k X 0 3 T k 1 p c m 6 H B 9 d E V z t l Y r u H G b 2 e 3 9 o F k 9 N c Q q H C s I + G S Y 1 W o i n e Y c x h i m A 5 t i N C Y 3 p m y f X a 3 H Y b 1 e d k m 2 t V C d H Z 3 s 1 i V k n Y e d O 3 f Q g Q M L n 3 5 x 4 8 Y t t V D j G y D M k b r S 6 Z f O X K s w I R F P e F + r 5 i 0 V k S G 4 m u h f C l h u J k Y Y V L u a Y V b 4 O 1 Y X E 1 Z 4 i t 0 + n 5 s L e P t 5 f 0 L f 6 2 w n B g o n w V 6 p q r R E F m v E S q u Y k m B d Y M S q D z 8 8 K + 2 q 8 + c v y p R x y F i H H 0 J Y S S m b q o u y + I g r 1 F K R P s y n Q l s H 1 m S 9 h X G P x Q F 2 K x u t 0 U H r h 5 m j a A z f a + H 1 2 8 j J l o N j m 2 p K G a I k 7 d i h 1 t P D N O / F h K j f R x + d l e k M b 6 q y Q b F e b i B m H I / 1 d 1 B L h Z r C s V b N / 4 y Y 7 o H g h H I D 0 Y p K v 8 C L 8 Z O c v + q Z z n r 9 N n I S j 8 B u q d C X 6 b t j D t R S k m E x r E u v K X y 9 V s F a I g 1 n m T s V T 6 r P v B 7 q i W 6 m h 9 c + J d / A 5 3 r P 6 o W g j l W Y k N g 5 6 m N L 5 V X u H S f l I M y R G C Y u z w Z j W a / f R k 6 2 d P k w b c A 6 V m 0 p 6 4 P V V g 1 Q 0 R U M r 9 n I 2 l Q S F / e u W i 8 U Y x R x l d C Z M 6 f k a Y p r 6 T L A i A x Y o p 3 V a d c R 8 6 g i 7 G n n i S X V F o q J S s E l r 8 H / m d d u o y d b u n x o K 5 m 1 x U 2 7 y b S j r O r p 7 a W G B t X R i / a E 3 d U / 5 Z V V i g 7 V L 1 y x C Q / L z v O t P r o Z C 0 1 S g 7 9 X d Z q X J T K C I D j 1 H a N q u e c 0 S d r 5 Q 4 5 9 8 6 7 d R k + 2 d P n w D F l Y q A d 6 O a w L n 1 + k T z 7 5 g 5 Q x R a O 7 + x V N T H B F 0 K M m o O X W Z 1 h O S 0 X T 3 i R h 3 N 5 E S L m Q 6 C 4 w 6 p 9 a 6 F a u R D s K e y g Z n p D Z z Z / e j W S 2 p T Q 0 s F L I J Z n 9 + O H c e t 3 s k G z n 8 r l d b n m K I B 7 4 D O u D 1 V M P H T x A v / j F z + n y 5 S s y J Q F z f b B 6 q t F S Q 4 9 W K l O R V j p E 5 4 f U 7 V d 5 M q U d H d r G U j 0 e W L 1 1 Q h / Z 9 u 0 t N D w 0 I g + M K y h O n 1 P I Q B O J o w S O 1 L Z s 4 Z 9 s 4 5 X Z r + V G T G u 7 L b 3 B w s X C O D 0 I Q 4 9 + 9 K M P Z Y U f j A D 4 4 I O T M t j T + r w m h H e z R d H W K r N G X 0 G W v p 0 3 S X c Y K l W Z 1 V N F 6 o o T M j g Y + 5 Z q R 2 G t P Q i v Q R 8 Z o M A o d c g a f j f w q C v C u f l j e r 9 J s c U W 9 d i g s l 0 b q p Q r s r q Q a s F / G Q L j d q c m y J l j E I Y Y r e e 0 d q u C u k 9 J / f / m C a M Z r K P r 9 z M M W N o M + 5 6 8 n K B E c F Q f S Q s j 7 4 v D T 2 S 8 4 + j o G H V 2 d s m c q a 1 b 1 R S P s v x 0 O 9 U A I w O P p A z 4 0 r O m k f g / i k Q Y Q s v 1 2 + i J X X 9 7 / R S W p B 8 k d v P e U 0 r y D d B Y r P n 6 P o Y Y A V 8 E E V / H 8 K H v o k q G B 5 / L a p 3 3 1 s Z p e 1 W c e k I 1 5 C l I n 0 e j P T U x 2 t t c S 9 6 J B 9 I V 0 d T U K K t H m Q d w m 6 k u + b 4 k v d s Y o Q J v g l o q o w L P t n K 1 m C i g A k g o J z k l 2 E J Z r 9 9 G / 7 G d y + e z T F n Y s a W W n g 5 7 q a I i v c Y 3 B s x C G H z 6 f Y n r z b r 2 G 6 2 H R m c 9 5 O G P 9 H V 7 O r q J N h U q + U e 7 4 d Y t / L y P B n x U X l 5 G e / f u o W 3 b t s q y a j I Y V O u a n q j o c c 3 J o N p Z f p t n 6 I d i a t t 1 t M 9 A Z c C y m + w X N t f A Q H z p q K s 3 s 1 M X f U 5 o T / 2 Q l 9 J S B 3 9 Q o f m C / i L r z a W 5 M k G 3 9 B J r 2 b R U e x P u N U D B y r z I M V J i T k b 8 J 6 k i X 5 W P N E Q s F o q P 4 U r M v 4 Y b O N k u y o f 1 9 I z w L K T 8 o h L 6 5 p s b e g 9 / Y W 5 P X X i c u T r P 9 6 0 3 6 c Y M N w 0 f x / q Z 3 m 2 K 0 u F F 1 k R f r L 8 O Q 5 g g X I X 3 t o T p V H O I R m Y A m I J n V j i a I 6 8 r w R A n K c D u I A C b f / 0 2 e r J d P 5 T V t e r v H 6 B G b g o c P 3 6 M O j r U c 1 9 R c Q L 5 u b P W 9 n I y M 5 J H g p n e P 9 p Y e N z p b m 4 3 W Z c B M E 8 t n K / i P P V G c B s B T u + E m y F S l o r J o W B U l b / p 9 P F d P E l 7 a y I C l M 9 r L y f J d i 5 f i G u I G U p 0 4 M B + q R A Q + k m g 9 e h z s p v Q d / a E 2 0 f z D e f 7 W y P U N + k R 6 K q L V A Q P Z V g j 3 J g w X 8 q o X 9 a h m K O j j R F 2 I f 1 U X x p T L h 1 D c 2 B T h N 5 r C t H 2 y i j l e Z I S q E B b d n 9 d h G 9 u 7 F 7 O u 4 Y b O W X e l m y g 2 b B y + Q B V 6 / 1 H q R E M a E D f v H l r Q a V x R N J 3 h v Y P 2 l L z z 8 9 U R F U R 6 0 p Q e L 2 E 1 w f V c m s I R h j X 7 n J H H p U F 4 N b x N i c E O V p 7 v H S 1 M 4 + e D b k p F I W 1 U q v 0 c o u M f F i j z E a y X d h c f r S F K q x u k R z C P j z 7 y N H S A l S r 7 W u V P j c m E U D B A o 0 H i W 5 0 Y Z S 5 s l D p p J a 8 7 h p 1 S z s q y e Y O I 1 s s V 2 7 D / 9 j O Q k G 4 s F A 8 F k v B B V n L j h b X V 1 g C W p d X I 5 z 3 M L e V A I s K Q j B E n M T 1 Q 5 5 U g Q h A F W d q E 7 x t N 9 k v b M 7 p + f P n A s + J w 1 t 5 h 6 O 1 C J Y K 7 t w u b o M 2 l S 8 d F R V 3 D z 8 M i i T e B j Q m K Y g S a l u D h R T B x K g s 1 2 8 j J 7 Z Q W f Z u 8 N T Y 2 M g 5 f z l 2 a L t H M i s D X u F o Z c J w r f G g h 3 Z W x 2 X s 3 t n t Y T q 3 I y z l Q 5 t j d H J b W O B B R y 7 c O Q E J 1 g i W S H L A l e T j C q b y / D i 7 e c p K z Y S T 1 D 0 G B 2 n h 9 d v I y X Z h c y Q 8 0 w k a G J 2 l t i e Z T z S v L V l l A y G H h Q 7 w o R m 3 r L W H J 3 g 8 H 8 Z D F 9 Q x E / X D 4 4 D i A p O C R 1 m p O f J 7 4 r S r O p K y R N g / M q O s G K B 6 9 n K C a i v y s l 6 / D Z 2 u f N u + F n f 5 j V Z h I M B 3 1 Q K 5 K + K u e f 7 8 5 z L q H G X o h 1 y I x U 6 C Z W K H j 8 o C U a o v j t K D X j e F I g m G K U Z T w Q Q N d j + h q k 1 b K B y J U y I e p V g s S v F o h G L R M E U j I T p + b C e V V 6 i n o N h F t n T 5 Z s M R u n 7 9 Z i o I c e 7 c G Y p E o q n t Z O K H H S l h F y E a G O X / B i Z d d K v b S 6 E o F g w N 0 n R Y t a F a m r d S D H O h T P u J L Z O 0 n z g v 8 s U Y J s y f y r x 2 G z 3 Z M s o H H T 3 6 t j x p A x B h N P S t p 8 M y D R 6 T C 0 u j z / S r H K 1 N q r 1 k b S c J M A z L V 8 / z p F z i j x N 7 3 A o g 3 v a 5 4 p T v j V O e O 8 b X I c 5 t K P t F + C D b r h y L i 4 i R E n f v t s o X x d A X w I Q O 3 q M H 0 / 1 T j t Y g 9 v Q E K I F I p Z Q V 4 h z l 8 S B b K b F I a h 8 s 2 c 7 K M N U U Y p R E g u I y o i X 7 t d v I y b Y W q n 8 q I h c d D 2 O G z r 5 V J w u R Y M a u G T 3 h a G 1 i l F I w K e t k h U n t R 6 e t C k C o y N 6 h u q D 0 O 7 U P u y j A b a z 3 T x z S 7 2 Y v 2 b I N h T Q W i l O Y 2 1 J Y Q w J g X b v 2 D T 1 r 6 + C 7 C I 4 v L o S G H S 0 u n E s D j w I n D Z H K e b 9 Y J k 5 z 6 j U I W s D d T s Q R n I j T p q I w V V d j j t r C 6 7 b R k y 3 D 5 i a h T w Q X E o u 2 Y N 0 5 6 + R D 8 8 R y q z D h D i O r H Q u W X c b N k y T t J 0 B j Y F L w G N C w f W R z i L z c d q r M j 7 G L l 5 C + J 1 i s c C S R 9 X r Z I d l y p I R J A 0 O j A t T A 4 B B 1 d n R R N I o G M a Z + u x Y 8 s R x y 6 2 n q 7 z Z l r o L q y F g m w K L B 4 f O Y z j E Y V h 9 j V y + Z j F N d M Z 9 D z r d X B C n f y 0 C x Z f J S j I / H q H g z t 2 G z X C 8 7 J N u 6 f E i h Q D n d v n 2 X E n M e 2 t a 8 l V p a m n m / 0 v w p 6 b B K J 7 e p k e o r f e J 5 r k g s k 1 g k w I L E 4 O i 2 U 8 p i m f 2 c X H x s U 5 G 6 e S V j s y l X L x q L 0 o 7 K E O 3 a u 4 P f N f N a 2 S X Z N i h h h B V 5 a q v K 5 O I O D w + L d e L 6 Q V + 9 S M 8 8 x R M F M a T G 8 4 Y t p P I m y M C U s k g C T e a 2 g K M T + p f e 2 h z k c l z c P I / H J 9 Y p x g k 5 k p 1 l 6 4 d W I 4 X y i q m w s E A u Z H V 1 j U y B 7 x r z 8 j E + q J W c x 9 F i s 1 J z T R k w W S x S C i r J V T I u 3 + 7 q M L + G L R L / j g H I C t P 2 I 8 c X X C M 7 J V u 7 f E j h B L t + o T C 9 f N n N 2 3 N y o d t H M 5 / m P B + o Q I 6 7 f A o k F Y B I W S L O D U x z U u b 9 l m N I D S U R O b + J u I J p a n J C g R S L U y Q S k Y f b F V d g U c z s 1 8 o O y f Y u H z Q d j l F N T b X c K R 8 + e s y V R f X S W 6 0 U B n 7 m s l I Q c c K N J 2 1 9 N E Q 6 R 4 I 1 S g c h s J p R g t x z c a o t j I q b Z 6 x R n j 8 g M M X i C E o k q K o h 3 Y a 1 q 2 w d 5 T M p 5 C + R C z o w M C C N 4 z P N Q V 1 x 0 n o 5 b q + p 2 G s W n x d A p A B a C J P q s E W u E 5 c P 1 w f p S H 1 I w 6 R C 5 L B I g A p W K R b l x H n T 3 o N Z r 4 + d k t s 6 f d f O P + F w m H x e L + 3 Y s U P c E k w v A F T G S q 3 G z c u z h U u o L B E A M l Y J 7 S W x P B o U k 0 z Q Q X J u H 0 l o n M v v N g b p 3 Y Y g u d g 6 G a s k 7 h 7 D M z G D 0 e U K p E g 0 S k V l l Z a r Y d + f n H D 5 o K m 8 c g r r u 2 Z f X x 9 X h F m u F G r x R T C 1 m k C E H R 7 M B o b E x R O Q O H F D M s M y a Y i s c C n L l K T C v B i 9 t y U o c K X a T H w u Y f 0 B E M 5 x P n v Q K E c 1 V H v e O 6 3 / s r 2 V E y 6 f S Q m 3 T / p C y s r K 5 S J L Z Z C K M k c x b l a N 6 + c m 5 Y o E K v 7 u E s k T W N L w G H f P 5 H K u O O 2 t D d H e G n b v j D V C e J z L c K k l m s e v m Z g Y l 3 Y T z v H M 9 B R t 3 r Y j 6 / W w Y 8 o Z l w 8 / V F I r F x 8 T 3 e 6 2 P u I K E e V K h L u s c v / w i B c j O 3 f u i o u n a F L h c C t I u o x z k t p v y Q v 1 q A f A B M A E J k D F 8 E g A g t 2 7 v L w A T Y y P y R w 0 P H 9 j y 7 7 D q W t g 9 5 / c u i W z Z v y V D F S c a q r Y S k X h A q r 5 O Y l E T N w d d P i i w s 0 P p W 9 0 y X f S 7 p y y S L o 8 D 6 S F Z Q Z L 7 9 t U z O c L 5 0 r D Z K J 3 O J / m R h U K h 8 Q y + X x + W R b 7 / b / 4 S / 0 J c k M 5 B x S E S o F l m t 9 p C H H l Y K A k 4 U 4 L n z 9 B n z / j y m C j D n 2 x S C Y A Y Q W G c 4 C R h k d v 6 4 S y J F g k P m c I i y s 3 T 7 t 3 K M M y c V m 1 l d A m J Y r w j a p 3 X J 1 A j y e z z 8 / u y q k 2 l E n h o l p 5 H E t w e p w S u k I Y q M T V 4 c q F u / h G F 0 D C 9 0 h Z J 4 t l S k F k B c m 6 T x L c P n U + S v J i / I b a v R P L x D k g 4 h x u H s r B 4 K x E 9 G C Z 8 t 1 h e v 8 X v 8 p 6 / u 2 c X D d f 9 N j M u V m 5 P O M 9 d L u v m N x 8 F / V 6 f Z J L c r s 5 x 7 O P + H 7 D Z f G O z d i S D S A F k o K J / 4 N t E n c 2 B Z g u A z A p G 8 h k G y B p 4 A Q y L j N E Z Y E Y N V d E t C W H e w e w A J M K P i D Y g 7 4 n p M G J K P 3 s L 3 8 l 5 z D X l J M u n x G e n V d T o N w + P D t W W S l M h o P F g r U y l Y o T K p s k V V n f O O n P p W B J f 1 Y F h P 4 O l p T q b + K U s k 7 4 3 r J P B y T k m N q n g h H K M v W N Y + V X Z Z k U T D F Z X g C W a W o m S k 2 b K 3 I S J s h 1 s z 1 3 L R R 0 9 1 4 f J Q i W y S f + v t v r J Y 8 b 2 2 y h 3 E j a S s F q w W I Z q / W D W S u A o 4 s i 3 p B / G n Q D l i R 9 A x D I 1 L 6 U V d I 5 g E N Z W S X s 0 3 B h W 4 M G o D Y X R / j m o / r x k A C R R P U 4 H 5 6 K U c d Q n L a U o G 8 v R m f / 8 3 / V n y 3 3 x E D 1 5 j R Q 0 P V b r x g c d v k Y J r h 8 m H I A o D w M l A t Q e T R M A l I a K E n i O O N d s K 3 y 1 y U A I e h I p i 4 b b 6 U h s k K l + 5 c U S C p X 8 O B Y G q I 0 T N Y h R m m Y j J W S o U W A i L c B E V I w F K O H X H 3 i M a y 1 F 5 G p 7 X / + 1 7 k L E + S 6 5 Q A l u n b j J b n E S q m 2 l A d w C U w W S 6 V h U m U A x B 6 z h k q 1 s f B O C i h V X B o u y 8 t Z K J h L Y X Y C D r M X Y J g c O 9 U 2 Y y I v s I K T T l a A 9 L Y F I g H I W h a Y A J E u a 5 h Q f q t u N g U T w O o e S 1 L / O K J 8 C i b P X J j + 7 p 9 z G y b I d a v D A Q o K 8 9 3 2 9 r 0 e B i g d n M i A y q W h s o B l o E p Z K 4 F K 8 B I m J I c M H y l h x y K n 3 b K b E T A F V Q Y U s g 0 4 z L Y q p 7 Y z o A I o 6 X 3 G I h m Q F E Q m B 0 x p k J C b 9 t S u 6 h D 5 i N 0 7 b k P d 7 3 F R J A K o o u z 6 c R u K Y U p y / n f / + C v y 5 e X 2 i H 2 I g e q T a + S I u I I k 6 N r 1 T n b 9 d H v K J L F Q C i j k 8 6 1 U C i S d B C X J s V v T Z L b l f y N s p U 9 / q g Q 4 k G G P F A G F y d U + H E t D Z J I C x y Q m h c H h M q A x x w x E O M b Q m G 0 F F A B S Z b F M D B T a T u W B C D 0 d I J q c x X 4 N E y f A l I h H 6 D f / 9 N c O T F q u 2 w 5 Q G Z q d j d D N O y 8 1 T A A L F s p i q Q x U g E e g W g Q s v J n k 2 C c b J l t S 4 E C I 0 R k j o I o C i N 5 C L m W 9 L y O p U D k s E H I Z 9 C o w c c q A y W w D J E u u r Z J A J Z F O n V D W U d A U T I k o / f 0 / / h X 5 / Y s / N T 7 X 5 A C V R b F Y g i 5 f b d N t K o A 1 D y p x + Q A X 4 E H Z Q K W S 9 J c j s w A l O S Q H 0 s J W 5 g U A J K a k y i q X / 1 X O S f a a s s 7 T C d D o P D X 4 V Y G U A R W s E d b O E x c P + 3 X Z Q M R l g U i A S r t 5 W P A f n b 7 / 8 M 9 / Q z 7 r 2 m y O G K j O f r l O j j K F C n n x i 0 c M F U A C V I j + o c w W i q F y Z b S p A J L O s Y 0 f g G N A 0 h A p 2 K y y b s + 7 D A B C F V D U u d 6 D H M d 1 k m M A R 1 6 T h k i O A x T L P o H J w J P K l e t n 3 D y T o 9 9 J 4 A J M 2 j I h E U P 4 L / / 9 1 / J Z H G X K A W o Z X b j Q y g Z H A Q W w 4 A K q U L o G i k E y u d V S C U q p M j a B F p f N p i l Y p H G R / 1 U G R J A h 5 x L + G Y A M T D p P J w 2 S h s g E H z J h w r a 2 R r K t y t L Z O 9 / N 0 2 0 m c f U Q z f O 4 6 Z / + m x P N W 0 y u O w 5 Q y + r 8 + b u U Z D f O Q K V g U l A B I k Q A X c b 9 E 7 A U S A o g V R a E h C E F k r W c F o O g M i 2 A Y X K 1 U 3 I A Y / a h n E o A h X M B R m 0 r e L A P 8 C D S Z + 1 v 0 k D B I n H Z j A 4 B R A A L g 4 X V W E d u L z F U R U V F 9 L e / y a 3 R 4 6 u V 6 0 6 X A 9 R K N D A w R n f v d j A s x l o Z K 6 W h M l b K C h S X F U g W m O S f B s n s S 0 l f i l Q G Y O b n A I V z b O l y O s E C 6 R z b g E X 2 q S T w s G W a M / 1 M G i Y 1 D E n D N K / N h B w u 3 i / + 0 0 + p o b F O f T B H i 4 q B G s D V c b R C f f L x N + w C A i Q D 1 j J t K p B k c q A k u W H J C l O m A I Q u c d n k A E p K u q z y F E B I g E d v K + t k g Y n B U W V l n V Q / k w U m W C S J 5 p l x j Z j X 5 H V c v F X I A W o N e v S o g z r a + 8 V a u Y z 7 J 5 Z K Q 2 V g S s G V h s k A x Y U M 2 z R f i i F 1 a R g T 2 S E Q a Z i k r H O V N F Q C 0 c K 2 k 7 J G D F S q 7 W S A y r R M S V g m B o p f S G c + P E H 7 D u y S z + B o Z X L d f e k A t V b 9 9 j + + 5 n r H 0 B g X U K D i b Z Q F H p Q V V A o g D Z S Q p I H C d j b J V W F A J E M O g F D E H g B k T Z k w G Y i M Z Z J t D Z E C S 7 e Z k K d g U t Y J g 1 s L C w v p 7 / / 5 r / C X H a 1 S D N S g X D N H a x N G V / z u P 7 6 i O X H 5 L F Y q Z a l Q 1 n C l g M o G k 9 q n L o b l k g A Q V R B Y s C H Q 6 G 1 A g 9 e o z l v s s 4 C E X M O k 9 j E 8 g E p A g m W C e 6 f K 6 F f y 5 + X R b / 7 l b y S S 6 W h t c o B a J 8 3 O h u j T j y / z G U W A I m 2 p M t 0 / X Q Y 6 A p b B S M s U r T w J Q b o k w K D I s O B H A h B I W W A C S B o i A 5 R Y p J R l U j A h 4 O D z + e h v / + G / U C C Q f o C C o 7 X J d c 8 B a l 2 F 9 s i / / b 8 L n P P J F Y g 0 X A Y m n f N / k u P J H 1 g Z i N l Y I M W R O g B g T J 5 O G i Q B C N s A R w U j A I 6 x S g o q Q J S G C e 9 e V F R I v 2 a Q 5 P M 4 W h e 5 7 n U P O U C 9 J t 3 4 p p W e t 3 W D L A U S g 6 V A 0 l D B P u n K n K 1 S L w T K C h N v S 8 7 Q I B e o l F W y T m P H w v 7 G z c N + W K P j J 4 / S W 0 f 2 y / s 6 W l 8 5 Q H 0 P Q u W / y X A 9 e 9 r J b S 1 j o a x Q 4 V W q L J m R I i o F V g o i / F j 7 m 1 I g a a g Y I m W h O P G 2 1 + u l X X u 2 0 7 k f f Y B 3 c v Q a l Q I q 3 + e h R C R M U b c z D P 9 1 q 7 9 v k C 5 9 e U P a X S B o z o A l R 9 N Q g R 9 N l Y C D H f I j E H H S A F l z C M O D q q o r 6 c y 5 E 1 R d W y n 7 H H 0 / c v 3 y l 7 + c + x / / 6 / 9 Q u d 9 D M 5 M T d P H 8 B T p 2 4 g R V 1 N X T j J 0 W p 3 v D h V W E b l 1 v p R d t n b J y k F g c M A S g h C V B S a C C E E l E N C 4 / 3 0 / H 3 2 6 h L X s P O S O / 3 w C 5 W t s 6 5 y i / i E a 7 2 6 m h u Y V m p q Z l g t 1 w b z f V b N u p X + b I k a O V y N X 6 a l j d 8 h w 5 c r S s 7 t + + R Z s b G 2 m w v 0 + 2 0 Q 7 O L y i g y Y k J O n z 0 m A O U I 0 c r F d z w / / u / / y f t 2 n e A 2 p 8 9 o V A w S P V N W y Q 9 e / y I R o c H y X W / Z 8 Q B y p G j d R H R / w d n n c 4 G 5 d K b i 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3 d 0 2 b 5 2 - 6 3 c e - 4 8 8 4 - a 2 3 5 - a 9 1 f 0 2 c e a 5 9 e " > < 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r c A A A K 3 A d I 1 y F E A A C r a S U R B V H h e 7 Z 3 3 c x x H l u d f O 3 T D e 0 P C k A T o r U i J o i h S d N L M z u z M T k x c x O 3 c 7 k b c z u 6 s i 7 i 4 P + L + h Y u L + + F + u T 9 g b 3 d n R t K M h h R l 6 E R P 0 I k k S B i C 8 N 6 2 7 8 a 9 7 8 v M 7 m q g Y Q V K R H V 9 w W R m V T U a 3 V X 5 q f f y p S n X 7 7 6 + P k e O H D l a F 7 l 1 7 s i R o 3 W Q 6 / e X b j g W y p G j d Z J j o R w 5 W k c 5 Q D l y t I 5 i l + + m 4 / L 9 w H K 5 X F R R U k T N 9 b V U X V 5 E l I j z T g + 5 a I 4 S X M Z x m p u j U C h I h U X F a t v t 5 u N u i i W S N D Q + T V 1 9 Q z Q + P c M v c y 7 n D y n X x 5 c d o L 5 v A Z 6 3 d j Z T v o / Z S S Q Y l B D l 5 f k o E o 5 Q n t 8 v U M R i M f J 6 v V L G a 5 L J J E 1 E 8 6 k y E C G X 2 0 U e j 4 f f C c i 5 5 I f 5 o t m o l x I M W X k + v 9 7 l o x u P 2 2 h y J q j + q K P v R Q 5 Q 3 4 P c D M C J g 3 u o w M d W x a U A m Z 2 d I b 8 / Q K F w i N w u N 5 f 9 1 N X 1 k m a m p 6 m q q o o q K i u o v 6 + P m r Z s k f c A U G 5 Q w 4 r F o m K l v F 4 f j U 4 n q a o E c C k 4 A S G O d Y 7 5 a G t l k o I x L 5 X k e y g U j d K V + 0 8 c C / a a x U D d c s 7 w a 9 L B 7 Y 1 U X 1 V K k 9 M h K v B 7 K M q V e p q B K S k p U W 6 b 1 l K V f G p q i m H C c e X y 1 d T U a u t E F G Q o v b 4 8 G h o a p s 2 b N w l w e N + u r i 7 e 3 i y Q Y h v p e q e b T u 5 g I P l v d Y 9 M 0 5 O u X n k P R + s r 1 y d X H K D W U 7 B G P z l 2 g I Y m 4 1 T o C X H l 9 w o U s 7 O z n I K 0 b d v W B Q C t 1 G r 0 T X m o 0 h + k S C Q i U A G U g o I C O Z a c Y 7 e P r R / 2 w V I Z 6 E Z G R h n g Y v I x e F 6 v 2 o e / B 9 i 8 e X 7 6 w 7 X W F f 9 9 R 8 v L A W q d V F 5 c R O / t 3 S p W a H J y k o q L i 6 W i m s p q r b S L V e C p s I t G Z j 1 U X Z T g 1 3 D 7 i F 9 W m p / k t p G L H t 2 7 T s e O H d O v z N T o 6 C h V V l b q r U w B M C O U Y S E B U y A Q k G 2 4 i O F I l O 6 8 6 K X Z U F i / 0 t F a 5 Q D 1 H e X x u O m j I 7 s p G k 9 S M h 4 V t w v t H c i A M z j l p p r i h J Q X 0 2 K Q D Q w M U F 1 d n d 7 K L v w u Q O 7 v 7 6 e G h n q x R o v J A I b c p L 6 + f t q y p Y m t 3 B x 9 c f e Z 5 I 7 W J t c n V 2 8 7 Z 2 + N O r y l m g r y C 7 j B H 6 e 2 J w 8 p b / N x G g u 6 6 F R z m M b H J 2 g m 5 i N P f F L c w M r K K p q Y m K D S 0 l K u 8 L 4 U Q I B v b G y c X z 9 G 5 R U V N D I 8 Q i F 3 O Y V i H i q l A R o e G q E z Z 0 / L a 1 e q 0 d E x c f P y 8 l Y G F m Q + G y x X Y s 5 N F + 9 + K / s d r U 6 u T x 2 g V q 1 j + 3 a Q K x Y i f y C f X J S k S y 9 8 F E m 4 6 N z 2 k B x / 1 d N D D f X 1 U j Y y A H 3 9 9 S U 6 f f q U t I O 6 X n a T j 1 2 u T Z t q K Z / B N H r 4 8 B H v 2 0 R V V d n d u O U U j U Y Y J j / F 4 z F p w y E E D 0 t X z 5 8 J L p 5 V A A p u I N p 5 D Q 0 N F A w G 2 V 0 t k t 8 f m A j S / e d d + p W O V i I H q F U I l e + d f Y e o x B c U y 4 K K + s W L A o F l a 3 m M a L K N 2 y d 5 9 H Q o j 9 3 A G r p / / w G F w 2 F 6 9 9 2 j + h 2 U s O + T T / 7 I E A W o s b G B 9 u z Z T Z c v X 6 V z 5 8 7 o V 7 x e D Q 4 M U i X D i s A F P g s C G 1 a L h Y T v B w s X j c X p 8 q M O O e Z o e T F Q d x y g V q C m m j K K e h u p w d 9 P C Y S x u f 4 l X A G 6 1 V M k Q H l 4 + + y O d K P e W C R A d + v W b Y E K 1 m F y c o I r r F t C 5 0 + f P q N d u 3 Z K B e 7 p 6 R U 3 D f v X I v w 9 A w W s H w I P q o z P 5 E p t m 8 9 l B c g q f N 5 k M i E W E 8 c A H V z U b 7 u H 6 N X g q H 6 V o 8 X k + v S a A 9 R y K q / a S + N B j 4 S j T z R N 0 I M H j + j w 4 U P 0 a s J H b c N e 8 r r n 6 M z 2 i L z W V N j 5 m p m Z o U u X r l B 5 e R m n c q q t r Z E A R n t 7 B 8 W i M Z q e m a a A P 0 D v n z g u + 1 c r d B Q X F h b p r e z C 5 8 d 7 A x p Y n 3 A o R I F 8 d l s Z n G B w V l z E k p I y m m P r h G 9 h O o n x n W C x S k o r 6 A / X W 9 W b O c o q 1 x 8 c o J a U r + w I 3 + W j 1 F Q W Y b c u S t 9 + + 0 T u 2 A P u P R S O q 4 p / o n G S 2 y G T E r o e H x + n F w x J S 3 N z q g 3 0 + P F j 2 r d v n 5 S t + v T T P 9 L x 4 + / S y 5 e v G N C 3 Z B 9 c s B s 3 b t L u 3 b u o q K i I J i b G q a y s n A I B v w C A d h v X c P L y Z z A C I P h M K x X a S X D z D F C w S G 4 3 + q h g 5 V T n L x c Y 9 C j d 6 i u h d 5 r 4 / V 1 x u n r 1 G h 0 7 8 3 O 6 + f C + e i N H C 8 R A 3 X W A y i I 4 Q p s a D t K u y l m 5 O y c 4 9 f X 2 0 a Z N K o R 9 s S 0 g d 3 G 0 n V q q 4 r L P K g Q f E D E 7 d u x d v S d T G L 8 H 5 X O F z g Y c L N q j R 4 / p v f e y 9 z 1 9 F + H 7 G C t o L C p c w w B g Z R k 3 E K H 4 z o l C 6 p l U l u q 9 L T G K J r 3 0 b K y Q 4 h P 3 5 D W O M o U h y 6 r 2 O C m V y k o K 6 U f v 7 B a Y 4 C b B A t y 5 f T c F E / T h z j B 9 u C O U F a b H j 7 + V S N 5 i M C H i B o s C m C C E 2 F F 5 r Y q x + 2 V G Q a x E A A P j A L M p x O 7 c 9 P S U l O P 8 X T A W c H p K b Q O U W X Y 3 D V i I E K K M Y U 5 I u 2 p i d H J b W N L 1 l z 4 q D U S l j e Y u e Y t 8 C M t n O X + 5 n N x Z 9 u V 0 q i w r p a M 7 G q S C w 3 2 D l c D d v L S 0 m I 8 q o c J F F n I k G h s b o 7 3 7 9 u q t h X r 2 7 J l 0 1 F r D 1 y d P n h B 3 y l R q 6 O a N 2 3 T w 4 A G 9 t b w A R l F x + j P i R o B 2 F R T I L x C A Y Z l c 2 j I V W 4 M f / L s m b I 9 w O Q R r V V J S K p / J 7 5 2 j 6 Y h q S 3 3 R l k c 1 h W y p + P w k / H v I 6 2 H r x a 9 3 k k 5 / / O a e 4 / J p F e Y H 6 P i e J m r t J t p T G 5 F K g 4 o P 9 w z u G 2 S t 9 N l 0 7 1 5 r q j 1 k B A v X 9 v w 5 7 d q 5 U 6 J m x q U y a m t r o y 1 b t q Q i c U a I D j Y 3 b x N L h j T / 9 1 Y r f A 9 j F b M J 3 y 3 b 3 w h x m y u f r e W 1 r k C q 3 f j h z i h d 6 i i Q t p w 7 9 J S S i U w L m 6 t y X D 5 L a m n c R n / 6 1 k O 7 a 9 R I B 1 R + V D J 0 t O L u v h x M E I I J A M i q F y / a a d / e v a m o m V V f f P E l b d 2 6 d Q F M E M D E H C m 4 f h i v 1 9 7 e L p Z n r V o K J g i f D d 9 x R r u H + M 5 I c O 1 w 7 F j j D J U E 1 N + / y J a q L A D 3 k b 9 r / o 4 F 5 z J X k 7 r d O C J 3 8 S F 6 0 E O 0 q 6 B D O m R L S 9 M u 0 d t v H 1 m R d Y C L d f n S V e r p 6 a F r 1 7 6 h m z d v U o T b J O i 4 z a a v v r p E Z 8 + e k R B 2 N m G u 1 B V + H w Q M M E e q p a V F x u t 9 + c X X U t G t m r / d 1 9 d H 5 y 9 8 L j e D f / 3 X f 9 d 7 i W a 4 v Z R N 0 1 O T N D w 4 K N 8 T 1 g i C q 2 s S Q M O o i 6 O N U a 4 3 6 s Y y E 1 F / 9 + T W I J 3 e v 0 3 2 5 b p c n 1 1 3 X D 5 v 6 V t c e a N U F m q l x r p y b u e 0 0 d G j 7 4 i F g u 4 / e k Z F d X u p u X K R h p N F F 9 n i v H / 8 W K p N M l + A 7 f H j J 7 R 5 c x 0 d O L C y N h J A v X r 1 u o z C q K / f T N u 3 b 5 e A Q T w e Z 3 f x O Q 0 P j z L 0 b 0 k / 1 J U r 1 y T 0 / p O f / D g F a h h g X r 4 m 7 t n p 0 x / Q 5 C R C 8 R V y D D I d w Y A m w r + L 9 t Y c / w A g u H s F h Y W U 4 L / l 0 R Y W 4 f S v u 9 J z u u r L 5 q i l K k k P + t w U n X k h + 3 J V D F R r T g P l K z 9 E w W C U K n 3 j F B 5 4 Q O + 8 c 0 Q q 1 p U r V + n E i f c F g K f B 7 f L a j 3 Y u P 7 0 B L h n c s 5 q a G r 0 n r c n J K X 7 v h P Q r f R c N D P S z G 9 k p l b y s v E w s S E F B v o y 2 g N 9 R X V W Z C o w A r s 8 v f k l 5 X g / 9 + M 9 + T J 9 9 d l 5 g w + c 0 L q 1 A w q 4 b J i y W 6 s 9 m j s / X h A z i r e S 2 l I u u d K Q n M J 7 e H q X L 2 J 6 L U 1 4 8 d 4 c q u T 6 7 k b t A F d c d o q n J G H 2 w d U Y q H u 7 o q G A Q K h g q 1 P T 0 D N 0 c q J Z 9 d S U J 2 l + n 2 k f h m I s w A q k g L 3 3 6 U A k v X b p M p 0 5 9 k L U y Q r / / 3 c f 0 8 7 / 4 m U C w H k L g p P X e f W r e v o 3 y A y p 4 Y X 3 v / v 4 + q q 2 t S + 0 z n w 9 K 8 u c 1 U T 9 Y H a x n Y T Q 6 M k K V 7 G Z m E 9 w 8 f L 8 v n / s p M Z e e B i K u Y Z J B d C X I l + j U r 8 4 t 5 W w b y s s V 4 m j t L L 2 / J U j 3 W h 9 m w A S Z A I J M g / C o / Q N T H v q 8 L S D p w p 1 B u U t b h R E O a B M 9 7 A / Q 9 Z d 5 d P F 5 g L r G M s H 6 8 K N z M g F x v Y T P X L e p l s r L K 8 n t C 7 C 1 D c n a F L h B Q M / b 2 l M w Y U S 5 N Q L p 5 n N g Y M D C L 1 Y B p s m J 8 V T / l Q m G 4 O / h / T B 6 B D C Z f U i q H c f W L p 4 + j 7 k m 1 5 9 u 3 M / J b 3 9 q v 5 q K P h G c o 6 I 8 z J B N n w Z r G Q J A V u 2 q m K J 7 3 W y d i l Y 2 k L U k k K S u x 1 d p c 0 m M 9 u 7 Z L W P 5 U I n X S 2 h H N W 1 t p r 5 p P x X E e v l m 4 J G 5 T R c u X J S o I 0 L v E C D D 3 K u y s t K s n c a D b M 2 K S / g Y t 5 k A h 9 X S m W 2 c G / P Z c V 6 s 3 8 P A C S u V T M S o 2 N O j j + S O c j J s / t E 7 e + X C o 5 J c 7 0 p P 9 o P m w w T F B 9 P D b E 5 s i 1 D b / S t U W 7 n 0 Q F S r p s J u + s n Z Y 9 S 8 / w O a 8 1 d l V M L 1 U E t L M / V 2 d 0 n Q J L + k h p 4 / b 5 f A S k P D 5 h R M E P r S M N r j 5 s 3 b K Q t m V e 2 m z S k X 0 A o T J K D w u U E g x A h f I + N 8 c V k B h 9 9 1 0 U x 8 U + q c 5 0 r K P G s 5 o I A / j x K x i L g w U 1 y n M F J 8 O Z 0 8 3 E B n W 2 Y l K N H f / Y I + / P A c H d s S X V G Q w q h 7 w k O b u A 1 W W a j C 2 2 j A r 5 c e D Q b o c V s 3 P e r 3 0 a 2 e f J q t P C 1 9 X 9 m C H w D j g w 9 O 0 O D Q k G w P D g 7 R x Y t f 0 r / 9 + 2 / p k 0 / / y N u D d P / B Q z l m F X 4 P y Q z C D U Y B m L K + R u Z M I n e 5 P R S X Q 6 h p u S P X + Z s P l q 9 R N t L Z Q y 0 S c I B 1 Q u f k 2 w 0 R K v a r S p H N O k H Y j / 6 b c D h C 9 + 6 2 0 o / / 7 E f 6 C H F b y U 8 z k Z V V m g O b o l R b n K T J k J t e j H r 5 b 3 / 3 0 Q X z 3 V G j w u l 7 d P z t P X p r o f D 9 L 1 2 + Q p v q a q W P C 8 E M 4 w a i j Q d r Z j q b R 4 a H q K q 6 h t t M y t p 6 + T Z 8 g 9 u I U F 1 x g i Z 5 n x l B A S l r l q R 4 L E p z i S h V 5 I / o I / a X 6 / y t 3 A F q 3 9 Z 6 t h A + c V t Q o V A Z q w v j d H B z b F G Y 5 m u Y K 1 c 1 V y 6 o c 8 x D 7 S M r n z Z h F c A C Y N 9 F C F v P D 4 x Y V V W Y o L f q M 0 d t G G G c 4 q V L V + l n P / + p 2 J D P / n S B q i o r p P 9 N g g 7 R O F 1 + F i N 3 o J x O t 4 T p T o + f p s O m S z d T W y v i 1 D W W H g W i g J q j R D z G K U I l / g n y e b J / D r s p p 1 y + A r c C K c 6 3 2 q k p N c K 6 O c t o 8 c W E x r + B C T C u F S Y I l X 2 t e j 7 i l b + / F E w Q l i R 7 P p y 5 h g S s M 1 w 8 L I 5 5 7 t x p 6 u z o k B D 4 z / 7 8 J z K r + O P f f y r Q X O 7 i N q K / X L o G c K / B E m e L 3 X I A k 1 X m 5 i S A c X t q Y r Z Q t n N B D B Q u i v 3 T 2 c N 7 Z T I d Q s d X L l + W 0 D J U l J d e O 2 8 x o Q F / 8 f M v p P E P L f P y F W l w Z m 3 3 s n s 9 P n o 5 r w I v p Z f j m a 8 d G c W o i s M y 9 R 5 r B 2 J h F j M 3 C 1 Z r 1 + 6 d 4 t Y Z + T x z N B Z 0 U 1 l + u q 2 0 m O a f R w C F A M U c n / 9 x g S r 7 t b F T y p n p G / H I L A 1 z Q 7 y w s J B O n T p J + / a r C X 2 q 4 b x Q s G S 9 v b 3 0 2 9 / + X v q o 0 H + E O 3 n v p E f 6 l 7 6 r R m a y d / w u p U v t f h o N r v 7 3 X k 2 k f 6 e 6 u l o m L x q h 0 s t o k K d t 9 P D h Y 1 l t q a / r W z l n U C L p o h p 2 T 2 e i Z s / S s k K F k r F S k W h u B J R z 4 l s e 3 K L c t I q K C r n g S L e 7 V a M 6 l K W i f P X 1 J R m B g G W 3 M D / I h J C f D v n o y e D a 3 T y r F v 7 V p Q U X L 5 p Y 7 W 8 p G Y s D S 3 O n J 5 8 t U 4 l Y I w i B B 4 x 2 3 8 2 W C e P 8 s I b g l q Z G q p 9 T k T 6 4 f P j b 8 T X 8 b Z w 3 W C g J o z N Y 4 z P + j O t i x 7 Q 2 v 2 O D y U N q 6 o X 1 7 j k d U Z 2 U W A 8 c O S w S 0 p d f f U 1 n T p 9 K z X 9 q a m r g 4 6 p S 9 V j u 9 N 9 V + C S W j 5 N V C b a e s I b 4 2 9 9 F A e 8 c D U 5 7 q L U 3 T 7 6 3 L 7 9 U V l z C 9 4 Y F s a 5 H A T e w p 6 e P d u 3 c T o e r B / T e l c n M X k 6 f Z 6 5 h 4 v a p 2 j a 7 8 l 6 G D S v c O j i z b 6 o t L 5 P F J A E L L r S 5 2 A U 0 I f l 4 y C 1 9 M m g n 4 a 5 9 9 k z m K q 3 d c / v W x c X L p u f L B D W + f B F Y F r q V q J P b X A / 7 f W J t o E f 9 X h o e H t E V f a H Q + Y u H G x Q E / P R O z c q h 2 l a R G e A R Y F H A 3 0 F b S o Y q 2 T u 5 5 b v a O O 3 f V k u + v M z R E G M M j i t P D R t 6 + a q f 6 m p r p Q 9 m / o L 7 N 9 k t z P O / H p i g 7 v G l L V 6 h Z e D t e m o q 4 p H h S d m E N S V g n V v v P 5 C + q d b W B x I 2 x z T 4 l a j Y r 1 6 X O t 9 8 E Q C u a k u 5 q L s f L m D m N b J T s r 3 L N 8 n w m I u L H K m i v F w 6 Y 3 E C j u 1 d O M 3 i f p 9 P 3 C x r t O t 1 K b J E 6 L t I d z i / D h 0 7 9 V O Z o m L V F 1 9 8 J V N M R k Z G a G J M r a e B C Z I + Z m + p z 2 k E F x V r T 2 Q K 2 y r h 5 / V 9 o z d D t n b 5 j u 1 u k b u t A Q n C b N w n T 5 7 S E W 4 f Y J f H w g y 2 A d L w G i J w a 9 X I 7 O L Q B q P f D W g z S j 6 b W v s C F I 1 E 5 c Z y t V O N i K i u q Z Y o I C J 9 m G K y f / 8 + 2 q q f o I g z u p y + a g / Q 7 t r 5 H b j q M + D m p f + j s U n s S 1 8 n O y V b u 3 y F f t V j b 2 C C q q u r Z A Q 2 Z r G i h x 8 y k a x s b S U r c K 9 D T w c x O z a 7 F t 7 t V y f T Z s o m H G o + e I r 6 R 6 Y o F H P J 9 5 / T v z A 4 n f 7 S 5 o a 0 f w W j O n C a O 0 a w k q 7 e o Y V r w f / r x C 7 3 Z H L B t b J L e s 3 V 5 Y c T f H Y 8 o s U A h Y Q h R w i F Q 7 g L u 6 Y 7 6 J s u P 3 2 x R N A B b s z r F K r w 1 X U c K G u V f 7 n + 3 0 S I H v W m q 0 C / 9 x D N z M z K s C j o d 7 / 7 m M p K S + V c F u m 2 0 X J q K k 9 I 3 1 5 F g T 5 x 8 m u o b S p D r Q N 4 d h W f z d Q 3 t V X a X q 8 C D c Y 6 I c o 3 N D S U 2 g Z c U X + j P B 3 Q q p q i x K p G k a 9 F 8 + / g 2 Y Y Q r U e d m / / d 5 u v B z a + p u C w d i P F 4 f X R v q E L O 1 W e f / U k e J 1 p a V i r v g x v P S v S C L V R D a V x c y c Y y 9 g A W f A T e w f 9 i 4 h z g o L 2 S b S 1 U Y 1 V J K l T e 3 d 0 t O R 7 k b H T n z j 2 2 U O 1 S x v A a z H M C S B g o O 7 p E u 2 Y 9 l G 1 0 x n z 3 D E s 9 7 1 n Q H l k / 4 X y 8 c / S I 3 k o L w Y e L z / N p 0 7 4 f 0 2 9 + 8 2 u J d K 4 U J j P p d 5 D b o O i E V t s Y A 2 i + n H 4 B q 7 1 r V p f s J d u 2 o b A s l r F G o V C Y v v 3 2 q Z S N j h 0 7 S g 3 1 d Q L R 6 Z Y I 5 f v S N f p e b / Z l v V 6 n 7 v S o v w k X 0 3 T k 1 p c m 6 H B 9 d E V z t l Y r u H G b 2 e 3 9 o F k 9 N c Q q H C s I + G S Y 1 W o i n e Y c x h i m A 5 t i N C Y 3 p m y f X a 3 H Y b 1 e d k m 2 t V C d H Z 3 s 1 i V k n Y e d O 3 f Q g Q M L n 3 5 x 4 8 Y t t V D j G y D M k b r S 6 Z f O X K s w I R F P e F + r 5 i 0 V k S G 4 m u h f C l h u J k Y Y V L u a Y V b 4 O 1 Y X E 1 Z 4 i t 0 + n 5 s L e P t 5 f 0 L f 6 2 w n B g o n w V 6 p q r R E F m v E S q u Y k m B d Y M S q D z 8 8 K + 2 q 8 + c v y p R x y F i H H 0 J Y S S m b q o u y + I g r 1 F K R P s y n Q l s H 1 m S 9 h X G P x Q F 2 K x u t 0 U H r h 5 m j a A z f a + H 1 2 8 j J l o N j m 2 p K G a I k 7 d i h 1 t P D N O / F h K j f R x + d l e k M b 6 q y Q b F e b i B m H I / 1 d 1 B L h Z r C s V b N / 4 y Y 7 o H g h H I D 0 Y p K v 8 C L 8 Z O c v + q Z z n r 9 N n I S j 8 B u q d C X 6 b t j D t R S k m E x r E u v K X y 9 V s F a I g 1 n m T s V T 6 r P v B 7 q i W 6 m h 9 c + J d / A 5 3 r P 6 o W g j l W Y k N g 5 6 m N L 5 V X u H S f l I M y R G C Y u z w Z j W a / f R k 6 2 d P k w b c A 6 V m 0 p 6 4 P V V g 1 Q 0 R U M r 9 n I 2 l Q S F / e u W i 8 U Y x R x l d C Z M 6 f k a Y p r 6 T L A i A x Y o p 3 V a d c R 8 6 g i 7 G n n i S X V F o q J S s E l r 8 H / m d d u o y d b u n x o K 5 m 1 x U 2 7 y b S j r O r p 7 a W G B t X R i / a E 3 d U / 5 Z V V i g 7 V L 1 y x C Q / L z v O t P r o Z C 0 1 S g 7 9 X d Z q X J T K C I D j 1 H a N q u e c 0 S d r 5 Q 4 5 9 8 6 7 d R k + 2 d P n w D F l Y q A d 6 O a w L n 1 + k T z 7 5 g 5 Q x R a O 7 + x V N T H B F 0 K M m o O X W Z 1 h O S 0 X T 3 i R h 3 N 5 E S L m Q 6 C 4 w 6 p 9 a 6 F a u R D s K e y g Z n p D Z z Z / e j W S 2 p T Q 0 s F L I J Z n 9 + O H c e t 3 s k G z n 8 r l d b n m K I B 7 4 D O u D 1 V M P H T x A v / j F z + n y 5 S s y J Q F z f b B 6 q t F S Q 4 9 W K l O R V j p E 5 4 f U 7 V d 5 M q U d H d r G U j 0 e W L 1 1 Q h / Z 9 u 0 t N D w 0 I g + M K y h O n 1 P I Q B O J o w S O 1 L Z s 4 Z 9 s 4 5 X Z r + V G T G u 7 L b 3 B w s X C O D 0 I Q 4 9 + 9 K M P Z Y U f j A D 4 4 I O T M t j T + r w m h H e z R d H W K r N G X 0 G W v p 0 3 S X c Y K l W Z 1 V N F 6 o o T M j g Y + 5 Z q R 2 G t P Q i v Q R 8 Z o M A o d c g a f j f w q C v C u f l j e r 9 J s c U W 9 d i g s l 0 b q p Q r s r q Q a s F / G Q L j d q c m y J l j E I Y Y r e e 0 d q u C u k 9 J / f / m C a M Z r K P r 9 z M M W N o M + 5 6 8 n K B E c F Q f S Q s j 7 4 v D T 2 S 8 4 + j o G H V 2 d s m c q a 1 b 1 R S P s v x 0 O 9 U A I w O P p A z 4 0 r O m k f g / i k Q Y Q s v 1 2 + i J X X 9 7 / R S W p B 8 k d v P e U 0 r y D d B Y r P n 6 P o Y Y A V 8 E E V / H 8 K H v o k q G B 5 / L a p 3 3 1 s Z p e 1 W c e k I 1 5 C l I n 0 e j P T U x 2 t t c S 9 6 J B 9 I V 0 d T U K K t H m Q d w m 6 k u + b 4 k v d s Y o Q J v g l o q o w L P t n K 1 m C i g A k g o J z k l 2 E J Z r 9 9 G / 7 G d y + e z T F n Y s a W W n g 5 7 q a I i v c Y 3 B s x C G H z 6 f Y n r z b r 2 G 6 2 H R m c 9 5 O G P 9 H V 7 O r q J N h U q + U e 7 4 d Y t / L y P B n x U X l 5 G e / f u o W 3 b t s q y a j I Y V O u a n q j o c c 3 J o N p Z f p t n 6 I d i a t t 1 t M 9 A Z c C y m + w X N t f A Q H z p q K s 3 s 1 M X f U 5 o T / 2 Q l 9 J S B 3 9 Q o f m C / i L r z a W 5 M k G 3 9 B J r 2 b R U e x P u N U D B y r z I M V J i T k b 8 J 6 k i X 5 W P N E Q s F o q P 4 U r M v 4 Y b O N k u y o f 1 9 I z w L K T 8 o h L 6 5 p s b e g 9 / Y W 5 P X X i c u T r P 9 6 0 3 6 c Y M N w 0 f x / q Z 3 m 2 K 0 u F F 1 k R f r L 8 O Q 5 g g X I X 3 t o T p V H O I R m Y A m I J n V j i a I 6 8 r w R A n K c D u I A C b f / 0 2 e r J d P 5 T V t e r v H 6 B G b g o c P 3 6 M O j r U c 1 9 R c Q L 5 u b P W 9 n I y M 5 J H g p n e P 9 p Y e N z p b m 4 3 W Z c B M E 8 t n K / i P P V G c B s B T u + E m y F S l o r J o W B U l b / p 9 P F d P E l 7 a y I C l M 9 r L y f J d i 5 f i G u I G U p 0 4 M B + q R A Q + k m g 9 e h z s p v Q d / a E 2 0 f z D e f 7 W y P U N + k R 6 K q L V A Q P Z V g j 3 J g w X 8 q o X 9 a h m K O j j R F 2 I f 1 U X x p T L h 1 D c 2 B T h N 5 r C t H 2 y i j l e Z I S q E B b d n 9 d h G 9 u 7 F 7 O u 4 Y b O W X e l m y g 2 b B y + Q B V 6 / 1 H q R E M a E D f v H l r Q a V x R N J 3 h v Y P 2 l L z z 8 9 U R F U R 6 0 p Q e L 2 E 1 w f V c m s I R h j X 7 n J H H p U F 4 N b x N i c E O V p 7 v H S 1 M 4 + e D b k p F I W 1 U q v 0 c o u M f F i j z E a y X d h c f r S F K q x u k R z C P j z 7 y N H S A l S r 7 W u V P j c m E U D B A o 0 H i W 5 0 Y Z S 5 s l D p p J a 8 7 h p 1 S z s q y e Y O I 1 s s V 2 7 D / 9 j O Q k G 4 s F A 8 F k v B B V n L j h b X V 1 g C W p d X I 5 z 3 M L e V A I s K Q j B E n M T 1 Q 5 5 U g Q h A F W d q E 7 x t N 9 k v b M 7 p + f P n A s + J w 1 t 5 h 6 O 1 C J Y K 7 t w u b o M 2 l S 8 d F R V 3 D z 8 M i i T e B j Q m K Y g S a l u D h R T B x K g s 1 2 8 j J 7 Z Q W f Z u 8 N T Y 2 M g 5 f z l 2 a L t H M i s D X u F o Z c J w r f G g h 3 Z W x 2 X s 3 t n t Y T q 3 I y z l Q 5 t j d H J b W O B B R y 7 c O Q E J 1 g i W S H L A l e T j C q b y / D i 7 e c p K z Y S T 1 D 0 G B 2 n h 9 d v I y X Z h c y Q 8 0 w k a G J 2 l t i e Z T z S v L V l l A y G H h Q 7 w o R m 3 r L W H J 3 g 8 H 8 Z D F 9 Q x E / X D 4 4 D i A p O C R 1 m p O f J 7 4 r S r O p K y R N g / M q O s G K B 6 9 n K C a i v y s l 6 / D Z 2 u f N u + F n f 5 j V Z h I M B 3 1 Q K 5 K + K u e f 7 8 5 z L q H G X o h 1 y I x U 6 C Z W K H j 8 o C U a o v j t K D X j e F I g m G K U Z T w Q Q N d j + h q k 1 b K B y J U y I e p V g s S v F o h G L R M E U j I T p + b C e V V 6 i n o N h F t n T 5 Z s M R u n 7 9 Z i o I c e 7 c G Y p E o q n t Z O K H H S l h F y E a G O X / B i Z d d K v b S 6 E o F g w N 0 n R Y t a F a m r d S D H O h T P u J L Z O 0 n z g v 8 s U Y J s y f y r x 2 G z 3 Z M s o H H T 3 6 t j x p A x B h N P S t p 8 M y D R 6 T C 0 u j z / S r H K 1 N q r 1 k b S c J M A z L V 8 / z p F z i j x N 7 3 A o g 3 v a 5 4 p T v j V O e O 8 b X I c 5 t K P t F + C D b r h y L i 4 i R E n f v t s o X x d A X w I Q O 3 q M H 0 / 1 T j t Y g 9 v Q E K I F I p Z Q V 4 h z l 8 S B b K b F I a h 8 s 2 c 7 K M N U U Y p R E g u I y o i X 7 t d v I y b Y W q n 8 q I h c d D 2 O G z r 5 V J w u R Y M a u G T 3 h a G 1 i l F I w K e t k h U n t R 6 e t C k C o y N 6 h u q D 0 O 7 U P u y j A b a z 3 T x z S 7 2 Y v 2 b I N h T Q W i l O Y 2 1 J Y Q w J g X b v 2 D T 1 r 6 + C 7 C I 4 v L o S G H S 0 u n E s D j w I n D Z H K e b 9 Y J k 5 z 6 j U I W s D d T s Q R n I j T p q I w V V d j j t r C 6 7 b R k y 3 D 5 i a h T w Q X E o u 2 Y N 0 5 6 + R D 8 8 R y q z D h D i O r H Q u W X c b N k y T t J 0 B j Y F L w G N C w f W R z i L z c d q r M j 7 G L l 5 C + J 1 i s c C S R 9 X r Z I d l y p I R J A 0 O j A t T A 4 B B 1 d n R R N I o G M a Z + u x Y 8 s R x y 6 2 n q 7 z Z l r o L q y F g m w K L B 4 f O Y z j E Y V h 9 j V y + Z j F N d M Z 9 D z r d X B C n f y 0 C x Z f J S j I / H q H g z t 2 G z X C 8 7 J N u 6 f E i h Q D n d v n 2 X E n M e 2 t a 8 l V p a m n m / 0 v w p 6 b B K J 7 e p k e o r f e J 5 r k g s k 1 g k w I L E 4 O i 2 U 8 p i m f 2 c X H x s U 5 G 6 e S V j s y l X L x q L 0 o 7 K E O 3 a u 4 P f N f N a 2 S X Z N i h h h B V 5 a q v K 5 O I O D w + L d e L 6 Q V + 9 S M 8 8 x R M F M a T G 8 4 Y t p P I m y M C U s k g C T e a 2 g K M T + p f e 2 h z k c l z c P I / H J 9 Y p x g k 5 k p 1 l 6 4 d W I 4 X y i q m w s E A u Z H V 1 j U y B 7 x r z 8 j E + q J W c x 9 F i s 1 J z T R k w W S x S C i r J V T I u 3 + 7 q M L + G L R L / j g H I C t P 2 I 8 c X X C M 7 J V u 7 f E j h B L t + o T C 9 f N n N 2 3 N y o d t H M 5 / m P B + o Q I 6 7 f A o k F Y B I W S L O D U x z U u b 9 l m N I D S U R O b + J u I J p a n J C g R S L U y Q S k Y f b F V d g U c z s 1 8 o O y f Y u H z Q d j l F N T b X c K R 8 + e s y V R f X S W 6 0 U B n 7 m s l I Q c c K N J 2 1 9 N E Q 6 R 4 I 1 S g c h s J p R g t x z c a o t j I q b Z 6 x R n j 8 g M M X i C E o k q K o h 3 Y a 1 q 2 w d 5 T M p 5 C + R C z o w M C C N 4 z P N Q V 1 x 0 n o 5 b q + p 2 G s W n x d A p A B a C J P q s E W u E 5 c P 1 w f p S H 1 I w 6 R C 5 L B I g A p W K R b l x H n T 3 o N Z r 4 + d k t s 6 f d f O P + F w m H x e L + 3 Y s U P c E k w v A F T G S q 3 G z c u z h U u o L B E A M l Y J 7 S W x P B o U k 0 z Q Q X J u H 0 l o n M v v N g b p 3 Y Y g u d g 6 G a s k 7 h 7 D M z G D 0 e U K p E g 0 S k V l l Z a r Y d + f n H D 5 o K m 8 c g r r u 2 Z f X x 9 X h F m u F G r x R T C 1 m k C E H R 7 M B o b E x R O Q O H F D M s M y a Y i s c C n L l K T C v B i 9 t y U o c K X a T H w u Y f 0 B E M 5 x P n v Q K E c 1 V H v e O 6 3 / s r 2 V E y 6 f S Q m 3 T / p C y s r K 5 S J L Z Z C K M k c x b l a N 6 + c m 5 Y o E K v 7 u E s k T W N L w G H f P 5 H K u O O 2 t D d H e G n b v j D V C e J z L c K k l m s e v m Z g Y l 3 Y T z v H M 9 B R t 3 r Y j 6 / W w Y 8 o Z l w 8 / V F I r F x 8 T 3 e 6 2 P u I K E e V K h L u s c v / w i B c j O 3 f u i o u n a F L h c C t I u o x z k t p v y Q v 1 q A f A B M A E J k D F 8 E g A g t 2 7 v L w A T Y y P y R w 0 P H 9 j y 7 7 D q W t g 9 5 / c u i W z Z v y V D F S c a q r Y S k X h A q r 5 O Y l E T N w d d P i i w s 0 P p W 9 0 y X f S 7 p y y S L o 8 D 6 S F Z Q Z L 7 9 t U z O c L 5 0 r D Z K J 3 O J / m R h U K h 8 Q y + X x + W R b 7 / b / 4 S / 0 J c k M 5 B x S E S o F l m t 9 p C H H l Y K A k 4 U 4 L n z 9 B n z / j y m C j D n 2 x S C Y A Y Q W G c 4 C R h k d v 6 4 S y J F g k P m c I i y s 3 T 7 t 3 K M M y c V m 1 l d A m J Y r w j a p 3 X J 1 A j y e z z 8 / u y q k 2 l E n h o l p 5 H E t w e p w S u k I Y q M T V 4 c q F u / h G F 0 D C 9 0 h Z J 4 t l S k F k B c m 6 T x L c P n U + S v J i / I b a v R P L x D k g 4 h x u H s r B 4 K x E 9 G C Z 8 t 1 h e v 8 X v 8 p 6 / u 2 c X D d f 9 N j M u V m 5 P O M 9 d L u v m N x 8 F / V 6 f Z J L c r s 5 x 7 O P + H 7 D Z f G O z d i S D S A F k o K J / 4 N t E n c 2 B Z g u A z A p G 8 h k G y B p 4 A Q y L j N E Z Y E Y N V d E t C W H e w e w A J M K P i D Y g 7 4 n p M G J K P 3 s L 3 8 l 5 z D X l J M u n x G e n V d T o N w + P D t W W S l M h o P F g r U y l Y o T K p s k V V n f O O n P p W B J f 1 Y F h P 4 O l p T q b + K U s k 7 4 3 r J P B y T k m N q n g h H K M v W N Y + V X Z Z k U T D F Z X g C W a W o m S k 2 b K 3 I S J s h 1 s z 1 3 L R R 0 9 1 4 f J Q i W y S f + v t v r J Y 8 b 2 2 y h 3 E j a S s F q w W I Z q / W D W S u A o 4 s i 3 p B / G n Q D l i R 9 A x D I 1 L 6 U V d I 5 g E N Z W S X s 0 3 B h W 4 M G o D Y X R / j m o / r x k A C R R P U 4 H 5 6 K U c d Q n L a U o G 8 v R m f / 8 3 / V n y 3 3 x E D 1 5 j R Q 0 P V b r x g c d v k Y J r h 8 m H I A o D w M l A t Q e T R M A l I a K E n i O O N d s K 3 y 1 y U A I e h I p i 4 b b 6 U h s k K l + 5 c U S C p X 8 O B Y G q I 0 T N Y h R m m Y j J W S o U W A i L c B E V I w F K O H X H 3 i M a y 1 F 5 G p 7 X / + 1 7 k L E + S 6 5 Q A l u n b j J b n E S q m 2 l A d w C U w W S 6 V h U m U A x B 6 z h k q 1 s f B O C i h V X B o u y 8 t Z K J h L Y X Y C D r M X Y J g c O 9 U 2 Y y I v s I K T T l a A 9 L Y F I g H I W h a Y A J E u a 5 h Q f q t u N g U T w O o e S 1 L / O K J 8 C i b P X J j + 7 p 9 z G y b I d a v D A Q o K 8 9 3 2 9 r 0 e B i g d n M i A y q W h s o B l o E p Z K 4 F K 8 B I m J I c M H y l h x y K n 3 b K b E T A F V Q Y U s g 0 4 z L Y q p 7 Y z o A I o 6 X 3 G I h m Q F E Q m B 0 x p k J C b 9 t S u 6 h D 5 i N 0 7 b k P d 7 3 F R J A K o o u z 6 c R u K Y U p y / n f / + C v y 5 e X 2 i H 2 I g e q T a + S I u I I k 6 N r 1 T n b 9 d H v K J L F Q C i j k 8 6 1 U C i S d B C X J s V v T Z L b l f y N s p U 9 / q g Q 4 k G G P F A G F y d U + H E t D Z J I C x y Q m h c H h M q A x x w x E O M b Q m G 0 F F A B S Z b F M D B T a T u W B C D 0 d I J q c x X 4 N E y f A l I h H 6 D f / 9 N c O T F q u 2 w 5 Q G Z q d j d D N O y 8 1 T A A L F s p i q Q x U g E e g W g Q s v J n k 2 C c b J l t S 4 E C I 0 R k j o I o C i N 5 C L m W 9 L y O p U D k s E H I Z 9 C o w c c q A y W w D J E u u r Z J A J Z F O n V D W U d A U T I k o / f 0 / / h X 5 / Y s / N T 7 X 5 A C V R b F Y g i 5 f b d N t K o A 1 D y p x + Q A X 4 E H Z Q K W S 9 J c j s w A l O S Q H 0 s J W 5 g U A J K a k y i q X / 1 X O S f a a s s 7 T C d D o P D X 4 V Y G U A R W s E d b O E x c P + 3 X Z Q M R l g U i A S r t 5 W P A f n b 7 / 8 M 9 / Q z 7 r 2 m y O G K j O f r l O j j K F C n n x i 0 c M F U A C V I j + o c w W i q F y Z b S p A J L O s Y 0 f g G N A 0 h A p 2 K y y b s + 7 D A B C F V D U u d 6 D H M d 1 k m M A R 1 6 T h k i O A x T L P o H J w J P K l e t n 3 D y T o 9 9 J 4 A J M 2 j I h E U P 4 L / / 9 1 / J Z H G X K A W o Z X b j Q y g Z H A Q W w 4 A K q U L o G i k E y u d V S C U q p M j a B F p f N p i l Y p H G R / 1 U G R J A h 5 x L + G Y A M T D p P J w 2 S h s g E H z J h w r a 2 R r K t y t L Z O 9 / N 0 2 0 m c f U Q z f O 4 6 Z / + m x P N W 0 y u O w 5 Q y + r 8 + b u U Z D f O Q K V g U l A B I k Q A X c b 9 E 7 A U S A o g V R a E h C E F k r W c F o O g M i 2 A Y X K 1 U 3 I A Y / a h n E o A h X M B R m 0 r e L A P 8 C D S Z + 1 v 0 k D B I n H Z j A 4 B R A A L g 4 X V W E d u L z F U R U V F 9 L e / y a 3 R 4 6 u V 6 0 6 X A 9 R K N D A w R n f v d j A s x l o Z K 6 W h M l b K C h S X F U g W m O S f B s n s S 0 l f i l Q G Y O b n A I V z b O l y O s E C 6 R z b g E X 2 q S T w s G W a M / 1 M G i Y 1 D E n D N K / N h B w u 3 i / + 0 0 + p o b F O f T B H i 4 q B G s D V c b R C f f L x N + w C A i Q D 1 j J t K p B k c q A k u W H J C l O m A I Q u c d n k A E p K u q z y F E B I g E d v K + t k g Y n B U W V l n V Q / k w U m W C S J 5 p l x j Z j X 5 H V c v F X I A W o N e v S o g z r a + 8 V a u Y z 7 J 5 Z K Q 2 V g S s G V h s k A x Y U M 2 z R f i i F 1 a R g T 2 S E Q a Z i k r H O V N F Q C 0 c K 2 k 7 J G D F S q 7 W S A y r R M S V g m B o p f S G c + P E H 7 D u y S z + B o Z X L d f e k A t V b 9 9 j + + 5 n r H 0 B g X U K D i b Z Q F H p Q V V A o g D Z S Q p I H C d j b J V W F A J E M O g F D E H g B k T Z k w G Y i M Z Z J t D Z E C S 7 e Z k K d g U t Y J g 1 s L C w v p 7 / / 5 r / C X H a 1 S D N S g X D N H a x N G V / z u P 7 6 i O X H 5 L F Y q Z a l Q 1 n C l g M o G k 9 q n L o b l k g A Q V R B Y s C H Q 6 G 1 A g 9 e o z l v s s 4 C E X M O k 9 j E 8 g E p A g m W C e 6 f K 6 F f y 5 + X R b / 7 l b y S S 6 W h t c o B a J 8 3 O h u j T j y / z G U W A I m 2 p M t 0 / X Q Y 6 A p b B S M s U r T w J Q b o k w K D I s O B H A h B I W W A C S B o i A 5 R Y p J R l U j A h 4 O D z + e h v / + G / U C C Q f o C C o 7 X J d c 8 B a l 2 F 9 s i / / b 8 L n P P J F Y g 0 X A Y m n f N / k u P J H 1 g Z i N l Y I M W R O g B g T J 5 O G i Q B C N s A R w U j A I 6 x S g o q Q J S G C e 9 e V F R I v 2 a Q 5 P M 4 W h e 5 7 n U P O U C 9 J t 3 4 p p W e t 3 W D L A U S g 6 V A 0 l D B P u n K n K 1 S L w T K C h N v S 8 7 Q I B e o l F W y T m P H w v 7 G z c N + W K P j J 4 / S W 0 f 2 y / s 6 W l 8 5 Q H 0 P Q u W / y X A 9 e 9 r J b S 1 j o a x Q 4 V W q L J m R I i o F V g o i / F j 7 m 1 I g a a g Y I m W h O P G 2 1 + u l X X u 2 0 7 k f f Y B 3 c v Q a l Q I q 3 + e h R C R M U b c z D P 9 1 q 7 9 v k C 5 9 e U P a X S B o z o A l R 9 N Q g R 9 N l Y C D H f I j E H H S A F l z C M O D q q o r 6 c y 5 E 1 R d W y n 7 H H 0 / c v 3 y l 7 + c + x / / 6 / 9 Q u d 9 D M 5 M T d P H 8 B T p 2 4 g R V 1 N X T j J 0 W p 3 v D h V W E b l 1 v p R d t n b J y k F g c M A S g h C V B S a C C E E l E N C 4 / 3 0 / H 3 2 6 h L X s P O S O / 3 w C 5 W t s 6 5 y i / i E a 7 2 6 m h u Y V m p q Z l g t 1 w b z f V b N u p X + b I k a O V y N X 6 a l j d 8 h w 5 c r S s 7 t + + R Z s b G 2 m w v 0 + 2 0 Q 7 O L y i g y Y k J O n z 0 m A O U I 0 c r F d z w / / u / / y f t 2 n e A 2 p 8 9 o V A w S P V N W y Q 9 e / y I R o c H y X W / Z 8 Q B y p G j d R H R / w d n n c 4 G 5 d K b i 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 G u i d = " 1 b 3 d b 2 a d - 8 0 f f - 4 3 4 3 - 9 2 9 4 - 5 d f 1 8 e 4 a c 4 a c "   R e v = " 1 "   R e v G u i d = " 3 7 8 f 6 f 4 4 - b 3 c 3 - 4 0 a a - 8 5 3 8 - f 2 f a 7 a f f a 2 c a " 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5809EF5-3B37-4549-B4B4-133141141C9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19C666B0-5FC2-4A07-A410-58D51E603B7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Sheet3</vt:lpstr>
      <vt:lpstr>Sheet4</vt:lpstr>
      <vt:lpstr>chart for sheet 5</vt:lpstr>
      <vt:lpstr>Sheet5</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2022-12-05T01:15:06Z</dcterms:created>
  <dcterms:modified xsi:type="dcterms:W3CDTF">2022-12-12T17:02:47Z</dcterms:modified>
</cp:coreProperties>
</file>