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<sst xmlns="http://schemas.openxmlformats.org/spreadsheetml/2006/main" count="7" uniqueCount="7">
  <si>
    <t>Electricity Interval</t>
  </si>
  <si>
    <t>Number of hydrogen plants</t>
  </si>
  <si>
    <t>hydrogen gen</t>
  </si>
  <si>
    <t>electricity gen less than or equal to demand [MwHr]</t>
  </si>
  <si>
    <t>Maximum Potential Hydrogen</t>
  </si>
  <si>
    <t>Actual Electricity generation</t>
  </si>
  <si>
    <t>Over generated MWhr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</si>
</sst>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3">
    <font>
      <sz val="10.0"/>
      <color rgb="FF000000"/>
      <name val="Arial"/>
    </font>
    <font>
      <b/>
    </font>
    <font/>
  </fonts>
  <fills count="3">
    <fill>
      <patternFill patternType="none"/>
    </fill>
    <fill>
      <patternFill patternType="lightGray"/>
    </fill>
    <fill>
      <patternFill patternType="solid">
        <fgColor rgb="FFF4CCCC"/>
        <bgColor rgb="FFF4CCCC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2" fontId="2" numFmtId="164" xfId="0" applyAlignment="1" applyFill="1" applyFont="1" applyNumberFormat="1">
      <alignment readingOrder="0"/>
    </xf>
    <xf borderId="0" fillId="2" fontId="2" numFmtId="0" xfId="0" applyAlignment="1" applyFont="1">
      <alignment readingOrder="0"/>
    </xf>
    <xf borderId="0" fillId="2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2" numFmtId="9" xfId="0" applyAlignment="1" applyFont="1" applyNumberFormat="1">
      <alignment readingOrder="0"/>
    </xf>
    <xf borderId="0" fillId="0" fontId="2" numFmtId="10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1.29"/>
    <col customWidth="1" min="3" max="3" width="26.0"/>
    <col customWidth="1" min="5" max="5" width="46.71"/>
    <col customWidth="1" min="6" max="6" width="25.57"/>
    <col customWidth="1" min="7" max="7" width="26.29"/>
  </cols>
  <sheetData>
    <row r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B2" s="3">
        <v>0.001</v>
      </c>
      <c r="C2" s="4">
        <v>10.0</v>
      </c>
      <c r="D2" s="5">
        <v>34631.0</v>
      </c>
      <c r="E2" s="5">
        <f>31662401.82/3600</f>
        <v>8795.111617</v>
      </c>
      <c r="F2" s="4">
        <f t="shared" ref="F2:F11" si="1">500*(1-E2/500/24)*2/499.5*86400</f>
        <v>46196.58931</v>
      </c>
      <c r="G2" s="4">
        <v>8800.0</v>
      </c>
      <c r="H2">
        <f t="shared" ref="H2:H5" si="2">G2-E2</f>
        <v>4.888383333</v>
      </c>
      <c r="I2" s="6"/>
    </row>
    <row r="3">
      <c r="B3" s="7">
        <v>0.005</v>
      </c>
      <c r="C3" s="6">
        <v>10.0</v>
      </c>
      <c r="D3" s="6"/>
      <c r="E3" s="6">
        <f t="shared" ref="E3:E5" si="3">31662423.89/3600</f>
        <v>8795.117747</v>
      </c>
      <c r="F3" s="6">
        <f t="shared" si="1"/>
        <v>46196.50094</v>
      </c>
      <c r="G3" s="6">
        <f>31753222/3600</f>
        <v>8820.339444</v>
      </c>
      <c r="H3">
        <f t="shared" si="2"/>
        <v>25.22169722</v>
      </c>
    </row>
    <row r="4">
      <c r="B4" s="8">
        <v>0.01</v>
      </c>
      <c r="C4" s="6">
        <v>10.0</v>
      </c>
      <c r="D4" s="6"/>
      <c r="E4" s="6">
        <f t="shared" si="3"/>
        <v>8795.117747</v>
      </c>
      <c r="F4" s="6">
        <f t="shared" si="1"/>
        <v>46196.50094</v>
      </c>
      <c r="G4">
        <f>31847297/3600</f>
        <v>8846.471389</v>
      </c>
      <c r="H4">
        <f t="shared" si="2"/>
        <v>51.35364167</v>
      </c>
    </row>
    <row r="5">
      <c r="B5" s="8">
        <v>0.05</v>
      </c>
      <c r="C5" s="6">
        <v>10.0</v>
      </c>
      <c r="D5" s="6">
        <v>32173.0</v>
      </c>
      <c r="E5" s="6">
        <f t="shared" si="3"/>
        <v>8795.117747</v>
      </c>
      <c r="F5" s="6">
        <f t="shared" si="1"/>
        <v>46196.50094</v>
      </c>
      <c r="G5">
        <f>32615964/3600</f>
        <v>9059.99</v>
      </c>
      <c r="H5">
        <f t="shared" si="2"/>
        <v>264.8722528</v>
      </c>
      <c r="I5" s="6">
        <f>500*86500*2/499.5</f>
        <v>173173.1732</v>
      </c>
    </row>
    <row r="6">
      <c r="B6" s="9">
        <v>0.001</v>
      </c>
      <c r="C6" s="6">
        <v>5.0</v>
      </c>
      <c r="D6" s="6">
        <v>24216.0</v>
      </c>
      <c r="E6" s="6">
        <f t="shared" ref="E6:E7" si="4">31662401.82/3600</f>
        <v>8795.111617</v>
      </c>
      <c r="F6" s="6">
        <f t="shared" si="1"/>
        <v>46196.58931</v>
      </c>
      <c r="G6" s="6">
        <v>8800.0</v>
      </c>
    </row>
    <row r="7">
      <c r="B7" s="9">
        <v>0.001</v>
      </c>
      <c r="C7" s="6">
        <v>3.0</v>
      </c>
      <c r="D7" s="6">
        <v>13837.74</v>
      </c>
      <c r="E7" s="6">
        <f t="shared" si="4"/>
        <v>8795.111617</v>
      </c>
      <c r="F7" s="6">
        <f t="shared" si="1"/>
        <v>46196.58931</v>
      </c>
      <c r="G7" s="6">
        <v>8800.0</v>
      </c>
    </row>
    <row r="8">
      <c r="B8" s="9">
        <v>0.005</v>
      </c>
      <c r="C8" s="6">
        <v>3.0</v>
      </c>
      <c r="D8" s="6"/>
      <c r="E8" s="6">
        <f t="shared" ref="E8:E11" si="5">31662423.89/3600</f>
        <v>8795.117747</v>
      </c>
      <c r="F8" s="6">
        <f t="shared" si="1"/>
        <v>46196.50094</v>
      </c>
      <c r="G8" s="6">
        <f t="shared" ref="G8:G11" si="6">31753222/3600</f>
        <v>8820.339444</v>
      </c>
    </row>
    <row r="9">
      <c r="B9" s="9">
        <v>0.005</v>
      </c>
      <c r="C9" s="6">
        <v>5.0</v>
      </c>
      <c r="D9" s="6"/>
      <c r="E9" s="6">
        <f t="shared" si="5"/>
        <v>8795.117747</v>
      </c>
      <c r="F9" s="6">
        <f t="shared" si="1"/>
        <v>46196.50094</v>
      </c>
      <c r="G9" s="6">
        <f t="shared" si="6"/>
        <v>8820.339444</v>
      </c>
    </row>
    <row r="10">
      <c r="B10" s="6">
        <v>0.5</v>
      </c>
      <c r="C10" s="6">
        <v>20.0</v>
      </c>
      <c r="D10" s="6">
        <v>36324.0</v>
      </c>
      <c r="E10" s="6">
        <f t="shared" si="5"/>
        <v>8795.117747</v>
      </c>
      <c r="F10" s="6">
        <f t="shared" si="1"/>
        <v>46196.50094</v>
      </c>
      <c r="G10" s="6">
        <f t="shared" si="6"/>
        <v>8820.339444</v>
      </c>
    </row>
    <row r="11">
      <c r="B11" s="6">
        <v>0.5</v>
      </c>
      <c r="C11" s="6">
        <v>100.0</v>
      </c>
      <c r="D11" s="6">
        <v>40787.02</v>
      </c>
      <c r="E11" s="6">
        <f t="shared" si="5"/>
        <v>8795.117747</v>
      </c>
      <c r="F11" s="6">
        <f t="shared" si="1"/>
        <v>46196.50094</v>
      </c>
      <c r="G11" s="6">
        <f t="shared" si="6"/>
        <v>8820.339444</v>
      </c>
    </row>
    <row r="12">
      <c r="B12" s="6">
        <v>5.0</v>
      </c>
      <c r="C12" s="6">
        <v>20.0</v>
      </c>
      <c r="D12" s="6">
        <v>32691.0</v>
      </c>
      <c r="G12">
        <f>32615964/3600</f>
        <v>9059.99</v>
      </c>
    </row>
    <row r="13">
      <c r="B13" s="6"/>
      <c r="C13" s="6"/>
    </row>
  </sheetData>
  <drawing r:id="rId1"/>
</worksheet>
</file>