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vicen\OneDrive\Documents\"/>
    </mc:Choice>
  </mc:AlternateContent>
  <xr:revisionPtr revIDLastSave="0" documentId="3D6DAF53083545EC9CB0CA0C3EE635E11E12821F" xr6:coauthVersionLast="24" xr6:coauthVersionMax="24" xr10:uidLastSave="{00000000-0000-0000-0000-000000000000}"/>
  <bookViews>
    <workbookView xWindow="900" yWindow="438" windowWidth="27900" windowHeight="17562" tabRatio="500" xr2:uid="{00000000-000D-0000-FFFF-FFFF00000000}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1" l="1"/>
  <c r="I10" i="1"/>
  <c r="H20" i="1"/>
  <c r="J23" i="1"/>
  <c r="F13" i="1"/>
  <c r="L10" i="1"/>
  <c r="F14" i="1"/>
  <c r="G9" i="1"/>
  <c r="I9" i="1"/>
  <c r="F12" i="1"/>
  <c r="F15" i="1"/>
  <c r="J15" i="1"/>
  <c r="F9" i="1"/>
  <c r="L9" i="1"/>
</calcChain>
</file>

<file path=xl/sharedStrings.xml><?xml version="1.0" encoding="utf-8"?>
<sst xmlns="http://schemas.openxmlformats.org/spreadsheetml/2006/main" count="27" uniqueCount="23">
  <si>
    <t>Solar Salt</t>
  </si>
  <si>
    <t>Water</t>
  </si>
  <si>
    <t>Mass Flow Rate</t>
  </si>
  <si>
    <t>Flow Density, p, (kg/s)</t>
  </si>
  <si>
    <t>Flow Rate, v (m^3/s)</t>
  </si>
  <si>
    <t>Density (kg/m^3)</t>
  </si>
  <si>
    <t>Specific Heat Capacity (m^2/s^2 K)</t>
  </si>
  <si>
    <t>Temperature In, K</t>
  </si>
  <si>
    <t>Temperature Out, K</t>
  </si>
  <si>
    <t>Delta T</t>
  </si>
  <si>
    <t>(mCp)hot</t>
  </si>
  <si>
    <t>(mCp)cold</t>
  </si>
  <si>
    <t>Delta,T cold</t>
  </si>
  <si>
    <t>Delta,T hot</t>
  </si>
  <si>
    <t>From Equation</t>
  </si>
  <si>
    <t xml:space="preserve">HEAT LOSS. This means the molten salt is coming out at </t>
  </si>
  <si>
    <t>Firs assuming heat exchanger is perfect T,hi = T,co</t>
  </si>
  <si>
    <t>Q (A to inifity) =</t>
  </si>
  <si>
    <t>(mCp)cold * (T,hi - T,ci)</t>
  </si>
  <si>
    <t>Using Heat Exchanger Effectiveness, e</t>
  </si>
  <si>
    <t>e = Q/Q(A to infinity)</t>
  </si>
  <si>
    <t>In our case considering a heat exchanger efficiency of 94% Q =</t>
  </si>
  <si>
    <t>If we use the other formula: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</si>
</sst>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8:L25"/>
  <sheetViews>
    <sheetView tabSelected="1" topLeftCell="B1" zoomScaleNormal="100" workbookViewId="0">
      <selection activeCell="D7" sqref="D7:L26"/>
    </sheetView>
  </sheetViews>
  <sheetFormatPr defaultColWidth="10.796875" defaultRowHeight="15.6" x14ac:dyDescent="0.6"/>
  <cols>
    <col min="5" max="5" width="16.1484375" customWidth="1"/>
    <col min="6" max="6" width="17.5" customWidth="1"/>
    <col min="7" max="7" width="17.84765625" customWidth="1"/>
    <col min="8" max="8" width="19" customWidth="1"/>
    <col min="9" max="9" width="14.1484375" customWidth="1"/>
    <col min="10" max="10" width="29" customWidth="1"/>
    <col min="11" max="11" width="16" customWidth="1"/>
    <col min="12" max="12" width="14" customWidth="1"/>
  </cols>
  <sheetData>
    <row r="8" spans="4:12" x14ac:dyDescent="0.6">
      <c r="D8" s="2"/>
      <c r="E8" s="3" t="s">
        <v>7</v>
      </c>
      <c r="F8" s="3" t="s">
        <v>8</v>
      </c>
      <c r="G8" s="2" t="s">
        <v>4</v>
      </c>
      <c r="H8" s="2" t="s">
        <v>3</v>
      </c>
      <c r="I8" s="3" t="s">
        <v>2</v>
      </c>
      <c r="J8" s="2" t="s">
        <v>6</v>
      </c>
      <c r="K8" s="2" t="s">
        <v>5</v>
      </c>
      <c r="L8" s="3" t="s">
        <v>9</v>
      </c>
    </row>
    <row r="9" spans="4:12" x14ac:dyDescent="0.6">
      <c r="D9" s="2" t="s">
        <v>0</v>
      </c>
      <c r="E9" s="2">
        <v>873.15</v>
      </c>
      <c r="F9" s="2">
        <f>J15</f>
        <v>755.55198539959065</v>
      </c>
      <c r="G9" s="2">
        <f>H9/K9</f>
        <v>0.74421052631578943</v>
      </c>
      <c r="H9" s="2">
        <v>1414</v>
      </c>
      <c r="I9" s="2">
        <f>G9*H9</f>
        <v>1052.3136842105262</v>
      </c>
      <c r="J9" s="2">
        <v>1500</v>
      </c>
      <c r="K9" s="2">
        <v>1900</v>
      </c>
      <c r="L9" s="2">
        <f>F9-E9</f>
        <v>-117.59801460040933</v>
      </c>
    </row>
    <row r="10" spans="4:12" x14ac:dyDescent="0.6">
      <c r="D10" s="2" t="s">
        <v>1</v>
      </c>
      <c r="E10" s="2">
        <v>298.14999999999998</v>
      </c>
      <c r="F10" s="2">
        <v>793.15</v>
      </c>
      <c r="G10" s="2">
        <f>H10/K10</f>
        <v>0.5</v>
      </c>
      <c r="H10" s="4">
        <v>500</v>
      </c>
      <c r="I10" s="2">
        <f>G10*H10</f>
        <v>250</v>
      </c>
      <c r="J10" s="2">
        <v>4205</v>
      </c>
      <c r="K10" s="2">
        <v>1000</v>
      </c>
      <c r="L10" s="2">
        <f>F10-E10</f>
        <v>495</v>
      </c>
    </row>
    <row r="12" spans="4:12" x14ac:dyDescent="0.6">
      <c r="E12" t="s">
        <v>10</v>
      </c>
      <c r="F12">
        <f>I9</f>
        <v>1052.3136842105262</v>
      </c>
    </row>
    <row r="13" spans="4:12" x14ac:dyDescent="0.6">
      <c r="E13" t="s">
        <v>11</v>
      </c>
      <c r="F13">
        <f>I10</f>
        <v>250</v>
      </c>
      <c r="H13" s="2" t="s">
        <v>14</v>
      </c>
      <c r="I13" s="2" t="s">
        <v>10</v>
      </c>
      <c r="J13" s="2" t="s">
        <v>12</v>
      </c>
    </row>
    <row r="14" spans="4:12" x14ac:dyDescent="0.6">
      <c r="E14" t="s">
        <v>12</v>
      </c>
      <c r="F14">
        <f>L10</f>
        <v>495</v>
      </c>
      <c r="H14" s="2"/>
      <c r="I14" s="2" t="s">
        <v>11</v>
      </c>
      <c r="J14" s="2" t="s">
        <v>13</v>
      </c>
    </row>
    <row r="15" spans="4:12" x14ac:dyDescent="0.6">
      <c r="E15" s="1" t="s">
        <v>13</v>
      </c>
      <c r="F15">
        <f>(F14*F13)/F12</f>
        <v>117.59801460040934</v>
      </c>
      <c r="G15" t="s">
        <v>15</v>
      </c>
      <c r="J15" s="1">
        <f>E9-F15</f>
        <v>755.55198539959065</v>
      </c>
    </row>
    <row r="19" spans="4:10" x14ac:dyDescent="0.6">
      <c r="D19">
        <v>-1</v>
      </c>
      <c r="E19" t="s">
        <v>16</v>
      </c>
    </row>
    <row r="20" spans="4:10" x14ac:dyDescent="0.6">
      <c r="E20" t="s">
        <v>17</v>
      </c>
      <c r="F20" t="s">
        <v>18</v>
      </c>
      <c r="H20">
        <f>I10*(E9-E10)</f>
        <v>143750</v>
      </c>
    </row>
    <row r="22" spans="4:10" x14ac:dyDescent="0.6">
      <c r="D22">
        <v>2</v>
      </c>
      <c r="E22" t="s">
        <v>19</v>
      </c>
    </row>
    <row r="23" spans="4:10" x14ac:dyDescent="0.6">
      <c r="E23" t="s">
        <v>20</v>
      </c>
      <c r="G23" t="s">
        <v>21</v>
      </c>
      <c r="J23">
        <f>(0.94)/H20</f>
        <v>6.5391304347826083E-6</v>
      </c>
    </row>
    <row r="25" spans="4:10" x14ac:dyDescent="0.6">
      <c r="D25">
        <v>3</v>
      </c>
      <c r="E25" t="s">
        <v>22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Pedro Vicente</cp:lastModifiedBy>
  <dcterms:created xsi:type="dcterms:W3CDTF">2017-11-17T03:42:27Z</dcterms:created>
  <dcterms:modified xsi:type="dcterms:W3CDTF">2017-11-17T08:33:53Z</dcterms:modified>
</cp:coreProperties>
</file>