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OP-MENTOR\File\"/>
    </mc:Choice>
  </mc:AlternateContent>
  <xr:revisionPtr revIDLastSave="0" documentId="13_ncr:1_{50FBDCAC-1F78-4F6E-AAFE-5D7A7E4CE3DF}" xr6:coauthVersionLast="47" xr6:coauthVersionMax="47" xr10:uidLastSave="{00000000-0000-0000-0000-000000000000}"/>
  <bookViews>
    <workbookView xWindow="-120" yWindow="-120" windowWidth="20730" windowHeight="11160" activeTab="5" xr2:uid="{AC84C862-0DCB-4223-95CE-278E792351A5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7" l="1"/>
  <c r="C25" i="7"/>
  <c r="C21" i="7"/>
  <c r="C17" i="7"/>
  <c r="H21" i="6"/>
  <c r="H20" i="6"/>
  <c r="H18" i="6"/>
  <c r="H16" i="6"/>
  <c r="H15" i="6"/>
  <c r="D14" i="5"/>
  <c r="C15" i="5"/>
  <c r="C14" i="5"/>
  <c r="C13" i="5"/>
  <c r="C12" i="5"/>
  <c r="C11" i="5"/>
  <c r="A27" i="4"/>
  <c r="A24" i="4"/>
  <c r="A18" i="4"/>
  <c r="A21" i="4"/>
  <c r="B22" i="3"/>
  <c r="B25" i="3"/>
  <c r="B17" i="2"/>
  <c r="B23" i="2"/>
  <c r="B20" i="2"/>
</calcChain>
</file>

<file path=xl/sharedStrings.xml><?xml version="1.0" encoding="utf-8"?>
<sst xmlns="http://schemas.openxmlformats.org/spreadsheetml/2006/main" count="143" uniqueCount="108">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</sst>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3" fontId="18" fillId="7" borderId="10" xfId="0" applyNumberFormat="1" applyFont="1" applyFill="1" applyBorder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  <xf numFmtId="0" fontId="0" fillId="0" borderId="0" xfId="0" applyAlignment="1">
      <alignment vertical="center" wrapText="1"/>
    </xf>
    <xf numFmtId="0" fontId="32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5956A-63B6-4E1C-AC4F-463CF012A22F}">
  <dimension ref="A1:G26"/>
  <sheetViews>
    <sheetView showGridLines="0" zoomScale="83" workbookViewId="0">
      <selection activeCell="I23" sqref="I23"/>
    </sheetView>
  </sheetViews>
  <sheetFormatPr defaultRowHeight="15"/>
  <cols>
    <col min="1" max="1" width="18.5703125" customWidth="1"/>
    <col min="2" max="2" width="15" customWidth="1"/>
  </cols>
  <sheetData>
    <row r="1" spans="1:7" ht="21">
      <c r="A1" s="9" t="s">
        <v>1</v>
      </c>
      <c r="B1" s="10"/>
      <c r="C1" s="10"/>
      <c r="D1" s="10"/>
      <c r="E1" s="3"/>
      <c r="F1" s="3"/>
      <c r="G1" s="3"/>
    </row>
    <row r="2" spans="1:7" ht="21">
      <c r="A2" s="11" t="s">
        <v>2</v>
      </c>
      <c r="B2" s="10"/>
      <c r="C2" s="10"/>
      <c r="D2" s="10"/>
      <c r="E2" s="3"/>
      <c r="F2" s="3"/>
      <c r="G2" s="3"/>
    </row>
    <row r="3" spans="1:7" ht="21">
      <c r="A3" s="11"/>
      <c r="B3" s="10"/>
      <c r="C3" s="10"/>
      <c r="D3" s="10"/>
      <c r="E3" s="3"/>
      <c r="F3" s="3"/>
      <c r="G3" s="3"/>
    </row>
    <row r="4" spans="1:7" ht="20.25">
      <c r="A4" s="5" t="s">
        <v>3</v>
      </c>
      <c r="B4" s="6" t="s">
        <v>4</v>
      </c>
      <c r="C4" s="10"/>
      <c r="D4" s="10"/>
      <c r="E4" s="3"/>
      <c r="F4" s="3"/>
      <c r="G4" s="3"/>
    </row>
    <row r="5" spans="1:7">
      <c r="A5" s="5" t="s">
        <v>5</v>
      </c>
      <c r="B5" s="4">
        <v>7</v>
      </c>
      <c r="C5" s="3"/>
      <c r="D5" s="3"/>
      <c r="E5" s="3"/>
      <c r="F5" s="3"/>
      <c r="G5" s="3"/>
    </row>
    <row r="6" spans="1:7">
      <c r="A6" s="5" t="s">
        <v>6</v>
      </c>
      <c r="B6" s="4">
        <v>5</v>
      </c>
      <c r="C6" s="3"/>
      <c r="D6" s="3"/>
      <c r="E6" s="3"/>
      <c r="F6" s="3"/>
      <c r="G6" s="3"/>
    </row>
    <row r="7" spans="1:7">
      <c r="A7" s="5" t="s">
        <v>7</v>
      </c>
      <c r="B7" s="4">
        <v>6</v>
      </c>
      <c r="C7" s="3"/>
      <c r="D7" s="3"/>
      <c r="E7" s="3"/>
      <c r="F7" s="3"/>
      <c r="G7" s="3"/>
    </row>
    <row r="8" spans="1:7">
      <c r="A8" s="5" t="s">
        <v>8</v>
      </c>
      <c r="B8" s="4">
        <v>4</v>
      </c>
      <c r="C8" s="3"/>
      <c r="D8" s="3"/>
      <c r="E8" s="3"/>
      <c r="F8" s="3"/>
      <c r="G8" s="3"/>
    </row>
    <row r="9" spans="1:7">
      <c r="A9" s="5" t="s">
        <v>9</v>
      </c>
      <c r="B9" s="4" t="s">
        <v>10</v>
      </c>
      <c r="C9" s="3"/>
      <c r="D9" s="3"/>
      <c r="E9" s="3"/>
      <c r="F9" s="3"/>
      <c r="G9" s="3"/>
    </row>
    <row r="10" spans="1:7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>
      <c r="C12" s="3"/>
      <c r="D12" s="3"/>
      <c r="E12" s="3"/>
      <c r="F12" s="3"/>
      <c r="G12" s="3"/>
    </row>
    <row r="13" spans="1:7">
      <c r="C13" s="3"/>
      <c r="D13" s="3"/>
      <c r="E13" s="3"/>
      <c r="F13" s="3"/>
      <c r="G13" s="3"/>
    </row>
    <row r="14" spans="1:7" ht="21">
      <c r="A14" s="11" t="s">
        <v>17</v>
      </c>
      <c r="B14" s="10"/>
      <c r="C14" s="10"/>
      <c r="D14" s="10"/>
      <c r="E14" s="10"/>
      <c r="F14" s="10"/>
      <c r="G14" s="10"/>
    </row>
    <row r="15" spans="1:7" ht="20.25">
      <c r="A15" s="10"/>
      <c r="B15" s="10"/>
      <c r="C15" s="10"/>
      <c r="D15" s="10"/>
      <c r="E15" s="10"/>
      <c r="F15" s="10"/>
      <c r="G15" s="10"/>
    </row>
    <row r="16" spans="1:7" ht="21.75" thickBot="1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>
      <c r="A17" s="11" t="s">
        <v>4</v>
      </c>
      <c r="B17" s="12">
        <f>SUM(IF(ISNUMBER(B5:B11), 1,0))</f>
        <v>0</v>
      </c>
      <c r="C17" s="11"/>
      <c r="D17" s="10"/>
      <c r="E17" s="10"/>
      <c r="F17" s="10"/>
      <c r="G17" s="10"/>
    </row>
    <row r="18" spans="1:7" ht="20.25">
      <c r="A18" s="10"/>
      <c r="B18" s="10"/>
      <c r="C18" s="10"/>
      <c r="D18" s="10"/>
      <c r="E18" s="10"/>
      <c r="F18" s="10"/>
      <c r="G18" s="10"/>
    </row>
    <row r="19" spans="1:7" ht="21.75" thickBot="1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>
      <c r="A22" s="11" t="s">
        <v>14</v>
      </c>
      <c r="B22" s="11" t="s">
        <v>18</v>
      </c>
    </row>
    <row r="23" spans="1:7" ht="21.75" thickBot="1">
      <c r="A23" s="11" t="s">
        <v>4</v>
      </c>
      <c r="B23" s="12">
        <f>SUM(IF(FREQUENCY(MATCH(A5:A11, A5:A11, 0), MATCH(A5:A11, A5:A11, 0)) &gt; 0, 1))</f>
        <v>7</v>
      </c>
    </row>
    <row r="25" spans="1:7" ht="21">
      <c r="A25" s="11"/>
    </row>
    <row r="26" spans="1:7" ht="21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36BDE-6078-42AD-B2DE-5A467FCC4596}">
  <dimension ref="A2:H26"/>
  <sheetViews>
    <sheetView showGridLines="0" topLeftCell="A15" workbookViewId="0">
      <selection activeCell="H25" sqref="H25"/>
    </sheetView>
  </sheetViews>
  <sheetFormatPr defaultRowHeight="15"/>
  <cols>
    <col min="1" max="1" width="20" customWidth="1"/>
    <col min="2" max="2" width="31.85546875" customWidth="1"/>
    <col min="3" max="3" width="27.42578125" customWidth="1"/>
  </cols>
  <sheetData>
    <row r="2" spans="1:8" ht="23.2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>
      <c r="A3" s="20" t="s">
        <v>20</v>
      </c>
      <c r="B3" s="20"/>
      <c r="C3" s="20"/>
      <c r="D3" s="20"/>
      <c r="E3" s="20"/>
      <c r="F3" s="20"/>
      <c r="G3" s="21"/>
      <c r="H3" s="2"/>
    </row>
    <row r="4" spans="1:8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>
      <c r="A19" s="14"/>
      <c r="B19" s="14"/>
      <c r="C19" s="14"/>
      <c r="D19" s="14"/>
      <c r="E19" s="14"/>
      <c r="F19" s="14"/>
      <c r="G19" s="15"/>
    </row>
    <row r="20" spans="1:7">
      <c r="A20" s="13" t="s">
        <v>41</v>
      </c>
      <c r="B20" s="14"/>
      <c r="C20" s="14"/>
      <c r="D20" s="14"/>
      <c r="E20" s="14"/>
      <c r="F20" s="14"/>
      <c r="G20" s="15"/>
    </row>
    <row r="21" spans="1:7" ht="18.7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8.75">
      <c r="A22" s="18" t="s">
        <v>4</v>
      </c>
      <c r="B22" s="66">
        <f>SUMPRODUCT(ISNUMBER(C5:C18)*1)</f>
        <v>10</v>
      </c>
      <c r="C22" s="18"/>
      <c r="D22" s="14"/>
      <c r="E22" s="14"/>
      <c r="F22" s="14"/>
      <c r="G22" s="15"/>
    </row>
    <row r="23" spans="1:7" ht="18.75">
      <c r="A23" s="18"/>
      <c r="B23" s="65"/>
      <c r="C23" s="18"/>
      <c r="D23" s="14"/>
      <c r="E23" s="14"/>
      <c r="F23" s="14"/>
      <c r="G23" s="15"/>
    </row>
    <row r="24" spans="1:7" ht="18.7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8.75">
      <c r="A25" s="18" t="s">
        <v>4</v>
      </c>
      <c r="B25" s="66">
        <f>COUNTA(C5:C18)</f>
        <v>12</v>
      </c>
      <c r="C25" s="18"/>
      <c r="D25" s="14"/>
      <c r="E25" s="14"/>
      <c r="F25" s="14"/>
      <c r="G25" s="15"/>
    </row>
    <row r="26" spans="1:7">
      <c r="B26" s="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3841-E778-40EC-85D0-28F629AFC2C1}">
  <dimension ref="A1:G29"/>
  <sheetViews>
    <sheetView showGridLines="0" topLeftCell="A14" workbookViewId="0">
      <selection activeCell="H21" sqref="H21"/>
    </sheetView>
  </sheetViews>
  <sheetFormatPr defaultRowHeight="15"/>
  <cols>
    <col min="1" max="1" width="4.42578125" customWidth="1"/>
    <col min="2" max="2" width="18" customWidth="1"/>
  </cols>
  <sheetData>
    <row r="1" spans="1:7" ht="21">
      <c r="A1" s="3"/>
      <c r="B1" s="11" t="s">
        <v>42</v>
      </c>
      <c r="C1" s="3"/>
      <c r="D1" s="3"/>
    </row>
    <row r="2" spans="1:7" ht="15.75" thickBot="1">
      <c r="A2" s="57"/>
      <c r="B2" s="57"/>
      <c r="C2" s="3"/>
      <c r="D2" s="3"/>
    </row>
    <row r="3" spans="1:7">
      <c r="A3" s="3"/>
      <c r="B3" s="26"/>
      <c r="C3" s="3"/>
      <c r="D3" s="3"/>
    </row>
    <row r="4" spans="1:7">
      <c r="A4" s="3"/>
      <c r="B4" s="27" t="s">
        <v>43</v>
      </c>
      <c r="C4" s="3"/>
      <c r="D4" s="3"/>
    </row>
    <row r="5" spans="1:7">
      <c r="A5" s="3"/>
      <c r="B5" s="27">
        <v>4</v>
      </c>
      <c r="C5" s="3"/>
      <c r="D5" s="3"/>
    </row>
    <row r="6" spans="1:7">
      <c r="A6" s="3"/>
      <c r="B6" s="27"/>
      <c r="C6" s="3"/>
      <c r="D6" s="3"/>
    </row>
    <row r="7" spans="1:7">
      <c r="A7" s="3"/>
      <c r="B7" s="27">
        <v>3</v>
      </c>
      <c r="C7" s="3"/>
      <c r="D7" s="3"/>
    </row>
    <row r="8" spans="1:7">
      <c r="A8" s="3"/>
      <c r="B8" s="27"/>
      <c r="C8" s="3"/>
      <c r="D8" s="3"/>
    </row>
    <row r="9" spans="1:7">
      <c r="A9" s="3"/>
      <c r="B9" s="27" t="s">
        <v>44</v>
      </c>
      <c r="C9" s="3"/>
      <c r="D9" s="3"/>
    </row>
    <row r="10" spans="1:7">
      <c r="A10" s="3"/>
      <c r="B10" s="27"/>
      <c r="C10" s="3"/>
      <c r="D10" s="3"/>
    </row>
    <row r="11" spans="1:7">
      <c r="A11" s="3"/>
      <c r="B11" s="27" t="e">
        <v>#DIV/0!</v>
      </c>
      <c r="C11" s="3"/>
      <c r="D11" s="3"/>
    </row>
    <row r="12" spans="1:7">
      <c r="A12" s="3"/>
      <c r="B12" s="27" t="s">
        <v>45</v>
      </c>
      <c r="C12" s="3"/>
      <c r="D12" s="3"/>
    </row>
    <row r="13" spans="1:7" ht="15.75" thickBot="1">
      <c r="A13" s="3"/>
      <c r="B13" s="28" t="s">
        <v>46</v>
      </c>
      <c r="C13" s="3"/>
      <c r="D13" s="3"/>
    </row>
    <row r="14" spans="1:7">
      <c r="A14" s="57"/>
      <c r="B14" s="57"/>
      <c r="C14" s="3"/>
      <c r="D14" s="3"/>
    </row>
    <row r="15" spans="1:7" ht="18.75">
      <c r="A15" s="7"/>
      <c r="B15" s="8" t="s">
        <v>51</v>
      </c>
      <c r="C15" s="7"/>
      <c r="D15" s="7"/>
      <c r="E15" s="1"/>
      <c r="F15" s="1"/>
      <c r="G15" s="1"/>
    </row>
    <row r="16" spans="1:7" ht="18.75">
      <c r="A16" s="58"/>
      <c r="B16" s="58"/>
      <c r="C16" s="7"/>
      <c r="D16" s="7"/>
      <c r="E16" s="1"/>
      <c r="F16" s="1"/>
      <c r="G16" s="1"/>
    </row>
    <row r="17" spans="1:7" ht="18.75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>
      <c r="A18" s="59">
        <f>COUNT(B3:B13)</f>
        <v>2</v>
      </c>
      <c r="B18" s="59"/>
      <c r="C18" s="8"/>
      <c r="D18" s="7"/>
      <c r="E18" s="1"/>
      <c r="F18" s="1"/>
      <c r="G18" s="1"/>
    </row>
    <row r="19" spans="1:7" ht="18.75">
      <c r="A19" s="58"/>
      <c r="B19" s="58"/>
      <c r="C19" s="7"/>
      <c r="D19" s="7"/>
      <c r="E19" s="1"/>
      <c r="F19" s="1"/>
      <c r="G19" s="1"/>
    </row>
    <row r="20" spans="1:7" ht="18.75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>
      <c r="A21" s="59">
        <f>COUNTBLANK(B3:B13)</f>
        <v>4</v>
      </c>
      <c r="B21" s="59"/>
      <c r="C21" s="8"/>
      <c r="D21" s="7"/>
      <c r="E21" s="1"/>
      <c r="F21" s="1"/>
      <c r="G21" s="1"/>
    </row>
    <row r="22" spans="1:7" ht="18.75">
      <c r="A22" s="58"/>
      <c r="B22" s="58"/>
      <c r="C22" s="7"/>
      <c r="D22" s="7"/>
      <c r="E22" s="1"/>
      <c r="F22" s="1"/>
      <c r="G22" s="1"/>
    </row>
    <row r="23" spans="1:7" ht="18.75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>
      <c r="A24" s="59">
        <f>COUNTA(B3:B13) - COUNTIF(B3:B13, "&gt;0")</f>
        <v>5</v>
      </c>
      <c r="B24" s="59"/>
      <c r="C24" s="8"/>
      <c r="D24" s="7"/>
      <c r="E24" s="1"/>
      <c r="F24" s="1"/>
      <c r="G24" s="1"/>
    </row>
    <row r="25" spans="1:7" ht="18.75">
      <c r="A25" s="58"/>
      <c r="B25" s="58"/>
      <c r="C25" s="7"/>
      <c r="D25" s="7"/>
      <c r="E25" s="1"/>
      <c r="F25" s="1"/>
      <c r="G25" s="1"/>
    </row>
    <row r="26" spans="1:7" ht="18.75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>
      <c r="A27" s="60">
        <f>COUNTA(B3:B13)</f>
        <v>7</v>
      </c>
      <c r="B27" s="60"/>
      <c r="C27" s="8"/>
      <c r="D27" s="7"/>
      <c r="E27" s="1"/>
      <c r="F27" s="1"/>
      <c r="G27" s="1"/>
    </row>
    <row r="28" spans="1:7">
      <c r="A28" s="57"/>
      <c r="B28" s="57"/>
      <c r="C28" s="3"/>
      <c r="D28" s="3"/>
    </row>
    <row r="29" spans="1:7">
      <c r="A29" s="56"/>
      <c r="B29" s="56"/>
      <c r="C29" s="25"/>
      <c r="D29" s="25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80BA8-CC8D-473B-B577-C5E5B0E041F1}">
  <dimension ref="A1:D15"/>
  <sheetViews>
    <sheetView showGridLines="0" topLeftCell="A2" workbookViewId="0">
      <selection activeCell="D15" sqref="D15"/>
    </sheetView>
  </sheetViews>
  <sheetFormatPr defaultRowHeight="15"/>
  <cols>
    <col min="2" max="2" width="73.7109375" customWidth="1"/>
    <col min="3" max="3" width="19" customWidth="1"/>
    <col min="4" max="4" width="7.7109375" customWidth="1"/>
  </cols>
  <sheetData>
    <row r="1" spans="1:4">
      <c r="A1" s="29"/>
      <c r="B1" s="39" t="s">
        <v>52</v>
      </c>
      <c r="C1" s="30"/>
    </row>
    <row r="2" spans="1:4">
      <c r="A2" s="33">
        <v>1</v>
      </c>
      <c r="B2" s="34" t="s">
        <v>53</v>
      </c>
      <c r="C2" s="25"/>
    </row>
    <row r="3" spans="1:4">
      <c r="A3" s="40"/>
      <c r="B3" s="41" t="s">
        <v>0</v>
      </c>
      <c r="C3" s="37" t="s">
        <v>54</v>
      </c>
    </row>
    <row r="4" spans="1:4">
      <c r="A4" s="33"/>
      <c r="B4" s="34" t="s">
        <v>55</v>
      </c>
      <c r="C4" s="38">
        <v>200</v>
      </c>
    </row>
    <row r="5" spans="1:4">
      <c r="A5" s="33"/>
      <c r="B5" s="34" t="s">
        <v>56</v>
      </c>
      <c r="C5" s="38">
        <v>120</v>
      </c>
    </row>
    <row r="6" spans="1:4">
      <c r="A6" s="33"/>
      <c r="B6" s="34" t="s">
        <v>57</v>
      </c>
      <c r="C6" s="38">
        <v>156</v>
      </c>
    </row>
    <row r="7" spans="1:4">
      <c r="A7" s="33"/>
      <c r="B7" s="34" t="s">
        <v>58</v>
      </c>
      <c r="C7" s="38">
        <v>190</v>
      </c>
    </row>
    <row r="8" spans="1:4">
      <c r="A8" s="33"/>
      <c r="B8" s="34" t="s">
        <v>59</v>
      </c>
      <c r="C8" s="38">
        <v>320</v>
      </c>
    </row>
    <row r="9" spans="1:4">
      <c r="A9" s="33"/>
      <c r="B9" s="34" t="s">
        <v>60</v>
      </c>
      <c r="C9" s="38">
        <v>89</v>
      </c>
    </row>
    <row r="10" spans="1:4" ht="15.75" thickBot="1">
      <c r="A10" s="31"/>
      <c r="B10" s="25"/>
      <c r="C10" s="25"/>
    </row>
    <row r="11" spans="1:4" ht="15.75" thickBot="1">
      <c r="A11" s="33">
        <v>1.1000000000000001</v>
      </c>
      <c r="B11" s="34" t="s">
        <v>61</v>
      </c>
      <c r="C11" s="32">
        <f>MAX(C4:C9)</f>
        <v>320</v>
      </c>
    </row>
    <row r="12" spans="1:4" ht="15.75" thickBot="1">
      <c r="A12" s="33">
        <v>1.2</v>
      </c>
      <c r="B12" s="34" t="s">
        <v>62</v>
      </c>
      <c r="C12" s="32">
        <f>MIN(C4:C9)</f>
        <v>89</v>
      </c>
    </row>
    <row r="13" spans="1:4" ht="15.75" thickBot="1">
      <c r="A13" s="33">
        <v>1.3</v>
      </c>
      <c r="B13" s="34" t="s">
        <v>63</v>
      </c>
      <c r="C13" s="32">
        <f>(MAX(C4:C9) + MIN(C4:C9)) / 2</f>
        <v>204.5</v>
      </c>
    </row>
    <row r="14" spans="1:4" ht="15.75" thickBot="1">
      <c r="A14" s="35">
        <v>1.4</v>
      </c>
      <c r="B14" s="36" t="s">
        <v>65</v>
      </c>
      <c r="C14" s="32">
        <f>LARGE(C4:C9, 2)</f>
        <v>200</v>
      </c>
      <c r="D14" s="32">
        <f>LARGE(C4:C9, 3)</f>
        <v>190</v>
      </c>
    </row>
    <row r="15" spans="1:4" ht="15.75" thickBot="1">
      <c r="A15" s="35">
        <v>1.5</v>
      </c>
      <c r="B15" s="34" t="s">
        <v>64</v>
      </c>
      <c r="C15" s="32">
        <f>SMALL(C4:C9, 4)</f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166D-63AD-4908-9DD8-542AA9A8E8EF}">
  <dimension ref="A1:I22"/>
  <sheetViews>
    <sheetView showGridLines="0" topLeftCell="A4" workbookViewId="0">
      <selection activeCell="K17" sqref="K17"/>
    </sheetView>
  </sheetViews>
  <sheetFormatPr defaultRowHeight="1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>
      <c r="A1" s="44" t="s">
        <v>66</v>
      </c>
      <c r="B1" s="44" t="s">
        <v>67</v>
      </c>
      <c r="C1" s="44" t="s">
        <v>68</v>
      </c>
      <c r="D1" s="44" t="s">
        <v>69</v>
      </c>
      <c r="F1" s="15"/>
      <c r="G1" s="15"/>
      <c r="H1" s="15"/>
      <c r="I1" s="15"/>
    </row>
    <row r="2" spans="1:9">
      <c r="A2" s="45">
        <v>1</v>
      </c>
      <c r="B2" s="46">
        <v>8000</v>
      </c>
      <c r="C2" s="45" t="s">
        <v>70</v>
      </c>
      <c r="D2" s="45">
        <v>10</v>
      </c>
      <c r="F2" s="15"/>
      <c r="G2" s="15"/>
      <c r="H2" s="15"/>
      <c r="I2" s="15"/>
    </row>
    <row r="3" spans="1:9">
      <c r="A3" s="45">
        <v>2</v>
      </c>
      <c r="B3" s="46">
        <v>11000</v>
      </c>
      <c r="C3" s="45" t="s">
        <v>70</v>
      </c>
      <c r="D3" s="45">
        <v>9</v>
      </c>
      <c r="F3" s="15"/>
      <c r="G3" s="15"/>
      <c r="H3" s="15"/>
      <c r="I3" s="15"/>
    </row>
    <row r="4" spans="1:9">
      <c r="A4" s="45">
        <v>3</v>
      </c>
      <c r="B4" s="46">
        <v>6000</v>
      </c>
      <c r="C4" s="45" t="s">
        <v>71</v>
      </c>
      <c r="D4" s="45">
        <v>5</v>
      </c>
      <c r="F4" s="15"/>
      <c r="G4" s="15"/>
      <c r="H4" s="15"/>
      <c r="I4" s="15"/>
    </row>
    <row r="5" spans="1:9">
      <c r="A5" s="45">
        <v>4</v>
      </c>
      <c r="B5" s="46">
        <v>15000</v>
      </c>
      <c r="C5" s="45" t="s">
        <v>70</v>
      </c>
      <c r="D5" s="45">
        <v>10</v>
      </c>
      <c r="F5" s="15"/>
      <c r="G5" s="15"/>
      <c r="H5" s="15"/>
      <c r="I5" s="15"/>
    </row>
    <row r="6" spans="1:9">
      <c r="A6" s="45">
        <v>5</v>
      </c>
      <c r="B6" s="46">
        <v>10000</v>
      </c>
      <c r="C6" s="45" t="s">
        <v>71</v>
      </c>
      <c r="D6" s="45">
        <v>2</v>
      </c>
      <c r="F6" s="15"/>
      <c r="G6" s="15"/>
      <c r="H6" s="15"/>
      <c r="I6" s="15"/>
    </row>
    <row r="7" spans="1:9">
      <c r="A7" s="45">
        <v>6</v>
      </c>
      <c r="B7" s="46">
        <v>15000</v>
      </c>
      <c r="C7" s="45" t="s">
        <v>70</v>
      </c>
      <c r="D7" s="45">
        <v>5</v>
      </c>
      <c r="F7" s="15"/>
      <c r="G7" s="15"/>
      <c r="H7" s="15"/>
      <c r="I7" s="15"/>
    </row>
    <row r="8" spans="1:9">
      <c r="A8" s="45">
        <v>7</v>
      </c>
      <c r="B8" s="46">
        <v>13000</v>
      </c>
      <c r="C8" s="45" t="s">
        <v>70</v>
      </c>
      <c r="D8" s="45">
        <v>999</v>
      </c>
      <c r="F8" s="15"/>
      <c r="G8" s="15"/>
      <c r="H8" s="15"/>
      <c r="I8" s="15"/>
    </row>
    <row r="9" spans="1:9">
      <c r="A9" s="45">
        <v>8</v>
      </c>
      <c r="B9" s="46">
        <v>8000</v>
      </c>
      <c r="C9" s="45" t="s">
        <v>70</v>
      </c>
      <c r="D9" s="45">
        <v>2</v>
      </c>
      <c r="F9" s="15"/>
      <c r="G9" s="15"/>
      <c r="H9" s="15"/>
      <c r="I9" s="15"/>
    </row>
    <row r="10" spans="1:9">
      <c r="A10" s="45">
        <v>9</v>
      </c>
      <c r="B10" s="46">
        <v>11000</v>
      </c>
      <c r="C10" s="45" t="s">
        <v>71</v>
      </c>
      <c r="D10" s="45">
        <v>5</v>
      </c>
      <c r="F10" s="15"/>
      <c r="G10" s="15"/>
      <c r="H10" s="15"/>
      <c r="I10" s="15"/>
    </row>
    <row r="11" spans="1:9">
      <c r="A11" s="45">
        <v>10</v>
      </c>
      <c r="B11" s="46">
        <v>9000</v>
      </c>
      <c r="C11" s="45" t="s">
        <v>70</v>
      </c>
      <c r="D11" s="45">
        <v>6</v>
      </c>
      <c r="F11" s="15"/>
      <c r="G11" s="15"/>
      <c r="H11" s="15"/>
      <c r="I11" s="15"/>
    </row>
    <row r="12" spans="1:9">
      <c r="A12" s="61"/>
      <c r="B12" s="61"/>
      <c r="C12" s="15"/>
      <c r="D12" s="15"/>
      <c r="E12" s="15"/>
      <c r="F12" s="15"/>
      <c r="G12" s="15"/>
      <c r="H12" s="15"/>
      <c r="I12" s="15"/>
    </row>
    <row r="13" spans="1:9">
      <c r="A13" s="61"/>
      <c r="B13" s="61"/>
      <c r="C13" s="15"/>
      <c r="D13" s="15"/>
      <c r="E13" s="15"/>
      <c r="F13" s="15"/>
      <c r="G13" s="15"/>
      <c r="H13" s="15"/>
      <c r="I13" s="15"/>
    </row>
    <row r="14" spans="1:9" ht="19.5" thickBot="1">
      <c r="A14" s="19"/>
      <c r="B14" s="42"/>
      <c r="C14" s="19"/>
      <c r="D14" s="19"/>
      <c r="E14" s="19"/>
      <c r="F14" s="19"/>
      <c r="G14" s="19"/>
      <c r="H14" s="19"/>
      <c r="I14" s="15"/>
    </row>
    <row r="15" spans="1:9" ht="19.5" thickBot="1">
      <c r="A15" s="19">
        <v>1</v>
      </c>
      <c r="B15" s="19" t="s">
        <v>72</v>
      </c>
      <c r="C15" s="19"/>
      <c r="D15" s="19"/>
      <c r="E15" s="19"/>
      <c r="F15" s="19"/>
      <c r="G15" s="19"/>
      <c r="H15" s="43">
        <f>SUMIF(C2:C11, "Yes", B2:B11)</f>
        <v>79000</v>
      </c>
      <c r="I15" s="15"/>
    </row>
    <row r="16" spans="1:9" ht="19.5" thickBot="1">
      <c r="A16" s="19">
        <v>2</v>
      </c>
      <c r="B16" s="19" t="s">
        <v>73</v>
      </c>
      <c r="C16" s="19"/>
      <c r="D16" s="19"/>
      <c r="E16" s="19"/>
      <c r="F16" s="19"/>
      <c r="G16" s="19"/>
      <c r="H16" s="43">
        <f>SUMIF(C2:C11, "No", B2:B11)</f>
        <v>27000</v>
      </c>
      <c r="I16" s="15"/>
    </row>
    <row r="17" spans="1:9" ht="19.5" thickBot="1">
      <c r="A17" s="62"/>
      <c r="B17" s="62"/>
      <c r="C17" s="19"/>
      <c r="D17" s="19"/>
      <c r="E17" s="19"/>
      <c r="F17" s="19"/>
      <c r="G17" s="19"/>
      <c r="H17" s="19"/>
      <c r="I17" s="15"/>
    </row>
    <row r="18" spans="1:9" ht="19.5" thickBot="1">
      <c r="A18" s="19">
        <v>3</v>
      </c>
      <c r="B18" s="19" t="s">
        <v>74</v>
      </c>
      <c r="C18" s="19"/>
      <c r="D18" s="19"/>
      <c r="E18" s="19"/>
      <c r="F18" s="19"/>
      <c r="G18" s="19"/>
      <c r="H18" s="43">
        <f>SUMIF(B2:B11, "&gt;10000", D2:D11)</f>
        <v>1028</v>
      </c>
      <c r="I18" s="15"/>
    </row>
    <row r="19" spans="1:9" ht="19.5" thickBot="1">
      <c r="A19" s="62"/>
      <c r="B19" s="62"/>
      <c r="C19" s="19"/>
      <c r="D19" s="19"/>
      <c r="E19" s="19"/>
      <c r="F19" s="19"/>
      <c r="G19" s="19"/>
      <c r="H19" s="19"/>
      <c r="I19" s="15"/>
    </row>
    <row r="20" spans="1:9" ht="19.5" thickBot="1">
      <c r="A20" s="19">
        <v>4</v>
      </c>
      <c r="B20" s="19" t="s">
        <v>75</v>
      </c>
      <c r="C20" s="19"/>
      <c r="D20" s="19"/>
      <c r="E20" s="19"/>
      <c r="F20" s="19"/>
      <c r="G20" s="19"/>
      <c r="H20" s="55">
        <f>SUMIF(B2:B11, "&gt;10000", B2:B11)</f>
        <v>65000</v>
      </c>
      <c r="I20" s="15"/>
    </row>
    <row r="21" spans="1:9" ht="19.5" thickBot="1">
      <c r="A21" s="19">
        <v>5</v>
      </c>
      <c r="B21" s="19" t="s">
        <v>76</v>
      </c>
      <c r="C21" s="19"/>
      <c r="D21" s="19"/>
      <c r="E21" s="19"/>
      <c r="F21" s="19"/>
      <c r="G21" s="19"/>
      <c r="H21" s="43">
        <f>SUMIF(B2:B11, "&lt;9500", B2:B11)</f>
        <v>31000</v>
      </c>
      <c r="I21" s="15"/>
    </row>
    <row r="22" spans="1:9" ht="18.75">
      <c r="A22" s="62"/>
      <c r="B22" s="62"/>
      <c r="C22" s="19"/>
      <c r="D22" s="19"/>
      <c r="E22" s="19"/>
      <c r="F22" s="19"/>
      <c r="G22" s="19"/>
      <c r="H22" s="19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E529-E5BD-4B28-A66D-07BD3629B687}">
  <dimension ref="A1:F29"/>
  <sheetViews>
    <sheetView showGridLines="0" tabSelected="1" workbookViewId="0">
      <selection activeCell="J17" sqref="J17"/>
    </sheetView>
  </sheetViews>
  <sheetFormatPr defaultRowHeight="1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>
      <c r="A1" s="50" t="s">
        <v>0</v>
      </c>
      <c r="B1" s="50" t="s">
        <v>77</v>
      </c>
      <c r="C1" s="50" t="s">
        <v>78</v>
      </c>
      <c r="D1" s="50" t="s">
        <v>79</v>
      </c>
      <c r="F1" s="47"/>
    </row>
    <row r="2" spans="1:6">
      <c r="A2" s="49" t="s">
        <v>80</v>
      </c>
      <c r="B2" s="49" t="s">
        <v>81</v>
      </c>
      <c r="C2" s="49" t="s">
        <v>82</v>
      </c>
      <c r="D2" s="49">
        <v>28</v>
      </c>
      <c r="F2" s="47"/>
    </row>
    <row r="3" spans="1:6">
      <c r="A3" s="49" t="s">
        <v>83</v>
      </c>
      <c r="B3" s="49" t="s">
        <v>84</v>
      </c>
      <c r="C3" s="49" t="s">
        <v>85</v>
      </c>
      <c r="D3" s="49">
        <v>8</v>
      </c>
      <c r="F3" s="47"/>
    </row>
    <row r="4" spans="1:6">
      <c r="A4" s="49" t="s">
        <v>86</v>
      </c>
      <c r="B4" s="49" t="s">
        <v>87</v>
      </c>
      <c r="C4" s="49" t="s">
        <v>82</v>
      </c>
      <c r="D4" s="49">
        <v>19</v>
      </c>
      <c r="F4" s="47"/>
    </row>
    <row r="5" spans="1:6">
      <c r="A5" s="49" t="s">
        <v>88</v>
      </c>
      <c r="B5" s="49" t="s">
        <v>89</v>
      </c>
      <c r="C5" s="49" t="s">
        <v>90</v>
      </c>
      <c r="D5" s="49">
        <v>2</v>
      </c>
      <c r="F5" s="47"/>
    </row>
    <row r="6" spans="1:6">
      <c r="A6" s="49" t="s">
        <v>91</v>
      </c>
      <c r="B6" s="49" t="s">
        <v>87</v>
      </c>
      <c r="C6" s="49" t="s">
        <v>92</v>
      </c>
      <c r="D6" s="49">
        <v>5</v>
      </c>
      <c r="F6" s="47"/>
    </row>
    <row r="7" spans="1:6">
      <c r="A7" s="49" t="s">
        <v>93</v>
      </c>
      <c r="B7" s="49" t="s">
        <v>84</v>
      </c>
      <c r="C7" s="49" t="s">
        <v>82</v>
      </c>
      <c r="D7" s="49">
        <v>9</v>
      </c>
      <c r="F7" s="47"/>
    </row>
    <row r="8" spans="1:6">
      <c r="A8" s="49" t="s">
        <v>94</v>
      </c>
      <c r="B8" s="49" t="s">
        <v>87</v>
      </c>
      <c r="C8" s="49" t="s">
        <v>95</v>
      </c>
      <c r="D8" s="49">
        <v>18</v>
      </c>
      <c r="F8" s="47"/>
    </row>
    <row r="9" spans="1:6">
      <c r="A9" s="49" t="s">
        <v>96</v>
      </c>
      <c r="B9" s="49" t="s">
        <v>81</v>
      </c>
      <c r="C9" s="49" t="s">
        <v>82</v>
      </c>
      <c r="D9" s="49">
        <v>11</v>
      </c>
      <c r="F9" s="47"/>
    </row>
    <row r="10" spans="1:6">
      <c r="A10" s="49" t="s">
        <v>97</v>
      </c>
      <c r="B10" s="49" t="s">
        <v>89</v>
      </c>
      <c r="C10" s="49" t="s">
        <v>98</v>
      </c>
      <c r="D10" s="49">
        <v>3</v>
      </c>
      <c r="F10" s="47"/>
    </row>
    <row r="11" spans="1:6">
      <c r="A11" s="49" t="s">
        <v>99</v>
      </c>
      <c r="B11" s="49" t="s">
        <v>84</v>
      </c>
      <c r="C11" s="49" t="s">
        <v>100</v>
      </c>
      <c r="D11" s="49">
        <v>15</v>
      </c>
      <c r="F11" s="47"/>
    </row>
    <row r="12" spans="1:6">
      <c r="A12" s="64"/>
      <c r="B12" s="64"/>
      <c r="C12" s="47"/>
      <c r="D12" s="47"/>
      <c r="E12" s="47"/>
      <c r="F12" s="47"/>
    </row>
    <row r="13" spans="1:6" ht="15.75">
      <c r="A13" s="17"/>
      <c r="B13" s="51" t="s">
        <v>101</v>
      </c>
      <c r="C13" s="17"/>
      <c r="D13" s="17"/>
      <c r="E13" s="48"/>
      <c r="F13" s="47"/>
    </row>
    <row r="14" spans="1:6" ht="15.75">
      <c r="A14" s="63"/>
      <c r="B14" s="63"/>
      <c r="C14" s="17"/>
      <c r="D14" s="17"/>
      <c r="E14" s="47"/>
      <c r="F14" s="47"/>
    </row>
    <row r="15" spans="1:6" ht="15.75">
      <c r="A15" s="17">
        <v>1</v>
      </c>
      <c r="B15" s="52" t="s">
        <v>102</v>
      </c>
      <c r="C15" s="17"/>
      <c r="D15" s="17"/>
      <c r="E15" s="47"/>
      <c r="F15" s="47"/>
    </row>
    <row r="16" spans="1:6" ht="15.75">
      <c r="A16" s="63"/>
      <c r="B16" s="63"/>
      <c r="C16" s="53" t="s">
        <v>103</v>
      </c>
      <c r="D16" s="53"/>
      <c r="E16" s="47"/>
      <c r="F16" s="47"/>
    </row>
    <row r="17" spans="1:6" ht="15.75">
      <c r="A17" s="17"/>
      <c r="B17" s="16" t="s">
        <v>104</v>
      </c>
      <c r="C17" s="54">
        <f>SUMIF(C2:C10, "USA", D2:D10)</f>
        <v>67</v>
      </c>
      <c r="D17" s="17"/>
      <c r="E17" s="47"/>
      <c r="F17" s="47"/>
    </row>
    <row r="18" spans="1:6" ht="15.75">
      <c r="A18" s="63"/>
      <c r="B18" s="63"/>
      <c r="C18" s="17"/>
      <c r="D18" s="17"/>
      <c r="E18" s="47"/>
      <c r="F18" s="47"/>
    </row>
    <row r="19" spans="1:6" ht="15.75">
      <c r="A19" s="17">
        <v>2</v>
      </c>
      <c r="B19" s="52" t="s">
        <v>105</v>
      </c>
      <c r="C19" s="17"/>
      <c r="D19" s="17"/>
      <c r="E19" s="47"/>
      <c r="F19" s="47"/>
    </row>
    <row r="20" spans="1:6" ht="15.75">
      <c r="A20" s="63"/>
      <c r="B20" s="63"/>
      <c r="C20" s="53" t="s">
        <v>103</v>
      </c>
      <c r="D20" s="53"/>
      <c r="E20" s="47"/>
      <c r="F20" s="47"/>
    </row>
    <row r="21" spans="1:6" ht="15.75">
      <c r="A21" s="17"/>
      <c r="B21" s="16" t="s">
        <v>104</v>
      </c>
      <c r="C21" s="54">
        <f>SUMIF(B2:B10, "Figure Skating", D2:D10)</f>
        <v>5</v>
      </c>
      <c r="D21" s="17"/>
      <c r="E21" s="47"/>
      <c r="F21" s="47"/>
    </row>
    <row r="22" spans="1:6" ht="15.75">
      <c r="A22" s="63"/>
      <c r="B22" s="63"/>
      <c r="C22" s="17"/>
      <c r="D22" s="17"/>
      <c r="E22" s="47"/>
      <c r="F22" s="47"/>
    </row>
    <row r="23" spans="1:6" ht="15.75">
      <c r="A23" s="17">
        <v>3</v>
      </c>
      <c r="B23" s="52" t="s">
        <v>106</v>
      </c>
      <c r="C23" s="17"/>
      <c r="D23" s="17"/>
      <c r="E23" s="47"/>
      <c r="F23" s="47"/>
    </row>
    <row r="24" spans="1:6" ht="15.75">
      <c r="A24" s="63"/>
      <c r="B24" s="63"/>
      <c r="C24" s="53" t="s">
        <v>103</v>
      </c>
      <c r="D24" s="53"/>
      <c r="E24" s="47"/>
      <c r="F24" s="47"/>
    </row>
    <row r="25" spans="1:6" ht="15.75">
      <c r="A25" s="17"/>
      <c r="B25" s="16" t="s">
        <v>104</v>
      </c>
      <c r="C25" s="54">
        <f>SUM(SUMIF(C2:C10, "USA", D2:D10), SUMIF(C2:C10, "Jamaica", D2:D10))</f>
        <v>75</v>
      </c>
      <c r="D25" s="17"/>
      <c r="E25" s="47"/>
      <c r="F25" s="47"/>
    </row>
    <row r="26" spans="1:6">
      <c r="A26" s="64"/>
      <c r="B26" s="64"/>
      <c r="C26" s="47"/>
      <c r="D26" s="47"/>
      <c r="E26" s="47"/>
      <c r="F26" s="47"/>
    </row>
    <row r="27" spans="1:6" ht="15.75">
      <c r="A27" s="17">
        <v>4</v>
      </c>
      <c r="B27" s="52" t="s">
        <v>107</v>
      </c>
      <c r="C27" s="17"/>
      <c r="D27" s="17"/>
    </row>
    <row r="28" spans="1:6" ht="15.75">
      <c r="A28" s="63"/>
      <c r="B28" s="63"/>
      <c r="C28" s="53" t="s">
        <v>103</v>
      </c>
      <c r="D28" s="53"/>
    </row>
    <row r="29" spans="1:6" ht="15.75">
      <c r="A29" s="17"/>
      <c r="B29" s="16" t="s">
        <v>104</v>
      </c>
      <c r="C29" s="54">
        <f>COUNTIF(C2:C10, "USA")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Shubham Soni</cp:lastModifiedBy>
  <dcterms:created xsi:type="dcterms:W3CDTF">2023-02-28T05:02:53Z</dcterms:created>
  <dcterms:modified xsi:type="dcterms:W3CDTF">2024-07-12T08:45:45Z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