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735\Downloads\"/>
    </mc:Choice>
  </mc:AlternateContent>
  <xr:revisionPtr revIDLastSave="0" documentId="13_ncr:1_{9C23392B-2CE5-4D95-8040-404A87662F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blem" sheetId="5" r:id="rId1"/>
    <sheet name="Solution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E116" i="6"/>
  <c r="E37" i="5"/>
  <c r="D48" i="5"/>
  <c r="D49" i="5"/>
  <c r="D50" i="5"/>
  <c r="D51" i="5"/>
  <c r="D52" i="5"/>
  <c r="C101" i="5"/>
  <c r="C101" i="6"/>
  <c r="E84" i="5"/>
  <c r="E85" i="5"/>
  <c r="E86" i="5"/>
  <c r="E87" i="5"/>
  <c r="E88" i="5"/>
  <c r="E83" i="5"/>
  <c r="E83" i="6"/>
  <c r="D84" i="5"/>
  <c r="D85" i="5"/>
  <c r="D86" i="5"/>
  <c r="D87" i="5"/>
  <c r="D88" i="5"/>
  <c r="D83" i="5"/>
  <c r="D83" i="6"/>
  <c r="D85" i="6"/>
  <c r="D84" i="6"/>
  <c r="C85" i="5"/>
  <c r="C86" i="5"/>
  <c r="C87" i="5"/>
  <c r="C88" i="5"/>
  <c r="C84" i="5"/>
  <c r="C83" i="5"/>
  <c r="C83" i="6"/>
  <c r="D68" i="5"/>
  <c r="D69" i="5"/>
  <c r="D70" i="5"/>
  <c r="D71" i="5"/>
  <c r="D72" i="5"/>
  <c r="D68" i="6"/>
  <c r="D67" i="5"/>
  <c r="D67" i="6"/>
  <c r="D47" i="5"/>
  <c r="D47" i="6"/>
  <c r="D48" i="6"/>
  <c r="F37" i="5"/>
  <c r="D30" i="5"/>
  <c r="D29" i="5"/>
  <c r="D28" i="5"/>
  <c r="D17" i="5"/>
  <c r="F38" i="5"/>
  <c r="F39" i="5"/>
  <c r="F40" i="5"/>
  <c r="F41" i="5"/>
  <c r="F42" i="5"/>
  <c r="F37" i="6"/>
  <c r="E38" i="5"/>
  <c r="E39" i="5"/>
  <c r="E40" i="5"/>
  <c r="E41" i="5"/>
  <c r="E42" i="5"/>
  <c r="E37" i="6"/>
  <c r="D31" i="6"/>
  <c r="D32" i="6"/>
  <c r="D31" i="5"/>
  <c r="D32" i="5"/>
  <c r="D28" i="6"/>
  <c r="D27" i="5"/>
  <c r="D30" i="6"/>
  <c r="D27" i="6"/>
  <c r="D17" i="6"/>
  <c r="D18" i="6"/>
  <c r="D19" i="5"/>
  <c r="D20" i="5"/>
  <c r="D21" i="5"/>
  <c r="D22" i="5"/>
  <c r="D18" i="5"/>
  <c r="D19" i="6"/>
  <c r="D20" i="6"/>
  <c r="D21" i="6"/>
  <c r="D22" i="6"/>
  <c r="G8" i="5"/>
  <c r="G9" i="5"/>
  <c r="G10" i="5"/>
  <c r="G11" i="5"/>
  <c r="G12" i="5"/>
  <c r="G7" i="5"/>
  <c r="G7" i="6"/>
  <c r="F8" i="5"/>
  <c r="F9" i="5"/>
  <c r="F10" i="5"/>
  <c r="F11" i="5"/>
  <c r="F12" i="5"/>
  <c r="F7" i="5"/>
  <c r="F7" i="6"/>
  <c r="E8" i="5"/>
  <c r="E9" i="5"/>
  <c r="E10" i="5"/>
  <c r="E11" i="5"/>
  <c r="E12" i="5"/>
  <c r="E7" i="5"/>
  <c r="E7" i="6"/>
  <c r="E121" i="6"/>
  <c r="E120" i="6"/>
  <c r="E119" i="6"/>
  <c r="E118" i="6"/>
  <c r="E117" i="6"/>
  <c r="E88" i="6"/>
  <c r="D88" i="6"/>
  <c r="C88" i="6"/>
  <c r="E87" i="6"/>
  <c r="D87" i="6"/>
  <c r="C87" i="6"/>
  <c r="E86" i="6"/>
  <c r="D86" i="6"/>
  <c r="C86" i="6"/>
  <c r="E85" i="6"/>
  <c r="C85" i="6"/>
  <c r="E84" i="6"/>
  <c r="C84" i="6"/>
  <c r="C67" i="6" a="1"/>
  <c r="D71" i="6"/>
  <c r="D52" i="6"/>
  <c r="D51" i="6"/>
  <c r="D50" i="6"/>
  <c r="D49" i="6"/>
  <c r="F42" i="6"/>
  <c r="E42" i="6"/>
  <c r="F41" i="6"/>
  <c r="E41" i="6"/>
  <c r="F40" i="6"/>
  <c r="E40" i="6"/>
  <c r="F39" i="6"/>
  <c r="E39" i="6"/>
  <c r="F38" i="6"/>
  <c r="E38" i="6"/>
  <c r="D29" i="6"/>
  <c r="F12" i="6"/>
  <c r="G12" i="6"/>
  <c r="E12" i="6"/>
  <c r="F11" i="6"/>
  <c r="G11" i="6"/>
  <c r="E11" i="6"/>
  <c r="F10" i="6"/>
  <c r="G10" i="6"/>
  <c r="E10" i="6"/>
  <c r="F9" i="6"/>
  <c r="G9" i="6"/>
  <c r="E9" i="6"/>
  <c r="F8" i="6"/>
  <c r="G8" i="6"/>
  <c r="E8" i="6"/>
  <c r="C67" i="6"/>
  <c r="D69" i="6"/>
  <c r="D70" i="6"/>
  <c r="C71" i="6"/>
  <c r="C70" i="6"/>
  <c r="C69" i="6"/>
  <c r="C6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<sst xmlns="http://schemas.openxmlformats.org/spreadsheetml/2006/main" count="312" uniqueCount="67">
  <si>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</si>
  <si>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</si>
  <si>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</si>
  <si>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</si>
  <si>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</si>
  <si>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</si>
  <si>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</si>
  <si>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</si>
  <si>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</si>
  <si>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</si>
  <si>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</si>
  <si>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</si>
  <si>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</si>
  <si>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</si>
  <si>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</si>
  <si>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</si>
  <si>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</si>
  <si>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</si>
  <si>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</si>
  <si>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</si>
  <si>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</si>
  <si>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</si>
  <si>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</si>
  <si>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</si>
  <si>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</si>
  <si>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</si>
  <si>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</si>
  <si>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</si>
  <si>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</si>
  <si>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</si>
  <si>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</si>
  <si>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</si>
  <si>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</si>
  <si>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</si>
  <si>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</si>
  <si>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</si>
  <si>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</si>
  <si>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</si>
  <si>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</si>
  <si>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</si>
  <si>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</si>
  <si>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</si>
  <si>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</si>
  <si>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</si>
  <si>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</si>
  <si>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</si>
  <si>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</si>
  <si>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</si>
  <si>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</si>
  <si>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</si>
  <si>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</si>
  <si>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</si>
  <si>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</si>
  <si>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</si>
  <si>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</si>
  <si>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</si>
  <si>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</si>
  <si>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</si>
  <si>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</si>
  <si>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</si>
  <si>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</si>
  <si>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</si>
  <si>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</si>
  <si>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</si>
  <si>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</si>
  <si>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</si>
  <si>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 xml:space="preserve"> Natasha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</si>
</sst>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  <numFmt numFmtId="170" formatCode="[$$-45C]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0" fontId="1" fillId="0" borderId="1" xfId="0" applyNumberFormat="1" applyFont="1" applyBorder="1" applyAlignment="1">
      <alignment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B112" workbookViewId="0">
      <selection activeCell="D27" sqref="D27:D32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customWidth="1"/>
    <col min="5" max="5" width="17.28515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0" t="s">
        <v>65</v>
      </c>
      <c r="C2" s="20"/>
      <c r="D2" s="20"/>
      <c r="E2" s="20"/>
      <c r="F2" s="20"/>
      <c r="G2" s="20"/>
    </row>
    <row r="3" spans="2:10" ht="20.100000000000001" customHeight="1" thickTop="1" x14ac:dyDescent="0.25"/>
    <row r="4" spans="2:10" ht="20.100000000000001" customHeight="1" x14ac:dyDescent="0.25">
      <c r="B4" s="15" t="s">
        <v>59</v>
      </c>
      <c r="C4" s="16"/>
      <c r="D4" s="16"/>
      <c r="E4" s="16"/>
      <c r="F4" s="16"/>
      <c r="G4" s="17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3">
        <f>SUM(C7,D7)</f>
        <v>143</v>
      </c>
      <c r="F7" s="3">
        <f>AVERAGE(C7,D7)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ref="E8:E12" si="0">SUM(C8,D8)</f>
        <v>109</v>
      </c>
      <c r="F8" s="3">
        <f t="shared" ref="F8:F12" si="1">AVERAGE(C8,D8)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1" t="s">
        <v>57</v>
      </c>
      <c r="C14" s="22"/>
      <c r="D14" s="22"/>
      <c r="E14" s="22"/>
      <c r="F14" s="22"/>
      <c r="G14" s="23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26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26">
        <f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26">
        <f t="shared" ref="D19:D22" si="3">VLOOKUP(C19,$F$17:$G$22,2,0)</f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26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26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26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5" t="s">
        <v>58</v>
      </c>
      <c r="C24" s="16"/>
      <c r="D24" s="16"/>
      <c r="E24" s="16"/>
      <c r="F24" s="16"/>
      <c r="G24" s="17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26">
        <f>INDEX(F26:F32,MATCH(C27,G26:G32))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26">
        <f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26">
        <f>INDEX(F27:F32,MATCH(C29,G27:G32))</f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26">
        <f>INDEX($F$27:$F$32,MATCH(C30,$G$27:$G$32,0))</f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26">
        <f t="shared" ref="D31" si="4">INDEX(F30:F36,MATCH(C31,G30:G36))</f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26">
        <f t="shared" ref="D32" si="5">INDEX($F$27:$F$32,MATCH(C32,$G$27:$G$32,0))</f>
        <v>3300</v>
      </c>
      <c r="F32" s="5">
        <v>3300</v>
      </c>
      <c r="G32" s="3" t="s">
        <v>19</v>
      </c>
    </row>
    <row r="34" spans="2:7" ht="20.100000000000001" customHeight="1" x14ac:dyDescent="0.25">
      <c r="B34" s="19" t="s">
        <v>36</v>
      </c>
      <c r="C34" s="19"/>
      <c r="D34" s="19"/>
      <c r="E34" s="19"/>
      <c r="F34" s="19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6">C38*D38</f>
        <v>63.5</v>
      </c>
      <c r="F38" s="8">
        <f t="shared" ref="F38:F42" si="7">ROUNDUP(C38*D38,0)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6"/>
        <v>139.65</v>
      </c>
      <c r="F39" s="8">
        <f t="shared" si="7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6"/>
        <v>83.72</v>
      </c>
      <c r="F40" s="8">
        <f t="shared" si="7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6"/>
        <v>108.5</v>
      </c>
      <c r="F41" s="8">
        <f t="shared" si="7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6"/>
        <v>106</v>
      </c>
      <c r="F42" s="8">
        <f t="shared" si="7"/>
        <v>106</v>
      </c>
    </row>
    <row r="44" spans="2:7" ht="20.100000000000001" customHeight="1" x14ac:dyDescent="0.25">
      <c r="B44" s="18" t="s">
        <v>28</v>
      </c>
      <c r="C44" s="18"/>
      <c r="D44" s="18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8">B48&amp;" "&amp;C48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8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8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8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8"/>
        <v>Diego Luna</v>
      </c>
      <c r="G52" s="10"/>
    </row>
    <row r="54" spans="2:7" ht="20.100000000000001" customHeight="1" x14ac:dyDescent="0.25">
      <c r="B54" s="19" t="s">
        <v>27</v>
      </c>
      <c r="C54" s="19"/>
      <c r="D54" s="19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8" t="s">
        <v>56</v>
      </c>
      <c r="C64" s="18"/>
      <c r="D64" s="18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s">
        <v>4</v>
      </c>
      <c r="D67" s="3">
        <f>COUNTIF(B67:B78,C67)</f>
        <v>3</v>
      </c>
    </row>
    <row r="68" spans="2:5" ht="20.100000000000001" customHeight="1" x14ac:dyDescent="0.25">
      <c r="B68" s="3" t="s">
        <v>6</v>
      </c>
      <c r="C68" s="3" t="s">
        <v>66</v>
      </c>
      <c r="D68" s="3">
        <f t="shared" ref="D68:D72" si="9">COUNTIF(B68:B79,C68)</f>
        <v>0</v>
      </c>
    </row>
    <row r="69" spans="2:5" ht="20.100000000000001" customHeight="1" x14ac:dyDescent="0.25">
      <c r="B69" s="3" t="s">
        <v>6</v>
      </c>
      <c r="C69" s="3" t="s">
        <v>40</v>
      </c>
      <c r="D69" s="3">
        <f t="shared" si="9"/>
        <v>2</v>
      </c>
    </row>
    <row r="70" spans="2:5" ht="20.100000000000001" customHeight="1" x14ac:dyDescent="0.25">
      <c r="B70" s="3" t="s">
        <v>4</v>
      </c>
      <c r="C70" s="3" t="s">
        <v>39</v>
      </c>
      <c r="D70" s="3">
        <f t="shared" si="9"/>
        <v>2</v>
      </c>
    </row>
    <row r="71" spans="2:5" ht="20.100000000000001" customHeight="1" x14ac:dyDescent="0.25">
      <c r="B71" s="3" t="s">
        <v>8</v>
      </c>
      <c r="C71" s="3" t="s">
        <v>6</v>
      </c>
      <c r="D71" s="3">
        <f t="shared" si="9"/>
        <v>2</v>
      </c>
    </row>
    <row r="72" spans="2:5" ht="20.100000000000001" customHeight="1" x14ac:dyDescent="0.25">
      <c r="B72" s="3" t="s">
        <v>40</v>
      </c>
      <c r="C72" s="3" t="s">
        <v>8</v>
      </c>
      <c r="D72" s="3">
        <f t="shared" si="9"/>
        <v>0</v>
      </c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25" t="s">
        <v>48</v>
      </c>
      <c r="C80" s="25"/>
      <c r="D80" s="25"/>
      <c r="E80" s="25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>LEFT(B84,SEARCH(" ",B84)-1)</f>
        <v>Ross</v>
      </c>
      <c r="D84" s="3" t="str">
        <f>MID(B84,SEARCH(" ",B84)+1,SEARCH(" ",B84,SEARCH(" ",B84)+1)-(SEARCH(" ",B84)+1))</f>
        <v>James</v>
      </c>
      <c r="E84" s="3" t="str">
        <f t="shared" ref="E84:E88" si="10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ref="C85:C88" si="11">LEFT(B85,SEARCH(" ",B85)-1)</f>
        <v>Natasha</v>
      </c>
      <c r="D85" s="3" t="str">
        <f t="shared" ref="D85:D88" si="12">MID(B85,SEARCH(" ",B85)+1,SEARCH(" ",B85,SEARCH(" ",B85)+1)-(SEARCH(" ",B85)+1))</f>
        <v>Yvone</v>
      </c>
      <c r="E85" s="3" t="str">
        <f t="shared" si="10"/>
        <v>Romanoff</v>
      </c>
    </row>
    <row r="86" spans="2:8" ht="20.100000000000001" customHeight="1" x14ac:dyDescent="0.25">
      <c r="B86" s="3" t="s">
        <v>44</v>
      </c>
      <c r="C86" s="3" t="str">
        <f t="shared" si="11"/>
        <v>William</v>
      </c>
      <c r="D86" s="3" t="str">
        <f t="shared" si="12"/>
        <v>Jackson</v>
      </c>
      <c r="E86" s="3" t="str">
        <f t="shared" si="10"/>
        <v>Harper</v>
      </c>
    </row>
    <row r="87" spans="2:8" ht="20.100000000000001" customHeight="1" x14ac:dyDescent="0.25">
      <c r="B87" s="3" t="s">
        <v>46</v>
      </c>
      <c r="C87" s="3" t="str">
        <f t="shared" si="11"/>
        <v>Marco</v>
      </c>
      <c r="D87" s="3" t="str">
        <f t="shared" si="12"/>
        <v>Van</v>
      </c>
      <c r="E87" s="3" t="str">
        <f t="shared" si="10"/>
        <v>Basten</v>
      </c>
    </row>
    <row r="88" spans="2:8" ht="20.100000000000001" customHeight="1" x14ac:dyDescent="0.25">
      <c r="B88" s="3" t="s">
        <v>47</v>
      </c>
      <c r="C88" s="3" t="str">
        <f t="shared" si="11"/>
        <v>Diego</v>
      </c>
      <c r="D88" s="3" t="str">
        <f t="shared" si="12"/>
        <v>Garcia</v>
      </c>
      <c r="E88" s="3" t="str">
        <f t="shared" si="10"/>
        <v>Lopez</v>
      </c>
    </row>
    <row r="90" spans="2:8" ht="20.100000000000001" customHeight="1" x14ac:dyDescent="0.25">
      <c r="B90" s="19" t="s">
        <v>49</v>
      </c>
      <c r="C90" s="19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SUMIF(B93:B98,B101,C93:C98)</f>
        <v>958000</v>
      </c>
    </row>
    <row r="103" spans="2:3" ht="20.100000000000001" customHeight="1" x14ac:dyDescent="0.25">
      <c r="B103" s="24" t="s">
        <v>55</v>
      </c>
      <c r="C103" s="24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/>
    </row>
    <row r="107" spans="2:3" ht="20.100000000000001" customHeight="1" x14ac:dyDescent="0.25">
      <c r="B107" s="3" t="s">
        <v>52</v>
      </c>
      <c r="C107" s="5"/>
    </row>
    <row r="108" spans="2:3" ht="20.100000000000001" customHeight="1" x14ac:dyDescent="0.25">
      <c r="B108" s="3" t="s">
        <v>53</v>
      </c>
      <c r="C108" s="5"/>
    </row>
    <row r="109" spans="2:3" ht="20.100000000000001" customHeight="1" x14ac:dyDescent="0.25">
      <c r="B109" s="3" t="s">
        <v>53</v>
      </c>
      <c r="C109" s="5"/>
    </row>
    <row r="110" spans="2:3" ht="20.100000000000001" customHeight="1" x14ac:dyDescent="0.25">
      <c r="B110" s="3" t="s">
        <v>51</v>
      </c>
      <c r="C110" s="5"/>
    </row>
    <row r="111" spans="2:3" ht="20.100000000000001" customHeight="1" x14ac:dyDescent="0.25">
      <c r="B111" s="3" t="s">
        <v>54</v>
      </c>
      <c r="C111" s="5"/>
    </row>
    <row r="113" spans="2:5" ht="20.100000000000001" customHeight="1" x14ac:dyDescent="0.25">
      <c r="B113" s="19" t="s">
        <v>64</v>
      </c>
      <c r="C113" s="19"/>
      <c r="D113" s="19"/>
      <c r="E113" s="19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BITWEEN")</f>
        <v>IN BETWEEN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13">IF(AND(D117&gt;=B117,D117&lt;=C117),"IN BETWEEN","NOT IN BITWEEN")</f>
        <v>NOT IN BITWEEN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13"/>
        <v>NOT IN BITWEEN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13"/>
        <v>IN BETWEEN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13"/>
        <v>IN BETWEEN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13"/>
        <v>IN BETWEEN</v>
      </c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12" workbookViewId="0">
      <selection activeCell="C106" sqref="C106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0" t="s">
        <v>65</v>
      </c>
      <c r="C2" s="20"/>
      <c r="D2" s="20"/>
      <c r="E2" s="20"/>
      <c r="F2" s="20"/>
      <c r="G2" s="20"/>
    </row>
    <row r="3" spans="2:10" ht="20.100000000000001" customHeight="1" thickTop="1" x14ac:dyDescent="0.25"/>
    <row r="4" spans="2:10" ht="20.100000000000001" customHeight="1" x14ac:dyDescent="0.25">
      <c r="B4" s="15" t="s">
        <v>59</v>
      </c>
      <c r="C4" s="16"/>
      <c r="D4" s="16"/>
      <c r="E4" s="16"/>
      <c r="F4" s="16"/>
      <c r="G4" s="17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1">
        <f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1" t="s">
        <v>57</v>
      </c>
      <c r="C14" s="22"/>
      <c r="D14" s="22"/>
      <c r="E14" s="22"/>
      <c r="F14" s="22"/>
      <c r="G14" s="23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5">
        <f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5">
        <f t="shared" ref="D19:D22" si="3">VLOOKUP(C19,$F$17:$G$22,2,0)</f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5" t="s">
        <v>58</v>
      </c>
      <c r="C24" s="16"/>
      <c r="D24" s="16"/>
      <c r="E24" s="16"/>
      <c r="F24" s="16"/>
      <c r="G24" s="17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5">
        <f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5">
        <f t="shared" ref="D29" si="4">INDEX($F$27:$F$32,MATCH(C29,$G$27:$G$32,0))</f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5">
        <f>INDEX($F$27:$F$32,MATCH(C30,$G$27:$G$32,0))</f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5">
        <f>INDEX($F$27:$F$32,MATCH(C31,$G$27:$G$32,0))</f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5">
        <f>INDEX($F$27:$F$32,MATCH(C32,$G$27:$G$32,0))</f>
        <v>3300</v>
      </c>
      <c r="F32" s="5">
        <v>3300</v>
      </c>
      <c r="G32" s="3" t="s">
        <v>19</v>
      </c>
    </row>
    <row r="34" spans="2:7" ht="20.100000000000001" customHeight="1" x14ac:dyDescent="0.25">
      <c r="B34" s="19" t="s">
        <v>36</v>
      </c>
      <c r="C34" s="19"/>
      <c r="D34" s="19"/>
      <c r="E34" s="19"/>
      <c r="F34" s="19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18" t="s">
        <v>28</v>
      </c>
      <c r="C44" s="18"/>
      <c r="D44" s="18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>B48&amp;" "&amp;C48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ref="D49:D52" si="7">B49&amp;" "&amp;C49</f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19" t="s">
        <v>27</v>
      </c>
      <c r="C54" s="19"/>
      <c r="D54" s="19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8" t="s">
        <v>56</v>
      </c>
      <c r="C64" s="18"/>
      <c r="D64" s="18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3" t="str">
        <v>Natasha</v>
      </c>
      <c r="D68" s="3">
        <f>COUNTIF($B$67:$B$78,C68)</f>
        <v>4</v>
      </c>
    </row>
    <row r="69" spans="2:5" ht="20.100000000000001" customHeight="1" x14ac:dyDescent="0.25">
      <c r="B69" s="3" t="s">
        <v>6</v>
      </c>
      <c r="C69" s="3" t="str">
        <v>Marco</v>
      </c>
      <c r="D69" s="3">
        <f t="shared" ref="D69:D71" si="8">COUNTIF($B$67:$B$78,C69)</f>
        <v>1</v>
      </c>
    </row>
    <row r="70" spans="2:5" ht="20.100000000000001" customHeight="1" x14ac:dyDescent="0.25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25" t="s">
        <v>48</v>
      </c>
      <c r="C80" s="25"/>
      <c r="D80" s="25"/>
      <c r="E80" s="25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>MID(B84,SEARCH(" ",B84)+1,SEARCH(" ",B84,SEARCH(" ",B84)+1)-(SEARCH(" ",B84)+1))</f>
        <v>James</v>
      </c>
      <c r="E84" s="3" t="str">
        <f t="shared" ref="E84:E88" si="10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>MID(B85,SEARCH(" ",B85)+1,SEARCH(" ",B85,SEARCH(" ",B85)+1)-(SEARCH(" ",B85)+1))</f>
        <v>Yvone</v>
      </c>
      <c r="E85" s="3" t="str">
        <f t="shared" si="10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ref="D86:D88" si="11">MID(B86,SEARCH(" ",B86)+1,SEARCH(" ",B86,SEARCH(" ",B86)+1)-(SEARCH(" ",B86)+1))</f>
        <v>Jackson</v>
      </c>
      <c r="E86" s="3" t="str">
        <f t="shared" si="10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1"/>
        <v>Van</v>
      </c>
      <c r="E87" s="3" t="str">
        <f t="shared" si="10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1"/>
        <v>Garcia</v>
      </c>
      <c r="E88" s="3" t="str">
        <f t="shared" si="10"/>
        <v>Lopez</v>
      </c>
    </row>
    <row r="90" spans="2:8" ht="20.100000000000001" customHeight="1" x14ac:dyDescent="0.25">
      <c r="B90" s="19" t="s">
        <v>49</v>
      </c>
      <c r="C90" s="19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SUMIF(B93:B98,B101,C93:C98)</f>
        <v>958000</v>
      </c>
    </row>
    <row r="103" spans="2:3" ht="20.100000000000001" customHeight="1" x14ac:dyDescent="0.25">
      <c r="B103" s="24" t="s">
        <v>55</v>
      </c>
      <c r="C103" s="24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>
        <v>500000</v>
      </c>
    </row>
    <row r="107" spans="2:3" ht="20.100000000000001" customHeight="1" x14ac:dyDescent="0.25">
      <c r="B107" s="3" t="s">
        <v>52</v>
      </c>
      <c r="C107" s="5">
        <v>350000</v>
      </c>
    </row>
    <row r="108" spans="2:3" ht="20.100000000000001" customHeight="1" x14ac:dyDescent="0.25">
      <c r="B108" s="3" t="s">
        <v>53</v>
      </c>
      <c r="C108" s="5">
        <v>450000</v>
      </c>
    </row>
    <row r="109" spans="2:3" ht="20.100000000000001" customHeight="1" x14ac:dyDescent="0.25">
      <c r="B109" s="3" t="s">
        <v>53</v>
      </c>
      <c r="C109" s="5">
        <v>398000</v>
      </c>
    </row>
    <row r="110" spans="2:3" ht="20.100000000000001" customHeight="1" x14ac:dyDescent="0.25">
      <c r="B110" s="3" t="s">
        <v>51</v>
      </c>
      <c r="C110" s="5">
        <v>458000</v>
      </c>
    </row>
    <row r="111" spans="2:3" ht="20.100000000000001" customHeight="1" x14ac:dyDescent="0.25">
      <c r="B111" s="3" t="s">
        <v>54</v>
      </c>
      <c r="C111" s="5">
        <v>300000</v>
      </c>
    </row>
    <row r="113" spans="2:5" ht="20.100000000000001" customHeight="1" x14ac:dyDescent="0.25">
      <c r="B113" s="19" t="s">
        <v>64</v>
      </c>
      <c r="C113" s="19"/>
      <c r="D113" s="19"/>
      <c r="E113" s="19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vilasdhobale74@gmail.com</cp:lastModifiedBy>
  <dcterms:created xsi:type="dcterms:W3CDTF">2015-06-05T18:17:20Z</dcterms:created>
  <dcterms:modified xsi:type="dcterms:W3CDTF">2023-09-10T13:37:34Z</dcterms:modified>
</cp:coreProperties>
</file>