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35\Downloads\"/>
    </mc:Choice>
  </mc:AlternateContent>
  <xr:revisionPtr revIDLastSave="0" documentId="13_ncr:1_{C361C10C-CF19-4BE3-B8D6-3622F52E77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rizontal Analysis IS" sheetId="1" r:id="rId1"/>
  </sheets>
  <calcPr calcId="181029"/>
</workbook>
</file>

<file path=xl/calcChain.xml><?xml version="1.0" encoding="utf-8"?>
<calcChain xmlns="http://schemas.openxmlformats.org/spreadsheetml/2006/main">
  <c r="F25" i="1" l="1"/>
  <c r="E25" i="1"/>
  <c r="F23" i="1"/>
  <c r="E23" i="1"/>
  <c r="F20" i="1"/>
  <c r="E20" i="1"/>
  <c r="F19" i="1"/>
  <c r="E19" i="1"/>
  <c r="F12" i="1"/>
  <c r="F9" i="1"/>
  <c r="E12" i="1"/>
  <c r="E9" i="1"/>
  <c r="F31" i="1"/>
  <c r="E31" i="1"/>
  <c r="D31" i="1"/>
  <c r="C31" i="1"/>
  <c r="F30" i="1"/>
  <c r="E30" i="1"/>
  <c r="D30" i="1"/>
  <c r="C30" i="1"/>
  <c r="D25" i="1"/>
  <c r="C25" i="1"/>
  <c r="D23" i="1"/>
  <c r="C23" i="1"/>
  <c r="D20" i="1"/>
  <c r="C20" i="1"/>
  <c r="D19" i="1"/>
  <c r="C19" i="1"/>
  <c r="D12" i="1"/>
  <c r="C12" i="1"/>
  <c r="D9" i="1"/>
  <c r="C9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<sst xmlns="http://schemas.openxmlformats.org/spreadsheetml/2006/main" count="35" uniqueCount="33">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</sst>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[$₹-4009]\ * #,##0.00_ ;_ [$₹-4009]\ * \-#,##0.00_ ;_ [$₹-4009]\ * &quot;-&quot;_ ;_ @_ "/>
    <numFmt numFmtId="165" formatCode="_ [$₹-4009]\ * #,##0.00_ ;_ [$₹-4009]\ * \-#,##0.00_ ;_ [$₹-4009]\ * &quot;-&quot;??_ ;_ @_ "/>
    <numFmt numFmtId="166" formatCode="_ [$₹-4009]\ * #,##0_ ;_ [$₹-4009]\ * \-#,##0_ ;_ [$₹-4009]\ * &quot;-&quot;_ ;_ @_ "/>
    <numFmt numFmtId="167" formatCode="_(&quot;$&quot;* #,##0.00_);_(&quot;$&quot;* \(#,##0.00\);_(&quot;$&quot;* &quot;-&quot;??_);_(@_)"/>
  </numFmts>
  <fonts count="10" x14ac:knownFonts="1">
    <font>
      <sz val="11"/>
      <name val="Calibri"/>
    </font>
    <font>
      <sz val="11"/>
      <color rgb="FF000000"/>
      <name val="Calibri"/>
    </font>
    <font>
      <b/>
      <u/>
      <sz val="14"/>
      <color rgb="FFFFFF00"/>
      <name val="Calibri"/>
    </font>
    <font>
      <b/>
      <sz val="14"/>
      <color rgb="FFFFFFFF"/>
      <name val="Calibri"/>
    </font>
    <font>
      <b/>
      <sz val="12"/>
      <color rgb="FFFFFFFF"/>
      <name val="Calibri"/>
    </font>
    <font>
      <b/>
      <sz val="11"/>
      <color rgb="FFFFFFFF"/>
      <name val="Calibri"/>
    </font>
    <font>
      <sz val="11"/>
      <name val="Calibri"/>
    </font>
    <font>
      <b/>
      <sz val="11"/>
      <name val="Calibri"/>
    </font>
    <font>
      <sz val="11"/>
      <color rgb="FFFFFFFF"/>
      <name val="Calibri"/>
    </font>
    <font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1F4A7E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568FD4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BD4B4"/>
        <bgColor indexed="64"/>
      </patternFill>
    </fill>
  </fills>
  <borders count="1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ck">
        <color rgb="FFFFFFFF"/>
      </bottom>
      <diagonal/>
    </border>
  </borders>
  <cellStyleXfs count="2">
    <xf numFmtId="0" fontId="0" fillId="0" borderId="0">
      <alignment vertical="center"/>
    </xf>
    <xf numFmtId="0" fontId="9" fillId="0" borderId="0">
      <protection locked="0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/>
    <xf numFmtId="0" fontId="5" fillId="5" borderId="5" xfId="0" applyFont="1" applyFill="1" applyBorder="1">
      <alignment vertical="center"/>
    </xf>
    <xf numFmtId="0" fontId="6" fillId="5" borderId="2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" fillId="2" borderId="7" xfId="0" applyFont="1" applyFill="1" applyBorder="1" applyAlignment="1"/>
    <xf numFmtId="0" fontId="6" fillId="6" borderId="1" xfId="0" applyFont="1" applyFill="1" applyBorder="1" applyAlignment="1">
      <alignment vertical="center" wrapText="1"/>
    </xf>
    <xf numFmtId="164" fontId="6" fillId="6" borderId="1" xfId="0" applyNumberFormat="1" applyFont="1" applyFill="1" applyBorder="1">
      <alignment vertical="center"/>
    </xf>
    <xf numFmtId="165" fontId="6" fillId="6" borderId="1" xfId="0" applyNumberFormat="1" applyFont="1" applyFill="1" applyBorder="1">
      <alignment vertical="center"/>
    </xf>
    <xf numFmtId="10" fontId="6" fillId="7" borderId="1" xfId="0" applyNumberFormat="1" applyFont="1" applyFill="1" applyBorder="1">
      <alignment vertical="center"/>
    </xf>
    <xf numFmtId="10" fontId="1" fillId="0" borderId="0" xfId="0" applyNumberFormat="1" applyFont="1" applyAlignment="1"/>
    <xf numFmtId="0" fontId="6" fillId="6" borderId="9" xfId="0" applyFont="1" applyFill="1" applyBorder="1" applyAlignment="1">
      <alignment vertical="center" wrapText="1"/>
    </xf>
    <xf numFmtId="164" fontId="6" fillId="6" borderId="9" xfId="0" applyNumberFormat="1" applyFont="1" applyFill="1" applyBorder="1">
      <alignment vertical="center"/>
    </xf>
    <xf numFmtId="165" fontId="6" fillId="6" borderId="9" xfId="0" applyNumberFormat="1" applyFont="1" applyFill="1" applyBorder="1">
      <alignment vertical="center"/>
    </xf>
    <xf numFmtId="10" fontId="6" fillId="7" borderId="9" xfId="0" applyNumberFormat="1" applyFont="1" applyFill="1" applyBorder="1">
      <alignment vertical="center"/>
    </xf>
    <xf numFmtId="0" fontId="5" fillId="3" borderId="10" xfId="0" applyFont="1" applyFill="1" applyBorder="1" applyAlignment="1">
      <alignment horizontal="right" vertical="center" wrapText="1"/>
    </xf>
    <xf numFmtId="164" fontId="5" fillId="3" borderId="10" xfId="0" applyNumberFormat="1" applyFont="1" applyFill="1" applyBorder="1">
      <alignment vertical="center"/>
    </xf>
    <xf numFmtId="165" fontId="5" fillId="3" borderId="10" xfId="0" applyNumberFormat="1" applyFont="1" applyFill="1" applyBorder="1">
      <alignment vertical="center"/>
    </xf>
    <xf numFmtId="10" fontId="5" fillId="4" borderId="10" xfId="0" applyNumberFormat="1" applyFont="1" applyFill="1" applyBorder="1">
      <alignment vertical="center"/>
    </xf>
    <xf numFmtId="166" fontId="6" fillId="6" borderId="9" xfId="0" applyNumberFormat="1" applyFont="1" applyFill="1" applyBorder="1">
      <alignment vertical="center"/>
    </xf>
    <xf numFmtId="0" fontId="5" fillId="3" borderId="10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horizontal="left" vertical="center"/>
    </xf>
    <xf numFmtId="166" fontId="7" fillId="5" borderId="2" xfId="0" applyNumberFormat="1" applyFont="1" applyFill="1" applyBorder="1">
      <alignment vertical="center"/>
    </xf>
    <xf numFmtId="165" fontId="7" fillId="5" borderId="2" xfId="0" applyNumberFormat="1" applyFont="1" applyFill="1" applyBorder="1">
      <alignment vertical="center"/>
    </xf>
    <xf numFmtId="166" fontId="7" fillId="5" borderId="6" xfId="0" applyNumberFormat="1" applyFont="1" applyFill="1" applyBorder="1">
      <alignment vertical="center"/>
    </xf>
    <xf numFmtId="0" fontId="6" fillId="6" borderId="3" xfId="0" applyFont="1" applyFill="1" applyBorder="1" applyAlignment="1">
      <alignment vertical="center" wrapText="1"/>
    </xf>
    <xf numFmtId="167" fontId="6" fillId="6" borderId="1" xfId="0" applyNumberFormat="1" applyFont="1" applyFill="1" applyBorder="1">
      <alignment vertical="center"/>
    </xf>
    <xf numFmtId="164" fontId="6" fillId="6" borderId="3" xfId="0" applyNumberFormat="1" applyFont="1" applyFill="1" applyBorder="1">
      <alignment vertical="center"/>
    </xf>
    <xf numFmtId="165" fontId="6" fillId="6" borderId="3" xfId="0" applyNumberFormat="1" applyFont="1" applyFill="1" applyBorder="1">
      <alignment vertical="center"/>
    </xf>
    <xf numFmtId="10" fontId="6" fillId="7" borderId="3" xfId="0" applyNumberFormat="1" applyFont="1" applyFill="1" applyBorder="1">
      <alignment vertical="center"/>
    </xf>
    <xf numFmtId="167" fontId="6" fillId="6" borderId="3" xfId="0" applyNumberFormat="1" applyFont="1" applyFill="1" applyBorder="1">
      <alignment vertical="center"/>
    </xf>
    <xf numFmtId="167" fontId="6" fillId="6" borderId="9" xfId="0" applyNumberFormat="1" applyFont="1" applyFill="1" applyBorder="1">
      <alignment vertical="center"/>
    </xf>
    <xf numFmtId="0" fontId="8" fillId="2" borderId="8" xfId="0" applyFont="1" applyFill="1" applyBorder="1" applyAlignment="1"/>
    <xf numFmtId="0" fontId="5" fillId="3" borderId="10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vertical="center" wrapText="1"/>
    </xf>
    <xf numFmtId="164" fontId="6" fillId="6" borderId="10" xfId="0" applyNumberFormat="1" applyFont="1" applyFill="1" applyBorder="1">
      <alignment vertical="center"/>
    </xf>
    <xf numFmtId="165" fontId="6" fillId="6" borderId="10" xfId="0" applyNumberFormat="1" applyFont="1" applyFill="1" applyBorder="1">
      <alignment vertical="center"/>
    </xf>
    <xf numFmtId="10" fontId="6" fillId="7" borderId="10" xfId="0" applyNumberFormat="1" applyFont="1" applyFill="1" applyBorder="1">
      <alignment vertical="center"/>
    </xf>
    <xf numFmtId="0" fontId="5" fillId="5" borderId="5" xfId="0" applyFont="1" applyFill="1" applyBorder="1" applyAlignment="1">
      <alignment vertical="center" wrapText="1"/>
    </xf>
    <xf numFmtId="164" fontId="8" fillId="5" borderId="2" xfId="0" applyNumberFormat="1" applyFont="1" applyFill="1" applyBorder="1">
      <alignment vertical="center"/>
    </xf>
    <xf numFmtId="165" fontId="8" fillId="5" borderId="2" xfId="0" applyNumberFormat="1" applyFont="1" applyFill="1" applyBorder="1">
      <alignment vertical="center"/>
    </xf>
    <xf numFmtId="0" fontId="8" fillId="5" borderId="6" xfId="0" applyFont="1" applyFill="1" applyBorder="1">
      <alignment vertical="center"/>
    </xf>
    <xf numFmtId="0" fontId="1" fillId="2" borderId="9" xfId="0" applyFont="1" applyFill="1" applyBorder="1" applyAlignment="1"/>
    <xf numFmtId="0" fontId="1" fillId="2" borderId="11" xfId="0" applyFont="1" applyFill="1" applyBorder="1" applyAlignment="1"/>
    <xf numFmtId="0" fontId="2" fillId="3" borderId="2" xfId="1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2">
    <cellStyle name="Hyperlink" xfId="1" xr:uid="{00000000-0005-0000-0000-000001000000}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266021</xdr:colOff>
      <xdr:row>4</xdr:row>
      <xdr:rowOff>88143</xdr:rowOff>
    </xdr:from>
    <xdr:to>
      <xdr:col>24</xdr:col>
      <xdr:colOff>116096</xdr:colOff>
      <xdr:row>19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rgbClr val="93CDDB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20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To calculate Variance Income Amount  = 2016(Amt) - 2015(Amt)</a:t>
          </a:r>
        </a:p>
        <a:p>
          <a:pPr algn="l"/>
          <a:r>
            <a:rPr lang="en-US" altLang="zh-CN" sz="20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To Calculate Variance Income Percentage  = Variance Amount / 2015(Amt)*100</a:t>
          </a:r>
        </a:p>
        <a:p>
          <a:pPr algn="l"/>
          <a:endParaRPr/>
        </a:p>
        <a:p>
          <a:pPr algn="l"/>
          <a:r>
            <a:rPr lang="en-US" altLang="zh-CN" sz="20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To Calculate Variance Expenses Amount  =  2016(Amt) - 2015(Amt)</a:t>
          </a:r>
        </a:p>
        <a:p>
          <a:pPr algn="l"/>
          <a:r>
            <a:rPr lang="en-US" altLang="zh-CN" sz="2000">
              <a:solidFill>
                <a:srgbClr val="FFFFFF"/>
              </a:solidFill>
              <a:latin typeface="+mn-lt" panose="00000000000000000000" charset="0"/>
              <a:ea typeface="+mn-lt" panose="00000000000000000000" charset="0"/>
            </a:rPr>
            <a:t>To Calculate Variance Expenses Percentage  = = Variance Amount / 2015(Amt)*100</a:t>
          </a:r>
        </a:p>
        <a:p>
          <a:pPr algn="l"/>
          <a:endParaRPr/>
        </a:p>
        <a:p>
          <a:pPr algn="l"/>
          <a:endParaRPr/>
        </a:p>
        <a:p>
          <a:pPr algn="l"/>
          <a:endParaRPr/>
        </a:p>
      </xdr:txBody>
    </xdr:sp>
    <xdr:clientData/>
  </xdr:twoCellAnchor>
  <xdr:twoCellAnchor>
    <xdr:from>
      <xdr:col>11</xdr:col>
      <xdr:colOff>335986</xdr:colOff>
      <xdr:row>2</xdr:row>
      <xdr:rowOff>139637</xdr:rowOff>
    </xdr:from>
    <xdr:to>
      <xdr:col>17</xdr:col>
      <xdr:colOff>335986</xdr:colOff>
      <xdr:row>4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rgbClr val="FFFFFF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1600" b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B10" zoomScale="91" zoomScaleNormal="91" workbookViewId="0">
      <selection activeCell="F26" sqref="F26"/>
    </sheetView>
  </sheetViews>
  <sheetFormatPr defaultColWidth="10"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18.75" x14ac:dyDescent="0.25">
      <c r="A1" s="1"/>
      <c r="B1" s="50"/>
      <c r="C1" s="50"/>
      <c r="D1" s="50"/>
      <c r="E1" s="50"/>
      <c r="F1" s="50"/>
      <c r="G1" s="1"/>
      <c r="K1" t="s">
        <v>2</v>
      </c>
    </row>
    <row r="2" spans="1:11" ht="18.75" x14ac:dyDescent="0.25">
      <c r="A2" s="2"/>
      <c r="B2" s="51" t="s">
        <v>32</v>
      </c>
      <c r="C2" s="51"/>
      <c r="D2" s="51"/>
      <c r="E2" s="51"/>
      <c r="F2" s="51"/>
      <c r="G2" s="2"/>
    </row>
    <row r="3" spans="1:11" ht="18.75" x14ac:dyDescent="0.25">
      <c r="A3" s="2"/>
      <c r="B3" s="51" t="s">
        <v>30</v>
      </c>
      <c r="C3" s="51"/>
      <c r="D3" s="51"/>
      <c r="E3" s="51"/>
      <c r="F3" s="51"/>
      <c r="G3" s="2"/>
    </row>
    <row r="4" spans="1:11" ht="15.75" x14ac:dyDescent="0.25">
      <c r="A4" s="2"/>
      <c r="B4" s="52" t="s">
        <v>1</v>
      </c>
      <c r="C4" s="3">
        <v>2016</v>
      </c>
      <c r="D4" s="4">
        <v>2015</v>
      </c>
      <c r="E4" s="54" t="s">
        <v>31</v>
      </c>
      <c r="F4" s="55"/>
      <c r="G4" s="2"/>
    </row>
    <row r="5" spans="1:11" ht="15.75" x14ac:dyDescent="0.25">
      <c r="A5" s="2"/>
      <c r="B5" s="53"/>
      <c r="C5" s="5" t="s">
        <v>0</v>
      </c>
      <c r="D5" s="5" t="s">
        <v>0</v>
      </c>
      <c r="E5" s="5" t="s">
        <v>0</v>
      </c>
      <c r="F5" s="6" t="s">
        <v>20</v>
      </c>
      <c r="G5" s="2"/>
    </row>
    <row r="6" spans="1:11" x14ac:dyDescent="0.25">
      <c r="A6" s="7"/>
      <c r="B6" s="8" t="s">
        <v>3</v>
      </c>
      <c r="C6" s="9"/>
      <c r="D6" s="9"/>
      <c r="E6" s="9"/>
      <c r="F6" s="10"/>
      <c r="G6" s="11"/>
    </row>
    <row r="7" spans="1:11" ht="30" x14ac:dyDescent="0.25">
      <c r="A7" s="7"/>
      <c r="B7" s="12" t="s">
        <v>6</v>
      </c>
      <c r="C7" s="13">
        <v>13992.15</v>
      </c>
      <c r="D7" s="13">
        <v>12878.8</v>
      </c>
      <c r="E7" s="14"/>
      <c r="F7" s="15"/>
      <c r="G7" s="11"/>
      <c r="I7" s="16"/>
    </row>
    <row r="8" spans="1:11" x14ac:dyDescent="0.25">
      <c r="A8" s="7"/>
      <c r="B8" s="17" t="s">
        <v>7</v>
      </c>
      <c r="C8" s="18">
        <v>1533.5</v>
      </c>
      <c r="D8" s="18">
        <v>1393.13</v>
      </c>
      <c r="E8" s="19"/>
      <c r="F8" s="20"/>
      <c r="G8" s="11"/>
    </row>
    <row r="9" spans="1:11" ht="30" x14ac:dyDescent="0.25">
      <c r="A9" s="7"/>
      <c r="B9" s="21" t="s">
        <v>8</v>
      </c>
      <c r="C9" s="22">
        <f>C7-C8</f>
        <v>12458.65</v>
      </c>
      <c r="D9" s="22">
        <f>D7-D8</f>
        <v>11485.669999999998</v>
      </c>
      <c r="E9" s="23">
        <f>C9-D9</f>
        <v>972.98000000000138</v>
      </c>
      <c r="F9" s="24">
        <f>E9/D9</f>
        <v>8.4712515682585476E-2</v>
      </c>
      <c r="G9" s="11"/>
    </row>
    <row r="10" spans="1:11" x14ac:dyDescent="0.25">
      <c r="A10" s="7"/>
      <c r="B10" s="12" t="s">
        <v>9</v>
      </c>
      <c r="C10" s="13">
        <v>187.23</v>
      </c>
      <c r="D10" s="13">
        <v>163.16</v>
      </c>
      <c r="E10" s="14"/>
      <c r="F10" s="15"/>
      <c r="G10" s="11"/>
    </row>
    <row r="11" spans="1:11" x14ac:dyDescent="0.25">
      <c r="A11" s="7"/>
      <c r="B11" s="17" t="s">
        <v>10</v>
      </c>
      <c r="C11" s="25">
        <v>225.3</v>
      </c>
      <c r="D11" s="25">
        <v>186.82</v>
      </c>
      <c r="E11" s="19"/>
      <c r="F11" s="20"/>
      <c r="G11" s="11"/>
    </row>
    <row r="12" spans="1:11" x14ac:dyDescent="0.25">
      <c r="A12" s="7"/>
      <c r="B12" s="26" t="s">
        <v>21</v>
      </c>
      <c r="C12" s="23">
        <f>C9+SUM(C10:C11)</f>
        <v>12871.18</v>
      </c>
      <c r="D12" s="23">
        <f>D9+SUM(D10:D11)</f>
        <v>11835.65</v>
      </c>
      <c r="E12" s="23">
        <f>C12-D12</f>
        <v>1035.5300000000007</v>
      </c>
      <c r="F12" s="24">
        <f>E12/D12</f>
        <v>8.7492448661459291E-2</v>
      </c>
      <c r="G12" s="11"/>
    </row>
    <row r="13" spans="1:11" x14ac:dyDescent="0.25">
      <c r="A13" s="7"/>
      <c r="B13" s="27" t="s">
        <v>4</v>
      </c>
      <c r="C13" s="28"/>
      <c r="D13" s="28"/>
      <c r="E13" s="29"/>
      <c r="F13" s="30"/>
      <c r="G13" s="11"/>
    </row>
    <row r="14" spans="1:11" x14ac:dyDescent="0.25">
      <c r="A14" s="7"/>
      <c r="B14" s="31" t="s">
        <v>11</v>
      </c>
      <c r="C14" s="13">
        <v>5842.29</v>
      </c>
      <c r="D14" s="13">
        <v>6191.72</v>
      </c>
      <c r="E14" s="32"/>
      <c r="F14" s="15"/>
      <c r="G14" s="11"/>
    </row>
    <row r="15" spans="1:11" x14ac:dyDescent="0.25">
      <c r="A15" s="7"/>
      <c r="B15" s="31" t="s">
        <v>22</v>
      </c>
      <c r="C15" s="33">
        <v>524.41999999999996</v>
      </c>
      <c r="D15" s="33">
        <v>380.56</v>
      </c>
      <c r="E15" s="34"/>
      <c r="F15" s="35"/>
      <c r="G15" s="11"/>
    </row>
    <row r="16" spans="1:11" ht="30" x14ac:dyDescent="0.25">
      <c r="A16" s="7"/>
      <c r="B16" s="31" t="s">
        <v>29</v>
      </c>
      <c r="C16" s="33">
        <v>162.86000000000001</v>
      </c>
      <c r="D16" s="36">
        <v>-132.43</v>
      </c>
      <c r="E16" s="34"/>
      <c r="F16" s="35"/>
      <c r="G16" s="11"/>
    </row>
    <row r="17" spans="1:7" x14ac:dyDescent="0.25">
      <c r="A17" s="7"/>
      <c r="B17" s="31" t="s">
        <v>23</v>
      </c>
      <c r="C17" s="33">
        <v>664.2</v>
      </c>
      <c r="D17" s="33">
        <v>606.94000000000005</v>
      </c>
      <c r="E17" s="34"/>
      <c r="F17" s="35"/>
      <c r="G17" s="11"/>
    </row>
    <row r="18" spans="1:7" x14ac:dyDescent="0.25">
      <c r="A18" s="7"/>
      <c r="B18" s="17" t="s">
        <v>24</v>
      </c>
      <c r="C18" s="18">
        <v>2972.55</v>
      </c>
      <c r="D18" s="18">
        <v>2591.52</v>
      </c>
      <c r="E18" s="19"/>
      <c r="F18" s="20"/>
      <c r="G18" s="11"/>
    </row>
    <row r="19" spans="1:7" x14ac:dyDescent="0.25">
      <c r="A19" s="7"/>
      <c r="B19" s="26" t="s">
        <v>12</v>
      </c>
      <c r="C19" s="22">
        <f>SUM(C14:C18)</f>
        <v>10166.32</v>
      </c>
      <c r="D19" s="22">
        <f>SUM(D14:D18)</f>
        <v>9638.3100000000013</v>
      </c>
      <c r="E19" s="23">
        <f>C19-D19</f>
        <v>528.0099999999984</v>
      </c>
      <c r="F19" s="24">
        <f>E19/D19</f>
        <v>5.4782425549707192E-2</v>
      </c>
      <c r="G19" s="11"/>
    </row>
    <row r="20" spans="1:7" ht="30" x14ac:dyDescent="0.25">
      <c r="A20" s="7"/>
      <c r="B20" s="21" t="s">
        <v>26</v>
      </c>
      <c r="C20" s="22">
        <f>C12-C19</f>
        <v>2704.8600000000006</v>
      </c>
      <c r="D20" s="22">
        <f>D12-D19</f>
        <v>2197.34</v>
      </c>
      <c r="E20" s="23">
        <f>C20-D20</f>
        <v>507.52000000000044</v>
      </c>
      <c r="F20" s="24">
        <f>E20/D20</f>
        <v>0.23097017302738784</v>
      </c>
      <c r="G20" s="11"/>
    </row>
    <row r="21" spans="1:7" x14ac:dyDescent="0.25">
      <c r="A21" s="7"/>
      <c r="B21" s="12" t="s">
        <v>27</v>
      </c>
      <c r="C21" s="13">
        <v>238.36</v>
      </c>
      <c r="D21" s="13">
        <v>223.11</v>
      </c>
      <c r="E21" s="14"/>
      <c r="F21" s="15"/>
      <c r="G21" s="11"/>
    </row>
    <row r="22" spans="1:7" x14ac:dyDescent="0.25">
      <c r="A22" s="7"/>
      <c r="B22" s="17" t="s">
        <v>25</v>
      </c>
      <c r="C22" s="18">
        <v>23.4</v>
      </c>
      <c r="D22" s="18">
        <v>27.13</v>
      </c>
      <c r="E22" s="37"/>
      <c r="F22" s="20"/>
      <c r="G22" s="11"/>
    </row>
    <row r="23" spans="1:7" x14ac:dyDescent="0.25">
      <c r="A23" s="38"/>
      <c r="B23" s="39" t="s">
        <v>13</v>
      </c>
      <c r="C23" s="22">
        <f>C20-SUM(C21:C22)</f>
        <v>2443.1000000000004</v>
      </c>
      <c r="D23" s="22">
        <f>D20-SUM(D21:D22)</f>
        <v>1947.1000000000001</v>
      </c>
      <c r="E23" s="23">
        <f>C23-D23</f>
        <v>496.00000000000023</v>
      </c>
      <c r="F23" s="24">
        <f>E23/D23</f>
        <v>0.25473781521236721</v>
      </c>
      <c r="G23" s="11"/>
    </row>
    <row r="24" spans="1:7" x14ac:dyDescent="0.25">
      <c r="A24" s="7"/>
      <c r="B24" s="40" t="s">
        <v>28</v>
      </c>
      <c r="C24" s="41">
        <v>65.349999999999994</v>
      </c>
      <c r="D24" s="41">
        <v>13.53</v>
      </c>
      <c r="E24" s="42"/>
      <c r="F24" s="43"/>
      <c r="G24" s="11"/>
    </row>
    <row r="25" spans="1:7" x14ac:dyDescent="0.25">
      <c r="A25" s="7"/>
      <c r="B25" s="39" t="s">
        <v>14</v>
      </c>
      <c r="C25" s="22">
        <f>C23-C24</f>
        <v>2377.75</v>
      </c>
      <c r="D25" s="22">
        <f>D23-D24</f>
        <v>1933.57</v>
      </c>
      <c r="E25" s="23">
        <f>C25-D25</f>
        <v>444.18000000000006</v>
      </c>
      <c r="F25" s="24">
        <f>E25/D25</f>
        <v>0.22972015494654968</v>
      </c>
      <c r="G25" s="11"/>
    </row>
    <row r="26" spans="1:7" x14ac:dyDescent="0.25">
      <c r="A26" s="7"/>
      <c r="B26" s="44" t="s">
        <v>5</v>
      </c>
      <c r="C26" s="45"/>
      <c r="D26" s="45"/>
      <c r="E26" s="46"/>
      <c r="F26" s="47"/>
      <c r="G26" s="11"/>
    </row>
    <row r="27" spans="1:7" x14ac:dyDescent="0.25">
      <c r="A27" s="7"/>
      <c r="B27" s="12" t="s">
        <v>15</v>
      </c>
      <c r="C27" s="13">
        <v>743.74</v>
      </c>
      <c r="D27" s="13">
        <v>616.41999999999996</v>
      </c>
      <c r="E27" s="14"/>
      <c r="F27" s="15"/>
      <c r="G27" s="11"/>
    </row>
    <row r="28" spans="1:7" x14ac:dyDescent="0.25">
      <c r="A28" s="7"/>
      <c r="B28" s="31" t="s">
        <v>16</v>
      </c>
      <c r="C28" s="36">
        <v>-3.33</v>
      </c>
      <c r="D28" s="36">
        <v>-0.96</v>
      </c>
      <c r="E28" s="36"/>
      <c r="F28" s="35"/>
      <c r="G28" s="11"/>
    </row>
    <row r="29" spans="1:7" x14ac:dyDescent="0.25">
      <c r="A29" s="7"/>
      <c r="B29" s="17" t="s">
        <v>17</v>
      </c>
      <c r="C29" s="18">
        <v>39.909999999999997</v>
      </c>
      <c r="D29" s="37">
        <v>-9.2899999999999991</v>
      </c>
      <c r="E29" s="19"/>
      <c r="F29" s="20"/>
      <c r="G29" s="11"/>
    </row>
    <row r="30" spans="1:7" x14ac:dyDescent="0.25">
      <c r="A30" s="7"/>
      <c r="B30" s="39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0">C30-D30</f>
        <v>174.15000000000009</v>
      </c>
      <c r="F30" s="24">
        <f t="shared" ref="F30:F31" si="1">E30/D30</f>
        <v>0.28729564313641404</v>
      </c>
      <c r="G30" s="11"/>
    </row>
    <row r="31" spans="1:7" x14ac:dyDescent="0.25">
      <c r="A31" s="7"/>
      <c r="B31" s="39" t="s">
        <v>19</v>
      </c>
      <c r="C31" s="22">
        <f>C25-C30</f>
        <v>1597.4299999999998</v>
      </c>
      <c r="D31" s="22">
        <f>D25-D30</f>
        <v>1327.4</v>
      </c>
      <c r="E31" s="23">
        <f t="shared" si="0"/>
        <v>270.02999999999997</v>
      </c>
      <c r="F31" s="24">
        <f t="shared" si="1"/>
        <v>0.2034277535030887</v>
      </c>
      <c r="G31" s="11"/>
    </row>
    <row r="32" spans="1:7" ht="9.6" customHeight="1" x14ac:dyDescent="0.25">
      <c r="A32" s="48"/>
      <c r="B32" s="49"/>
      <c r="C32" s="49"/>
      <c r="D32" s="49"/>
      <c r="E32" s="49"/>
      <c r="F32" s="49"/>
      <c r="G32" s="48"/>
    </row>
    <row r="34" spans="5:5" x14ac:dyDescent="0.25">
      <c r="E34" s="16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vilasdhobale74@gmail.com</cp:lastModifiedBy>
  <dcterms:created xsi:type="dcterms:W3CDTF">2017-04-12T17:20:55Z</dcterms:created>
  <dcterms:modified xsi:type="dcterms:W3CDTF">2023-09-09T13:32:11Z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8220cbb912384f3085f39963ca80b130</vt:lpwstr>
  </property>
</Properties>
</file>