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735\Downloads\"/>
    </mc:Choice>
  </mc:AlternateContent>
  <xr:revisionPtr revIDLastSave="0" documentId="13_ncr:1_{65C34697-C41C-403E-9EF8-3F0306B577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81029"/>
</workbook>
</file>

<file path=xl/calcChain.xml><?xml version="1.0" encoding="utf-8"?>
<calcChain xmlns="http://schemas.openxmlformats.org/spreadsheetml/2006/main">
  <c r="F29" i="4" l="1"/>
  <c r="C29" i="4"/>
  <c r="F14" i="4"/>
  <c r="F26" i="4" s="1"/>
  <c r="F13" i="4"/>
  <c r="F23" i="4"/>
  <c r="C28" i="4"/>
  <c r="F22" i="4" s="1"/>
  <c r="F20" i="4"/>
  <c r="F21" i="4"/>
  <c r="C22" i="4"/>
  <c r="C15" i="4"/>
  <c r="C10" i="4"/>
  <c r="F19" i="4" s="1"/>
  <c r="F9" i="4"/>
  <c r="F15" i="4" l="1"/>
  <c r="F25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<sst xmlns="http://schemas.openxmlformats.org/spreadsheetml/2006/main" count="55" uniqueCount="53">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</sst>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C4" workbookViewId="0">
      <selection activeCell="F30" sqref="F30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24.75" thickTop="1" thickBot="1">
      <c r="A1" s="5"/>
      <c r="B1" s="33" t="s">
        <v>23</v>
      </c>
      <c r="C1" s="34"/>
      <c r="D1" s="34"/>
      <c r="E1" s="34"/>
      <c r="F1" s="35"/>
      <c r="G1" s="5"/>
    </row>
    <row r="2" spans="1:10" s="2" customFormat="1" ht="24.75" thickTop="1" thickBot="1">
      <c r="A2" s="6"/>
      <c r="B2" s="33" t="s">
        <v>22</v>
      </c>
      <c r="C2" s="34"/>
      <c r="D2" s="34"/>
      <c r="E2" s="34"/>
      <c r="F2" s="35"/>
      <c r="G2" s="6"/>
    </row>
    <row r="3" spans="1:10" s="2" customFormat="1" ht="20.25" thickTop="1" thickBot="1">
      <c r="A3" s="6"/>
      <c r="B3" s="31" t="s">
        <v>0</v>
      </c>
      <c r="C3" s="32"/>
      <c r="D3" s="8"/>
      <c r="E3" s="31" t="s">
        <v>3</v>
      </c>
      <c r="F3" s="32"/>
      <c r="G3" s="6"/>
    </row>
    <row r="4" spans="1:10" s="2" customFormat="1" ht="16.5" thickTop="1" thickBot="1">
      <c r="A4" s="6"/>
      <c r="B4" s="40" t="s">
        <v>24</v>
      </c>
      <c r="C4" s="41"/>
      <c r="D4" s="8"/>
      <c r="E4" s="44" t="s">
        <v>29</v>
      </c>
      <c r="F4" s="45"/>
      <c r="G4" s="6"/>
    </row>
    <row r="5" spans="1:10" s="2" customFormat="1" ht="15.7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5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5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5.7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6.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SUM(F5,F6,F7,F8)</f>
        <v>1793400</v>
      </c>
      <c r="G9" s="6"/>
    </row>
    <row r="10" spans="1:10" s="2" customFormat="1" ht="16.5" thickTop="1" thickBot="1">
      <c r="A10" s="6"/>
      <c r="B10" s="16" t="s">
        <v>9</v>
      </c>
      <c r="C10" s="15">
        <f>SUM(C5,C6,C7,C8)</f>
        <v>3253500</v>
      </c>
      <c r="D10" s="8"/>
      <c r="E10" s="44" t="s">
        <v>30</v>
      </c>
      <c r="F10" s="46"/>
      <c r="G10" s="6"/>
      <c r="J10" s="3"/>
    </row>
    <row r="11" spans="1:10" s="2" customFormat="1" ht="16.5" thickTop="1" thickBot="1">
      <c r="A11" s="6"/>
      <c r="B11" s="42" t="s">
        <v>25</v>
      </c>
      <c r="C11" s="43"/>
      <c r="D11" s="8"/>
      <c r="E11" s="9" t="s">
        <v>4</v>
      </c>
      <c r="F11" s="12">
        <v>400000</v>
      </c>
      <c r="G11" s="6"/>
    </row>
    <row r="12" spans="1:10" s="2" customFormat="1" ht="15.7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5.75" thickBot="1">
      <c r="A13" s="6"/>
      <c r="B13" s="10" t="s">
        <v>37</v>
      </c>
      <c r="C13" s="13">
        <v>0</v>
      </c>
      <c r="D13" s="8"/>
      <c r="E13" s="11" t="s">
        <v>6</v>
      </c>
      <c r="F13" s="14">
        <f>F9</f>
        <v>1793400</v>
      </c>
      <c r="G13" s="6"/>
    </row>
    <row r="14" spans="1:10" s="2" customFormat="1" ht="16.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SUM(F11,F12,F13)</f>
        <v>2343400</v>
      </c>
      <c r="G14" s="6"/>
    </row>
    <row r="15" spans="1:10" s="2" customFormat="1" ht="17.25" thickTop="1" thickBot="1">
      <c r="A15" s="6"/>
      <c r="B15" s="16" t="s">
        <v>10</v>
      </c>
      <c r="C15" s="15">
        <f>SUM(C12)</f>
        <v>324000</v>
      </c>
      <c r="D15" s="8"/>
      <c r="E15" s="23" t="s">
        <v>31</v>
      </c>
      <c r="F15" s="24">
        <f>F9+F14</f>
        <v>4136800</v>
      </c>
      <c r="G15" s="6"/>
    </row>
    <row r="16" spans="1:10" s="2" customFormat="1" ht="22.15" customHeight="1" thickTop="1" thickBot="1">
      <c r="A16" s="6"/>
      <c r="B16" s="40" t="s">
        <v>26</v>
      </c>
      <c r="C16" s="41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8" t="s">
        <v>18</v>
      </c>
      <c r="F17" s="39"/>
      <c r="G17" s="6"/>
    </row>
    <row r="18" spans="1:7" s="2" customFormat="1" ht="16.5" thickTop="1" thickBot="1">
      <c r="A18" s="6"/>
      <c r="B18" s="10" t="s">
        <v>39</v>
      </c>
      <c r="C18" s="13">
        <v>1700000</v>
      </c>
      <c r="D18" s="8"/>
      <c r="E18" s="36" t="s">
        <v>50</v>
      </c>
      <c r="F18" s="37"/>
      <c r="G18" s="6"/>
    </row>
    <row r="19" spans="1:7" s="2" customFormat="1" ht="15.7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5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5.7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6.5" thickTop="1" thickBot="1">
      <c r="A22" s="6"/>
      <c r="B22" s="16" t="s">
        <v>11</v>
      </c>
      <c r="C22" s="21">
        <f>SUM(C17,C18,C19)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6.5" thickTop="1" thickBot="1">
      <c r="A23" s="6"/>
      <c r="B23" s="40" t="s">
        <v>27</v>
      </c>
      <c r="C23" s="41"/>
      <c r="D23" s="8"/>
      <c r="E23" s="20" t="s">
        <v>2</v>
      </c>
      <c r="F23" s="21">
        <f>SUM(F19,F20,F21,F22)</f>
        <v>9052500</v>
      </c>
      <c r="G23" s="6"/>
    </row>
    <row r="24" spans="1:7" s="2" customFormat="1" ht="16.5" thickTop="1" thickBot="1">
      <c r="A24" s="6"/>
      <c r="B24" s="9" t="s">
        <v>41</v>
      </c>
      <c r="C24" s="12">
        <v>525000</v>
      </c>
      <c r="D24" s="8"/>
      <c r="E24" s="36" t="s">
        <v>51</v>
      </c>
      <c r="F24" s="37"/>
      <c r="G24" s="6"/>
    </row>
    <row r="25" spans="1:7" s="2" customFormat="1" ht="15.7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5.7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2343400</v>
      </c>
      <c r="G26" s="6"/>
    </row>
    <row r="27" spans="1:7" s="2" customFormat="1" ht="16.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4136800</v>
      </c>
      <c r="G27" s="6"/>
    </row>
    <row r="28" spans="1:7" s="2" customFormat="1" ht="16.5" thickTop="1" thickBot="1">
      <c r="A28" s="6"/>
      <c r="B28" s="16" t="s">
        <v>12</v>
      </c>
      <c r="C28" s="21">
        <f>SUM(C24,C25)</f>
        <v>975000</v>
      </c>
      <c r="D28" s="8"/>
      <c r="E28" s="22" t="s">
        <v>52</v>
      </c>
      <c r="F28" s="27">
        <f>F23-F27</f>
        <v>4915700</v>
      </c>
      <c r="G28" s="6"/>
    </row>
    <row r="29" spans="1:7" s="2" customFormat="1" ht="17.25" thickTop="1" thickBot="1">
      <c r="A29" s="6"/>
      <c r="B29" s="17" t="s">
        <v>28</v>
      </c>
      <c r="C29" s="18">
        <f>(F9+F14+C22+C28)</f>
        <v>9611800</v>
      </c>
      <c r="D29" s="8"/>
      <c r="E29" s="22" t="s">
        <v>48</v>
      </c>
      <c r="F29" s="19">
        <f ca="1">TODAY()</f>
        <v>45179</v>
      </c>
      <c r="G29" s="6"/>
    </row>
    <row r="30" spans="1:7" s="2" customFormat="1" ht="17.4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24:F24"/>
    <mergeCell ref="E17:F17"/>
    <mergeCell ref="B4:C4"/>
    <mergeCell ref="B11:C11"/>
    <mergeCell ref="B16:C16"/>
    <mergeCell ref="B23:C23"/>
    <mergeCell ref="E4:F4"/>
    <mergeCell ref="E10:F10"/>
    <mergeCell ref="E3:F3"/>
    <mergeCell ref="B1:F1"/>
    <mergeCell ref="B2:F2"/>
    <mergeCell ref="B3:C3"/>
    <mergeCell ref="E18:F18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vilasdhobale74@gmail.com</cp:lastModifiedBy>
  <cp:lastPrinted>2017-04-08T12:42:10Z</cp:lastPrinted>
  <dcterms:created xsi:type="dcterms:W3CDTF">2004-08-16T18:44:14Z</dcterms:created>
  <dcterms:modified xsi:type="dcterms:W3CDTF">2023-09-10T13:40:28Z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