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91735\OneDrive\Desktop\COCHEX\projects excel\"/>
    </mc:Choice>
  </mc:AlternateContent>
  <xr:revisionPtr revIDLastSave="0" documentId="13_ncr:1_{F403C15B-D994-4D8D-8925-AD607B1834E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81029"/>
</workbook>
</file>

<file path=xl/calcChain.xml><?xml version="1.0" encoding="utf-8"?>
<calcChain xmlns="http://schemas.openxmlformats.org/spreadsheetml/2006/main">
  <c r="H15" i="5" l="1"/>
  <c r="H19" i="5"/>
  <c r="H18" i="5" s="1"/>
  <c r="H17" i="5" s="1"/>
  <c r="H16" i="5" s="1"/>
  <c r="H11" i="5"/>
  <c r="H7" i="5"/>
  <c r="K9" i="1"/>
  <c r="K8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35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8" i="1"/>
  <c r="G19" i="5"/>
  <c r="E19" i="5"/>
  <c r="C19" i="5"/>
  <c r="E17" i="5"/>
  <c r="G20" i="5"/>
  <c r="F15" i="5"/>
  <c r="F20" i="5" s="1"/>
  <c r="E20" i="5"/>
  <c r="D20" i="5"/>
  <c r="C20" i="5"/>
  <c r="H12" i="5"/>
  <c r="H10" i="5"/>
  <c r="H9" i="5"/>
  <c r="H8" i="5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<sst xmlns="http://schemas.openxmlformats.org/spreadsheetml/2006/main" count="114" uniqueCount="33">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</sst>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₹&quot;\ 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0" fillId="4" borderId="0" xfId="0" applyFill="1"/>
    <xf numFmtId="164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5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14" fontId="12" fillId="3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64" fontId="12" fillId="3" borderId="1" xfId="2" applyNumberFormat="1" applyFont="1" applyFill="1" applyBorder="1" applyAlignment="1">
      <alignment horizontal="center" vertical="center"/>
    </xf>
    <xf numFmtId="9" fontId="12" fillId="3" borderId="1" xfId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'Online Sales Tracker'!$C$7:$C$12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  <c:pt idx="5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1-424B-8E5B-E8B3EA21BC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83316528"/>
        <c:axId val="483315808"/>
      </c:barChart>
      <c:catAx>
        <c:axId val="48331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15808"/>
        <c:crosses val="autoZero"/>
        <c:auto val="1"/>
        <c:lblAlgn val="ctr"/>
        <c:lblOffset val="100"/>
        <c:noMultiLvlLbl val="0"/>
      </c:catAx>
      <c:valAx>
        <c:axId val="4833158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331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'Online Sales Tracker'!$D$7:$D$12</c:f>
              <c:numCache>
                <c:formatCode>General</c:formatCode>
                <c:ptCount val="6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  <c:pt idx="5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7-46CE-B2ED-2D029E5B55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13625440"/>
        <c:axId val="613631920"/>
      </c:lineChart>
      <c:catAx>
        <c:axId val="61362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31920"/>
        <c:crosses val="autoZero"/>
        <c:auto val="1"/>
        <c:lblAlgn val="ctr"/>
        <c:lblOffset val="100"/>
        <c:noMultiLvlLbl val="0"/>
      </c:catAx>
      <c:valAx>
        <c:axId val="613631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362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6805629355885955"/>
          <c:y val="0.40750685493922201"/>
          <c:w val="0.27477177128791958"/>
          <c:h val="0.37608410680508514"/>
        </c:manualLayout>
      </c:layout>
      <c:doughnutChart>
        <c:varyColors val="1"/>
        <c:ser>
          <c:idx val="0"/>
          <c:order val="0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7B8-459D-A812-EBB226C0248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7B8-459D-A812-EBB226C0248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7B8-459D-A812-EBB226C0248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7B8-459D-A812-EBB226C0248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7B8-459D-A812-EBB226C0248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7B8-459D-A812-EBB226C024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'Online Sales Tracker'!$E$7:$E$12</c:f>
              <c:numCache>
                <c:formatCode>General</c:formatCode>
                <c:ptCount val="6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4-4514-8868-AE44B836AC7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val>
            <c:numRef>
              <c:f>'Online Sales Tracker'!$F$7:$F$12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  <c:pt idx="5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9-4321-9BF6-5EB4BADC7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8771880"/>
        <c:axId val="488769000"/>
        <c:axId val="0"/>
      </c:bar3DChart>
      <c:catAx>
        <c:axId val="488771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69000"/>
        <c:crosses val="autoZero"/>
        <c:auto val="1"/>
        <c:lblAlgn val="ctr"/>
        <c:lblOffset val="100"/>
        <c:noMultiLvlLbl val="0"/>
      </c:catAx>
      <c:valAx>
        <c:axId val="48876900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7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24475989797049"/>
          <c:y val="0.30818840579710144"/>
          <c:w val="0.81441721193301542"/>
          <c:h val="0.55890049069953207"/>
        </c:manualLayout>
      </c:layout>
      <c:lineChart>
        <c:grouping val="standard"/>
        <c:varyColors val="0"/>
        <c:ser>
          <c:idx val="0"/>
          <c:order val="0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'Online Sales Tracker'!$G$7:$G$12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  <c:pt idx="5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8-47A3-9094-9D208EED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760000"/>
        <c:axId val="643182904"/>
      </c:lineChart>
      <c:catAx>
        <c:axId val="48876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82904"/>
        <c:crosses val="autoZero"/>
        <c:auto val="1"/>
        <c:lblAlgn val="ctr"/>
        <c:lblOffset val="100"/>
        <c:noMultiLvlLbl val="0"/>
      </c:catAx>
      <c:valAx>
        <c:axId val="643182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6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20</xdr:row>
      <xdr:rowOff>19051</xdr:rowOff>
    </xdr:from>
    <xdr:to>
      <xdr:col>8</xdr:col>
      <xdr:colOff>39461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5715</xdr:colOff>
      <xdr:row>54</xdr:row>
      <xdr:rowOff>9526</xdr:rowOff>
    </xdr:from>
    <xdr:to>
      <xdr:col>8</xdr:col>
      <xdr:colOff>36195</xdr:colOff>
      <xdr:row>67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0</xdr:col>
      <xdr:colOff>114299</xdr:colOff>
      <xdr:row>34</xdr:row>
      <xdr:rowOff>85724</xdr:rowOff>
    </xdr:from>
    <xdr:to>
      <xdr:col>3</xdr:col>
      <xdr:colOff>276224</xdr:colOff>
      <xdr:row>43</xdr:row>
      <xdr:rowOff>104775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2FDB734-E807-D9B5-C8B0-FBB941E9E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428625</xdr:colOff>
      <xdr:row>34</xdr:row>
      <xdr:rowOff>123825</xdr:rowOff>
    </xdr:from>
    <xdr:to>
      <xdr:col>5</xdr:col>
      <xdr:colOff>800100</xdr:colOff>
      <xdr:row>43</xdr:row>
      <xdr:rowOff>71437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C7889FB-BAE5-A111-E97F-818303C19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1028701</xdr:colOff>
      <xdr:row>35</xdr:row>
      <xdr:rowOff>85725</xdr:rowOff>
    </xdr:from>
    <xdr:to>
      <xdr:col>9</xdr:col>
      <xdr:colOff>9525</xdr:colOff>
      <xdr:row>44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B25E8A6-2218-0E35-BD4A-1D2767D02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438150</xdr:colOff>
      <xdr:row>43</xdr:row>
      <xdr:rowOff>171450</xdr:rowOff>
    </xdr:from>
    <xdr:to>
      <xdr:col>4</xdr:col>
      <xdr:colOff>428625</xdr:colOff>
      <xdr:row>53</xdr:row>
      <xdr:rowOff>38100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0E4E6B1-AA8D-E163-513C-051238C7A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933451</xdr:colOff>
      <xdr:row>44</xdr:row>
      <xdr:rowOff>19050</xdr:rowOff>
    </xdr:from>
    <xdr:to>
      <xdr:col>7</xdr:col>
      <xdr:colOff>495301</xdr:colOff>
      <xdr:row>53</xdr:row>
      <xdr:rowOff>123825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45544F0-8482-0A86-3DB3-96709109B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topLeftCell="H7" workbookViewId="0">
      <selection activeCell="K10" sqref="K10"/>
    </sheetView>
  </sheetViews>
  <sheetFormatPr defaultRowHeight="15" x14ac:dyDescent="0.25"/>
  <cols>
    <col min="1" max="1" width="3.140625" style="11" customWidth="1"/>
    <col min="2" max="3" width="11.28515625" style="11" bestFit="1" customWidth="1"/>
    <col min="4" max="4" width="10.5703125" style="11" bestFit="1" customWidth="1"/>
    <col min="5" max="5" width="11.42578125" style="11" bestFit="1" customWidth="1"/>
    <col min="6" max="6" width="17.42578125" style="11" customWidth="1"/>
    <col min="7" max="7" width="13.7109375" style="11" bestFit="1" customWidth="1"/>
    <col min="8" max="8" width="12.5703125" style="11" bestFit="1" customWidth="1"/>
    <col min="9" max="9" width="8.42578125" style="11" bestFit="1" customWidth="1"/>
    <col min="10" max="10" width="10" style="11" bestFit="1" customWidth="1"/>
    <col min="11" max="11" width="14.85546875" style="11" bestFit="1" customWidth="1"/>
    <col min="12" max="12" width="11.7109375" style="11" customWidth="1"/>
    <col min="13" max="13" width="3.140625" style="11" customWidth="1"/>
    <col min="14" max="16" width="10.28515625" style="11" customWidth="1"/>
    <col min="17" max="17" width="12.28515625" style="11" bestFit="1" customWidth="1"/>
    <col min="18" max="18" width="10.5703125" style="11" bestFit="1" customWidth="1"/>
    <col min="19" max="19" width="12.140625" style="11" bestFit="1" customWidth="1"/>
    <col min="20" max="16384" width="9.140625" style="11"/>
  </cols>
  <sheetData>
    <row r="5" spans="1:14" ht="15.75" thickBot="1" x14ac:dyDescent="0.3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4" ht="31.5" thickBot="1" x14ac:dyDescent="0.3">
      <c r="A6" s="13"/>
      <c r="B6" s="40" t="s">
        <v>30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14"/>
    </row>
    <row r="7" spans="1:14" ht="19.5" thickBot="1" x14ac:dyDescent="0.3">
      <c r="A7" s="13"/>
      <c r="B7" s="29" t="s">
        <v>13</v>
      </c>
      <c r="C7" s="29" t="s">
        <v>17</v>
      </c>
      <c r="D7" s="29" t="s">
        <v>0</v>
      </c>
      <c r="E7" s="29" t="s">
        <v>24</v>
      </c>
      <c r="F7" s="29" t="s">
        <v>25</v>
      </c>
      <c r="G7" s="29" t="s">
        <v>21</v>
      </c>
      <c r="H7" s="29" t="s">
        <v>31</v>
      </c>
      <c r="I7" s="29" t="s">
        <v>6</v>
      </c>
      <c r="J7" s="29" t="s">
        <v>7</v>
      </c>
      <c r="K7" s="29" t="s">
        <v>8</v>
      </c>
      <c r="L7" s="29" t="s">
        <v>15</v>
      </c>
      <c r="M7" s="12"/>
    </row>
    <row r="8" spans="1:14" ht="15.75" thickBot="1" x14ac:dyDescent="0.3">
      <c r="A8" s="13"/>
      <c r="B8" s="33">
        <v>43009</v>
      </c>
      <c r="C8" s="34" t="str">
        <f>TEXT(B8,"dddd")</f>
        <v>Sunday</v>
      </c>
      <c r="D8" s="35" t="s">
        <v>1</v>
      </c>
      <c r="E8" s="35">
        <v>25</v>
      </c>
      <c r="F8" s="36" t="s">
        <v>10</v>
      </c>
      <c r="G8" s="37">
        <f>IF(D8="","",VLOOKUP(D8,'[1]Product Sheet'!$B$3:$D$7,2,FALSE))</f>
        <v>10</v>
      </c>
      <c r="H8" s="37">
        <f>IF(D8="","",VLOOKUP(D8,'[1]Product Sheet'!$B$3:$D$7,3,FALSE))</f>
        <v>15</v>
      </c>
      <c r="I8" s="37">
        <f>H8-G8</f>
        <v>5</v>
      </c>
      <c r="J8" s="38">
        <f>I8/H8</f>
        <v>0.33333333333333331</v>
      </c>
      <c r="K8" s="37">
        <f>I8*E8</f>
        <v>125</v>
      </c>
      <c r="L8" s="37">
        <f>H8*E8</f>
        <v>375</v>
      </c>
      <c r="M8" s="12"/>
    </row>
    <row r="9" spans="1:14" ht="15.75" thickBot="1" x14ac:dyDescent="0.3">
      <c r="A9" s="13"/>
      <c r="B9" s="33">
        <v>43009</v>
      </c>
      <c r="C9" s="34" t="str">
        <f t="shared" ref="C9:C35" si="0">TEXT(B9,"dddd")</f>
        <v>Sunday</v>
      </c>
      <c r="D9" s="35" t="s">
        <v>1</v>
      </c>
      <c r="E9" s="35">
        <v>10</v>
      </c>
      <c r="F9" s="36" t="s">
        <v>9</v>
      </c>
      <c r="G9" s="37">
        <f>IF(D9="","",VLOOKUP(D9,'[1]Product Sheet'!$B$3:$D$7,2,FALSE))</f>
        <v>10</v>
      </c>
      <c r="H9" s="37">
        <f>IF(D9="","",VLOOKUP(D9,'[1]Product Sheet'!$B$3:$D$7,3,FALSE))</f>
        <v>15</v>
      </c>
      <c r="I9" s="37">
        <f t="shared" ref="I9:I34" si="1">H9-G9</f>
        <v>5</v>
      </c>
      <c r="J9" s="38">
        <f t="shared" ref="J9:J35" si="2">I9/H9</f>
        <v>0.33333333333333331</v>
      </c>
      <c r="K9" s="37">
        <f>I9*E9</f>
        <v>50</v>
      </c>
      <c r="L9" s="37">
        <f t="shared" ref="L9:L35" si="3">H9*E9</f>
        <v>150</v>
      </c>
      <c r="M9" s="12"/>
    </row>
    <row r="10" spans="1:14" ht="15.75" thickBot="1" x14ac:dyDescent="0.3">
      <c r="A10" s="13"/>
      <c r="B10" s="33">
        <v>43009</v>
      </c>
      <c r="C10" s="34" t="str">
        <f t="shared" si="0"/>
        <v>Sunday</v>
      </c>
      <c r="D10" s="35" t="s">
        <v>5</v>
      </c>
      <c r="E10" s="35">
        <v>50</v>
      </c>
      <c r="F10" s="36" t="s">
        <v>10</v>
      </c>
      <c r="G10" s="37">
        <f>IF(D10="","",VLOOKUP(D10,'[1]Product Sheet'!$B$3:$D$7,2,FALSE))</f>
        <v>8</v>
      </c>
      <c r="H10" s="37">
        <f>IF(D10="","",VLOOKUP(D10,'[1]Product Sheet'!$B$3:$D$7,3,FALSE))</f>
        <v>10</v>
      </c>
      <c r="I10" s="37">
        <f t="shared" si="1"/>
        <v>2</v>
      </c>
      <c r="J10" s="38">
        <f t="shared" si="2"/>
        <v>0.2</v>
      </c>
      <c r="K10" s="37">
        <f t="shared" ref="K10:K35" si="4">I10*E10</f>
        <v>100</v>
      </c>
      <c r="L10" s="37">
        <f t="shared" si="3"/>
        <v>500</v>
      </c>
      <c r="M10" s="12"/>
    </row>
    <row r="11" spans="1:14" ht="15.75" thickBot="1" x14ac:dyDescent="0.3">
      <c r="A11" s="13"/>
      <c r="B11" s="33">
        <v>43010</v>
      </c>
      <c r="C11" s="34" t="str">
        <f t="shared" si="0"/>
        <v>Monday</v>
      </c>
      <c r="D11" s="35" t="s">
        <v>2</v>
      </c>
      <c r="E11" s="35">
        <v>25</v>
      </c>
      <c r="F11" s="36" t="s">
        <v>16</v>
      </c>
      <c r="G11" s="37">
        <f>IF(D11="","",VLOOKUP(D11,'[1]Product Sheet'!$B$3:$D$7,2,FALSE))</f>
        <v>5</v>
      </c>
      <c r="H11" s="37">
        <f>IF(D11="","",VLOOKUP(D11,'[1]Product Sheet'!$B$3:$D$7,3,FALSE))</f>
        <v>10</v>
      </c>
      <c r="I11" s="37">
        <f t="shared" si="1"/>
        <v>5</v>
      </c>
      <c r="J11" s="38">
        <f t="shared" si="2"/>
        <v>0.5</v>
      </c>
      <c r="K11" s="37">
        <f t="shared" si="4"/>
        <v>125</v>
      </c>
      <c r="L11" s="37">
        <f t="shared" si="3"/>
        <v>250</v>
      </c>
      <c r="M11" s="12"/>
    </row>
    <row r="12" spans="1:14" ht="15.75" thickBot="1" x14ac:dyDescent="0.3">
      <c r="A12" s="13"/>
      <c r="B12" s="33">
        <v>43010</v>
      </c>
      <c r="C12" s="34" t="str">
        <f t="shared" si="0"/>
        <v>Monday</v>
      </c>
      <c r="D12" s="35" t="s">
        <v>3</v>
      </c>
      <c r="E12" s="35">
        <v>25</v>
      </c>
      <c r="F12" s="36" t="s">
        <v>9</v>
      </c>
      <c r="G12" s="37">
        <f>IF(D12="","",VLOOKUP(D12,'[1]Product Sheet'!$B$3:$D$7,2,FALSE))</f>
        <v>12</v>
      </c>
      <c r="H12" s="37">
        <f>IF(D12="","",VLOOKUP(D12,'[1]Product Sheet'!$B$3:$D$7,3,FALSE))</f>
        <v>20</v>
      </c>
      <c r="I12" s="37">
        <f t="shared" si="1"/>
        <v>8</v>
      </c>
      <c r="J12" s="38">
        <f t="shared" si="2"/>
        <v>0.4</v>
      </c>
      <c r="K12" s="37">
        <f t="shared" si="4"/>
        <v>200</v>
      </c>
      <c r="L12" s="37">
        <f t="shared" si="3"/>
        <v>500</v>
      </c>
      <c r="M12" s="12"/>
    </row>
    <row r="13" spans="1:14" ht="15.75" thickBot="1" x14ac:dyDescent="0.3">
      <c r="A13" s="13"/>
      <c r="B13" s="33">
        <v>43012</v>
      </c>
      <c r="C13" s="34" t="str">
        <f t="shared" si="0"/>
        <v>Wednesday</v>
      </c>
      <c r="D13" s="35" t="s">
        <v>5</v>
      </c>
      <c r="E13" s="35">
        <v>10</v>
      </c>
      <c r="F13" s="36" t="s">
        <v>10</v>
      </c>
      <c r="G13" s="37">
        <f>IF(D13="","",VLOOKUP(D13,'[1]Product Sheet'!$B$3:$D$7,2,FALSE))</f>
        <v>8</v>
      </c>
      <c r="H13" s="37">
        <f>IF(D13="","",VLOOKUP(D13,'[1]Product Sheet'!$B$3:$D$7,3,FALSE))</f>
        <v>10</v>
      </c>
      <c r="I13" s="37">
        <f t="shared" si="1"/>
        <v>2</v>
      </c>
      <c r="J13" s="38">
        <f t="shared" si="2"/>
        <v>0.2</v>
      </c>
      <c r="K13" s="37">
        <f t="shared" si="4"/>
        <v>20</v>
      </c>
      <c r="L13" s="37">
        <f t="shared" si="3"/>
        <v>100</v>
      </c>
      <c r="M13" s="12"/>
    </row>
    <row r="14" spans="1:14" ht="15.75" thickBot="1" x14ac:dyDescent="0.3">
      <c r="A14" s="13"/>
      <c r="B14" s="33">
        <v>43012</v>
      </c>
      <c r="C14" s="34" t="str">
        <f t="shared" si="0"/>
        <v>Wednesday</v>
      </c>
      <c r="D14" s="35" t="s">
        <v>4</v>
      </c>
      <c r="E14" s="35">
        <v>20</v>
      </c>
      <c r="F14" s="36" t="s">
        <v>11</v>
      </c>
      <c r="G14" s="37">
        <f>IF(D14="","",VLOOKUP(D14,'[1]Product Sheet'!$B$3:$D$7,2,FALSE))</f>
        <v>20</v>
      </c>
      <c r="H14" s="37">
        <f>IF(D14="","",VLOOKUP(D14,'[1]Product Sheet'!$B$3:$D$7,3,FALSE))</f>
        <v>30</v>
      </c>
      <c r="I14" s="37">
        <f t="shared" si="1"/>
        <v>10</v>
      </c>
      <c r="J14" s="38">
        <f t="shared" si="2"/>
        <v>0.33333333333333331</v>
      </c>
      <c r="K14" s="37">
        <f t="shared" si="4"/>
        <v>200</v>
      </c>
      <c r="L14" s="37">
        <f t="shared" si="3"/>
        <v>600</v>
      </c>
      <c r="M14" s="12"/>
    </row>
    <row r="15" spans="1:14" ht="15.75" thickBot="1" x14ac:dyDescent="0.3">
      <c r="A15" s="13"/>
      <c r="B15" s="33">
        <v>43013</v>
      </c>
      <c r="C15" s="34" t="str">
        <f t="shared" si="0"/>
        <v>Thursday</v>
      </c>
      <c r="D15" s="35" t="s">
        <v>3</v>
      </c>
      <c r="E15" s="35">
        <v>40</v>
      </c>
      <c r="F15" s="36" t="s">
        <v>10</v>
      </c>
      <c r="G15" s="37">
        <f>IF(D15="","",VLOOKUP(D15,'[1]Product Sheet'!$B$3:$D$7,2,FALSE))</f>
        <v>12</v>
      </c>
      <c r="H15" s="37">
        <f>IF(D15="","",VLOOKUP(D15,'[1]Product Sheet'!$B$3:$D$7,3,FALSE))</f>
        <v>20</v>
      </c>
      <c r="I15" s="37">
        <f t="shared" si="1"/>
        <v>8</v>
      </c>
      <c r="J15" s="38">
        <f t="shared" si="2"/>
        <v>0.4</v>
      </c>
      <c r="K15" s="37">
        <f t="shared" si="4"/>
        <v>320</v>
      </c>
      <c r="L15" s="37">
        <f t="shared" si="3"/>
        <v>800</v>
      </c>
      <c r="M15" s="12"/>
      <c r="N15" s="15"/>
    </row>
    <row r="16" spans="1:14" ht="15.75" thickBot="1" x14ac:dyDescent="0.3">
      <c r="A16" s="13"/>
      <c r="B16" s="33">
        <v>43013</v>
      </c>
      <c r="C16" s="34" t="str">
        <f t="shared" si="0"/>
        <v>Thursday</v>
      </c>
      <c r="D16" s="35" t="s">
        <v>4</v>
      </c>
      <c r="E16" s="35">
        <v>50</v>
      </c>
      <c r="F16" s="36" t="s">
        <v>11</v>
      </c>
      <c r="G16" s="37">
        <f>IF(D16="","",VLOOKUP(D16,'[1]Product Sheet'!$B$3:$D$7,2,FALSE))</f>
        <v>20</v>
      </c>
      <c r="H16" s="37">
        <f>IF(D16="","",VLOOKUP(D16,'[1]Product Sheet'!$B$3:$D$7,3,FALSE))</f>
        <v>30</v>
      </c>
      <c r="I16" s="37">
        <f t="shared" si="1"/>
        <v>10</v>
      </c>
      <c r="J16" s="38">
        <f t="shared" si="2"/>
        <v>0.33333333333333331</v>
      </c>
      <c r="K16" s="37">
        <f t="shared" si="4"/>
        <v>500</v>
      </c>
      <c r="L16" s="37">
        <f t="shared" si="3"/>
        <v>1500</v>
      </c>
      <c r="M16" s="12"/>
    </row>
    <row r="17" spans="1:13" ht="15.75" thickBot="1" x14ac:dyDescent="0.3">
      <c r="A17" s="13"/>
      <c r="B17" s="33">
        <v>43014</v>
      </c>
      <c r="C17" s="34" t="str">
        <f t="shared" si="0"/>
        <v>Friday</v>
      </c>
      <c r="D17" s="35" t="s">
        <v>5</v>
      </c>
      <c r="E17" s="35">
        <v>100</v>
      </c>
      <c r="F17" s="36" t="s">
        <v>11</v>
      </c>
      <c r="G17" s="37">
        <f>IF(D17="","",VLOOKUP(D17,'[1]Product Sheet'!$B$3:$D$7,2,FALSE))</f>
        <v>8</v>
      </c>
      <c r="H17" s="37">
        <f>IF(D17="","",VLOOKUP(D17,'[1]Product Sheet'!$B$3:$D$7,3,FALSE))</f>
        <v>10</v>
      </c>
      <c r="I17" s="37">
        <f t="shared" si="1"/>
        <v>2</v>
      </c>
      <c r="J17" s="38">
        <f t="shared" si="2"/>
        <v>0.2</v>
      </c>
      <c r="K17" s="37">
        <f t="shared" si="4"/>
        <v>200</v>
      </c>
      <c r="L17" s="37">
        <f t="shared" si="3"/>
        <v>1000</v>
      </c>
      <c r="M17" s="12"/>
    </row>
    <row r="18" spans="1:13" ht="15.75" thickBot="1" x14ac:dyDescent="0.3">
      <c r="A18" s="13"/>
      <c r="B18" s="33">
        <v>43015</v>
      </c>
      <c r="C18" s="34" t="str">
        <f t="shared" si="0"/>
        <v>Saturday</v>
      </c>
      <c r="D18" s="35" t="s">
        <v>4</v>
      </c>
      <c r="E18" s="35">
        <v>25</v>
      </c>
      <c r="F18" s="36" t="s">
        <v>16</v>
      </c>
      <c r="G18" s="37">
        <f>IF(D18="","",VLOOKUP(D18,'[1]Product Sheet'!$B$3:$D$7,2,FALSE))</f>
        <v>20</v>
      </c>
      <c r="H18" s="37">
        <f>IF(D18="","",VLOOKUP(D18,'[1]Product Sheet'!$B$3:$D$7,3,FALSE))</f>
        <v>30</v>
      </c>
      <c r="I18" s="37">
        <f t="shared" si="1"/>
        <v>10</v>
      </c>
      <c r="J18" s="38">
        <f t="shared" si="2"/>
        <v>0.33333333333333331</v>
      </c>
      <c r="K18" s="37">
        <f t="shared" si="4"/>
        <v>250</v>
      </c>
      <c r="L18" s="37">
        <f t="shared" si="3"/>
        <v>750</v>
      </c>
      <c r="M18" s="12"/>
    </row>
    <row r="19" spans="1:13" ht="15.75" thickBot="1" x14ac:dyDescent="0.3">
      <c r="A19" s="13"/>
      <c r="B19" s="33">
        <v>43016</v>
      </c>
      <c r="C19" s="34" t="str">
        <f t="shared" si="0"/>
        <v>Sunday</v>
      </c>
      <c r="D19" s="35" t="s">
        <v>1</v>
      </c>
      <c r="E19" s="35">
        <v>40</v>
      </c>
      <c r="F19" s="36" t="s">
        <v>16</v>
      </c>
      <c r="G19" s="37">
        <f>IF(D19="","",VLOOKUP(D19,'[1]Product Sheet'!$B$3:$D$7,2,FALSE))</f>
        <v>10</v>
      </c>
      <c r="H19" s="37">
        <f>IF(D19="","",VLOOKUP(D19,'[1]Product Sheet'!$B$3:$D$7,3,FALSE))</f>
        <v>15</v>
      </c>
      <c r="I19" s="37">
        <f t="shared" si="1"/>
        <v>5</v>
      </c>
      <c r="J19" s="38">
        <f t="shared" si="2"/>
        <v>0.33333333333333331</v>
      </c>
      <c r="K19" s="37">
        <f t="shared" si="4"/>
        <v>200</v>
      </c>
      <c r="L19" s="37">
        <f t="shared" si="3"/>
        <v>600</v>
      </c>
      <c r="M19" s="12"/>
    </row>
    <row r="20" spans="1:13" ht="15.75" thickBot="1" x14ac:dyDescent="0.3">
      <c r="A20" s="13"/>
      <c r="B20" s="33">
        <v>43018</v>
      </c>
      <c r="C20" s="34" t="str">
        <f t="shared" si="0"/>
        <v>Tuesday</v>
      </c>
      <c r="D20" s="35" t="s">
        <v>2</v>
      </c>
      <c r="E20" s="35">
        <v>20</v>
      </c>
      <c r="F20" s="36" t="s">
        <v>9</v>
      </c>
      <c r="G20" s="37">
        <f>IF(D20="","",VLOOKUP(D20,'[1]Product Sheet'!$B$3:$D$7,2,FALSE))</f>
        <v>5</v>
      </c>
      <c r="H20" s="37">
        <f>IF(D20="","",VLOOKUP(D20,'[1]Product Sheet'!$B$3:$D$7,3,FALSE))</f>
        <v>10</v>
      </c>
      <c r="I20" s="37">
        <f t="shared" si="1"/>
        <v>5</v>
      </c>
      <c r="J20" s="38">
        <f t="shared" si="2"/>
        <v>0.5</v>
      </c>
      <c r="K20" s="37">
        <f t="shared" si="4"/>
        <v>100</v>
      </c>
      <c r="L20" s="37">
        <f t="shared" si="3"/>
        <v>200</v>
      </c>
      <c r="M20" s="12"/>
    </row>
    <row r="21" spans="1:13" ht="15.75" thickBot="1" x14ac:dyDescent="0.3">
      <c r="A21" s="13"/>
      <c r="B21" s="33">
        <v>43018</v>
      </c>
      <c r="C21" s="34" t="str">
        <f t="shared" si="0"/>
        <v>Tuesday</v>
      </c>
      <c r="D21" s="35" t="s">
        <v>3</v>
      </c>
      <c r="E21" s="35">
        <v>100</v>
      </c>
      <c r="F21" s="36" t="s">
        <v>12</v>
      </c>
      <c r="G21" s="37">
        <f>IF(D21="","",VLOOKUP(D21,'[1]Product Sheet'!$B$3:$D$7,2,FALSE))</f>
        <v>12</v>
      </c>
      <c r="H21" s="37">
        <f>IF(D21="","",VLOOKUP(D21,'[1]Product Sheet'!$B$3:$D$7,3,FALSE))</f>
        <v>20</v>
      </c>
      <c r="I21" s="37">
        <f t="shared" si="1"/>
        <v>8</v>
      </c>
      <c r="J21" s="38">
        <f t="shared" si="2"/>
        <v>0.4</v>
      </c>
      <c r="K21" s="37">
        <f t="shared" si="4"/>
        <v>800</v>
      </c>
      <c r="L21" s="37">
        <f t="shared" si="3"/>
        <v>2000</v>
      </c>
      <c r="M21" s="12"/>
    </row>
    <row r="22" spans="1:13" ht="15.75" thickBot="1" x14ac:dyDescent="0.3">
      <c r="A22" s="13"/>
      <c r="B22" s="33">
        <v>43019</v>
      </c>
      <c r="C22" s="34" t="str">
        <f t="shared" si="0"/>
        <v>Wednesday</v>
      </c>
      <c r="D22" s="35" t="s">
        <v>3</v>
      </c>
      <c r="E22" s="35">
        <v>25</v>
      </c>
      <c r="F22" s="36" t="s">
        <v>9</v>
      </c>
      <c r="G22" s="37">
        <f>IF(D22="","",VLOOKUP(D22,'[1]Product Sheet'!$B$3:$D$7,2,FALSE))</f>
        <v>12</v>
      </c>
      <c r="H22" s="37">
        <f>IF(D22="","",VLOOKUP(D22,'[1]Product Sheet'!$B$3:$D$7,3,FALSE))</f>
        <v>20</v>
      </c>
      <c r="I22" s="37">
        <f t="shared" si="1"/>
        <v>8</v>
      </c>
      <c r="J22" s="38">
        <f t="shared" si="2"/>
        <v>0.4</v>
      </c>
      <c r="K22" s="37">
        <f t="shared" si="4"/>
        <v>200</v>
      </c>
      <c r="L22" s="37">
        <f t="shared" si="3"/>
        <v>500</v>
      </c>
      <c r="M22" s="12"/>
    </row>
    <row r="23" spans="1:13" ht="15.75" thickBot="1" x14ac:dyDescent="0.3">
      <c r="A23" s="13"/>
      <c r="B23" s="33">
        <v>43021</v>
      </c>
      <c r="C23" s="34" t="str">
        <f t="shared" si="0"/>
        <v>Friday</v>
      </c>
      <c r="D23" s="35" t="s">
        <v>2</v>
      </c>
      <c r="E23" s="35">
        <v>40</v>
      </c>
      <c r="F23" s="36" t="s">
        <v>16</v>
      </c>
      <c r="G23" s="37">
        <f>IF(D23="","",VLOOKUP(D23,'[1]Product Sheet'!$B$3:$D$7,2,FALSE))</f>
        <v>5</v>
      </c>
      <c r="H23" s="37">
        <f>IF(D23="","",VLOOKUP(D23,'[1]Product Sheet'!$B$3:$D$7,3,FALSE))</f>
        <v>10</v>
      </c>
      <c r="I23" s="37">
        <f t="shared" si="1"/>
        <v>5</v>
      </c>
      <c r="J23" s="38">
        <f t="shared" si="2"/>
        <v>0.5</v>
      </c>
      <c r="K23" s="37">
        <f t="shared" si="4"/>
        <v>200</v>
      </c>
      <c r="L23" s="37">
        <f t="shared" si="3"/>
        <v>400</v>
      </c>
      <c r="M23" s="12"/>
    </row>
    <row r="24" spans="1:13" ht="15.75" thickBot="1" x14ac:dyDescent="0.3">
      <c r="A24" s="13"/>
      <c r="B24" s="33">
        <v>43022</v>
      </c>
      <c r="C24" s="34" t="str">
        <f t="shared" si="0"/>
        <v>Saturday</v>
      </c>
      <c r="D24" s="35" t="s">
        <v>4</v>
      </c>
      <c r="E24" s="35">
        <v>25</v>
      </c>
      <c r="F24" s="36" t="s">
        <v>9</v>
      </c>
      <c r="G24" s="37">
        <f>IF(D24="","",VLOOKUP(D24,'[1]Product Sheet'!$B$3:$D$7,2,FALSE))</f>
        <v>20</v>
      </c>
      <c r="H24" s="37">
        <f>IF(D24="","",VLOOKUP(D24,'[1]Product Sheet'!$B$3:$D$7,3,FALSE))</f>
        <v>30</v>
      </c>
      <c r="I24" s="37">
        <f t="shared" si="1"/>
        <v>10</v>
      </c>
      <c r="J24" s="38">
        <f t="shared" si="2"/>
        <v>0.33333333333333331</v>
      </c>
      <c r="K24" s="37">
        <f t="shared" si="4"/>
        <v>250</v>
      </c>
      <c r="L24" s="37">
        <f t="shared" si="3"/>
        <v>750</v>
      </c>
      <c r="M24" s="12"/>
    </row>
    <row r="25" spans="1:13" ht="15.75" thickBot="1" x14ac:dyDescent="0.3">
      <c r="A25" s="13"/>
      <c r="B25" s="33">
        <v>43024</v>
      </c>
      <c r="C25" s="34" t="str">
        <f t="shared" si="0"/>
        <v>Monday</v>
      </c>
      <c r="D25" s="35" t="s">
        <v>2</v>
      </c>
      <c r="E25" s="35">
        <v>50</v>
      </c>
      <c r="F25" s="36" t="s">
        <v>11</v>
      </c>
      <c r="G25" s="37">
        <f>IF(D25="","",VLOOKUP(D25,'[1]Product Sheet'!$B$3:$D$7,2,FALSE))</f>
        <v>5</v>
      </c>
      <c r="H25" s="37">
        <f>IF(D25="","",VLOOKUP(D25,'[1]Product Sheet'!$B$3:$D$7,3,FALSE))</f>
        <v>10</v>
      </c>
      <c r="I25" s="37">
        <f t="shared" si="1"/>
        <v>5</v>
      </c>
      <c r="J25" s="38">
        <f t="shared" si="2"/>
        <v>0.5</v>
      </c>
      <c r="K25" s="37">
        <f t="shared" si="4"/>
        <v>250</v>
      </c>
      <c r="L25" s="37">
        <f t="shared" si="3"/>
        <v>500</v>
      </c>
      <c r="M25" s="12"/>
    </row>
    <row r="26" spans="1:13" ht="15.75" thickBot="1" x14ac:dyDescent="0.3">
      <c r="A26" s="13"/>
      <c r="B26" s="33">
        <v>43024</v>
      </c>
      <c r="C26" s="34" t="str">
        <f t="shared" si="0"/>
        <v>Monday</v>
      </c>
      <c r="D26" s="35" t="s">
        <v>3</v>
      </c>
      <c r="E26" s="35">
        <v>30</v>
      </c>
      <c r="F26" s="36" t="s">
        <v>9</v>
      </c>
      <c r="G26" s="37">
        <f>IF(D26="","",VLOOKUP(D26,'[1]Product Sheet'!$B$3:$D$7,2,FALSE))</f>
        <v>12</v>
      </c>
      <c r="H26" s="37">
        <f>IF(D26="","",VLOOKUP(D26,'[1]Product Sheet'!$B$3:$D$7,3,FALSE))</f>
        <v>20</v>
      </c>
      <c r="I26" s="37">
        <f t="shared" si="1"/>
        <v>8</v>
      </c>
      <c r="J26" s="38">
        <f t="shared" si="2"/>
        <v>0.4</v>
      </c>
      <c r="K26" s="37">
        <f t="shared" si="4"/>
        <v>240</v>
      </c>
      <c r="L26" s="37">
        <f t="shared" si="3"/>
        <v>600</v>
      </c>
      <c r="M26" s="12"/>
    </row>
    <row r="27" spans="1:13" ht="15.75" thickBot="1" x14ac:dyDescent="0.3">
      <c r="A27" s="13"/>
      <c r="B27" s="33">
        <v>43025</v>
      </c>
      <c r="C27" s="34" t="str">
        <f t="shared" si="0"/>
        <v>Tuesday</v>
      </c>
      <c r="D27" s="35" t="s">
        <v>4</v>
      </c>
      <c r="E27" s="35">
        <v>25</v>
      </c>
      <c r="F27" s="36" t="s">
        <v>12</v>
      </c>
      <c r="G27" s="37">
        <f>IF(D27="","",VLOOKUP(D27,'[1]Product Sheet'!$B$3:$D$7,2,FALSE))</f>
        <v>20</v>
      </c>
      <c r="H27" s="37">
        <f>IF(D27="","",VLOOKUP(D27,'[1]Product Sheet'!$B$3:$D$7,3,FALSE))</f>
        <v>30</v>
      </c>
      <c r="I27" s="37">
        <f t="shared" si="1"/>
        <v>10</v>
      </c>
      <c r="J27" s="38">
        <f t="shared" si="2"/>
        <v>0.33333333333333331</v>
      </c>
      <c r="K27" s="37">
        <f t="shared" si="4"/>
        <v>250</v>
      </c>
      <c r="L27" s="37">
        <f t="shared" si="3"/>
        <v>750</v>
      </c>
      <c r="M27" s="12"/>
    </row>
    <row r="28" spans="1:13" ht="15.75" thickBot="1" x14ac:dyDescent="0.3">
      <c r="A28" s="13"/>
      <c r="B28" s="33">
        <v>43029</v>
      </c>
      <c r="C28" s="34" t="str">
        <f t="shared" si="0"/>
        <v>Saturday</v>
      </c>
      <c r="D28" s="35" t="s">
        <v>2</v>
      </c>
      <c r="E28" s="35">
        <v>60</v>
      </c>
      <c r="F28" s="36" t="s">
        <v>10</v>
      </c>
      <c r="G28" s="37">
        <f>IF(D28="","",VLOOKUP(D28,'[1]Product Sheet'!$B$3:$D$7,2,FALSE))</f>
        <v>5</v>
      </c>
      <c r="H28" s="37">
        <f>IF(D28="","",VLOOKUP(D28,'[1]Product Sheet'!$B$3:$D$7,3,FALSE))</f>
        <v>10</v>
      </c>
      <c r="I28" s="37">
        <f t="shared" si="1"/>
        <v>5</v>
      </c>
      <c r="J28" s="38">
        <f t="shared" si="2"/>
        <v>0.5</v>
      </c>
      <c r="K28" s="37">
        <f t="shared" si="4"/>
        <v>300</v>
      </c>
      <c r="L28" s="37">
        <f t="shared" si="3"/>
        <v>600</v>
      </c>
      <c r="M28" s="12"/>
    </row>
    <row r="29" spans="1:13" ht="15.75" thickBot="1" x14ac:dyDescent="0.3">
      <c r="A29" s="13"/>
      <c r="B29" s="33">
        <v>43030</v>
      </c>
      <c r="C29" s="34" t="str">
        <f t="shared" si="0"/>
        <v>Sunday</v>
      </c>
      <c r="D29" s="35" t="s">
        <v>5</v>
      </c>
      <c r="E29" s="35">
        <v>100</v>
      </c>
      <c r="F29" s="36" t="s">
        <v>11</v>
      </c>
      <c r="G29" s="37">
        <f>IF(D29="","",VLOOKUP(D29,'[1]Product Sheet'!$B$3:$D$7,2,FALSE))</f>
        <v>8</v>
      </c>
      <c r="H29" s="37">
        <f>IF(D29="","",VLOOKUP(D29,'[1]Product Sheet'!$B$3:$D$7,3,FALSE))</f>
        <v>10</v>
      </c>
      <c r="I29" s="37">
        <f t="shared" si="1"/>
        <v>2</v>
      </c>
      <c r="J29" s="38">
        <f t="shared" si="2"/>
        <v>0.2</v>
      </c>
      <c r="K29" s="37">
        <f t="shared" si="4"/>
        <v>200</v>
      </c>
      <c r="L29" s="37">
        <f t="shared" si="3"/>
        <v>1000</v>
      </c>
      <c r="M29" s="12"/>
    </row>
    <row r="30" spans="1:13" ht="15.75" thickBot="1" x14ac:dyDescent="0.3">
      <c r="A30" s="13"/>
      <c r="B30" s="33">
        <v>43032</v>
      </c>
      <c r="C30" s="34" t="str">
        <f t="shared" si="0"/>
        <v>Tuesday</v>
      </c>
      <c r="D30" s="35" t="s">
        <v>4</v>
      </c>
      <c r="E30" s="35">
        <v>20</v>
      </c>
      <c r="F30" s="36" t="s">
        <v>9</v>
      </c>
      <c r="G30" s="37">
        <f>IF(D30="","",VLOOKUP(D30,'[1]Product Sheet'!$B$3:$D$7,2,FALSE))</f>
        <v>20</v>
      </c>
      <c r="H30" s="37">
        <f>IF(D30="","",VLOOKUP(D30,'[1]Product Sheet'!$B$3:$D$7,3,FALSE))</f>
        <v>30</v>
      </c>
      <c r="I30" s="37">
        <f t="shared" si="1"/>
        <v>10</v>
      </c>
      <c r="J30" s="38">
        <f t="shared" si="2"/>
        <v>0.33333333333333331</v>
      </c>
      <c r="K30" s="37">
        <f t="shared" si="4"/>
        <v>200</v>
      </c>
      <c r="L30" s="37">
        <f t="shared" si="3"/>
        <v>600</v>
      </c>
      <c r="M30" s="12"/>
    </row>
    <row r="31" spans="1:13" ht="15.75" thickBot="1" x14ac:dyDescent="0.3">
      <c r="A31" s="13"/>
      <c r="B31" s="33">
        <v>43032</v>
      </c>
      <c r="C31" s="34" t="str">
        <f t="shared" si="0"/>
        <v>Tuesday</v>
      </c>
      <c r="D31" s="35" t="s">
        <v>3</v>
      </c>
      <c r="E31" s="35">
        <v>40</v>
      </c>
      <c r="F31" s="36" t="s">
        <v>11</v>
      </c>
      <c r="G31" s="37">
        <f>IF(D31="","",VLOOKUP(D31,'[1]Product Sheet'!$B$3:$D$7,2,FALSE))</f>
        <v>12</v>
      </c>
      <c r="H31" s="37">
        <f>IF(D31="","",VLOOKUP(D31,'[1]Product Sheet'!$B$3:$D$7,3,FALSE))</f>
        <v>20</v>
      </c>
      <c r="I31" s="37">
        <f t="shared" si="1"/>
        <v>8</v>
      </c>
      <c r="J31" s="38">
        <f t="shared" si="2"/>
        <v>0.4</v>
      </c>
      <c r="K31" s="37">
        <f t="shared" si="4"/>
        <v>320</v>
      </c>
      <c r="L31" s="37">
        <f t="shared" si="3"/>
        <v>800</v>
      </c>
      <c r="M31" s="12"/>
    </row>
    <row r="32" spans="1:13" ht="15.75" thickBot="1" x14ac:dyDescent="0.3">
      <c r="A32" s="13"/>
      <c r="B32" s="33">
        <v>43035</v>
      </c>
      <c r="C32" s="34" t="str">
        <f t="shared" si="0"/>
        <v>Friday</v>
      </c>
      <c r="D32" s="35" t="s">
        <v>2</v>
      </c>
      <c r="E32" s="35">
        <v>50</v>
      </c>
      <c r="F32" s="36" t="s">
        <v>12</v>
      </c>
      <c r="G32" s="37">
        <f>IF(D32="","",VLOOKUP(D32,'[1]Product Sheet'!$B$3:$D$7,2,FALSE))</f>
        <v>5</v>
      </c>
      <c r="H32" s="37">
        <f>IF(D32="","",VLOOKUP(D32,'[1]Product Sheet'!$B$3:$D$7,3,FALSE))</f>
        <v>10</v>
      </c>
      <c r="I32" s="37">
        <f t="shared" si="1"/>
        <v>5</v>
      </c>
      <c r="J32" s="38">
        <f t="shared" si="2"/>
        <v>0.5</v>
      </c>
      <c r="K32" s="37">
        <f t="shared" si="4"/>
        <v>250</v>
      </c>
      <c r="L32" s="37">
        <f t="shared" si="3"/>
        <v>500</v>
      </c>
      <c r="M32" s="12"/>
    </row>
    <row r="33" spans="1:13" ht="15.75" thickBot="1" x14ac:dyDescent="0.3">
      <c r="A33" s="13"/>
      <c r="B33" s="33">
        <v>43036</v>
      </c>
      <c r="C33" s="34" t="str">
        <f t="shared" si="0"/>
        <v>Saturday</v>
      </c>
      <c r="D33" s="35" t="s">
        <v>2</v>
      </c>
      <c r="E33" s="35">
        <v>50</v>
      </c>
      <c r="F33" s="36" t="s">
        <v>16</v>
      </c>
      <c r="G33" s="37">
        <f>IF(D33="","",VLOOKUP(D33,'[1]Product Sheet'!$B$3:$D$7,2,FALSE))</f>
        <v>5</v>
      </c>
      <c r="H33" s="37">
        <f>IF(D33="","",VLOOKUP(D33,'[1]Product Sheet'!$B$3:$D$7,3,FALSE))</f>
        <v>10</v>
      </c>
      <c r="I33" s="37">
        <f t="shared" si="1"/>
        <v>5</v>
      </c>
      <c r="J33" s="38">
        <f t="shared" si="2"/>
        <v>0.5</v>
      </c>
      <c r="K33" s="37">
        <f t="shared" si="4"/>
        <v>250</v>
      </c>
      <c r="L33" s="37">
        <f t="shared" si="3"/>
        <v>500</v>
      </c>
      <c r="M33" s="12"/>
    </row>
    <row r="34" spans="1:13" ht="15.75" thickBot="1" x14ac:dyDescent="0.3">
      <c r="A34" s="13"/>
      <c r="B34" s="33">
        <v>43038</v>
      </c>
      <c r="C34" s="34" t="str">
        <f t="shared" si="0"/>
        <v>Monday</v>
      </c>
      <c r="D34" s="35" t="s">
        <v>1</v>
      </c>
      <c r="E34" s="35">
        <v>50</v>
      </c>
      <c r="F34" s="36" t="s">
        <v>12</v>
      </c>
      <c r="G34" s="37">
        <f>IF(D34="","",VLOOKUP(D34,'[1]Product Sheet'!$B$3:$D$7,2,FALSE))</f>
        <v>10</v>
      </c>
      <c r="H34" s="37">
        <f>IF(D34="","",VLOOKUP(D34,'[1]Product Sheet'!$B$3:$D$7,3,FALSE))</f>
        <v>15</v>
      </c>
      <c r="I34" s="37">
        <f t="shared" si="1"/>
        <v>5</v>
      </c>
      <c r="J34" s="38">
        <f t="shared" si="2"/>
        <v>0.33333333333333331</v>
      </c>
      <c r="K34" s="37">
        <f t="shared" si="4"/>
        <v>250</v>
      </c>
      <c r="L34" s="37">
        <f t="shared" si="3"/>
        <v>750</v>
      </c>
      <c r="M34" s="12"/>
    </row>
    <row r="35" spans="1:13" ht="15.75" thickBot="1" x14ac:dyDescent="0.3">
      <c r="A35" s="13"/>
      <c r="B35" s="33">
        <v>43038</v>
      </c>
      <c r="C35" s="34" t="str">
        <f t="shared" si="0"/>
        <v>Monday</v>
      </c>
      <c r="D35" s="35" t="s">
        <v>4</v>
      </c>
      <c r="E35" s="35">
        <v>20</v>
      </c>
      <c r="F35" s="36" t="s">
        <v>10</v>
      </c>
      <c r="G35" s="37">
        <f>IF(D35="","",VLOOKUP(D35,'[1]Product Sheet'!$B$3:$D$7,2,FALSE))</f>
        <v>20</v>
      </c>
      <c r="H35" s="37">
        <f>IF(D35="","",VLOOKUP(D35,'[1]Product Sheet'!$B$3:$D$7,3,FALSE))</f>
        <v>30</v>
      </c>
      <c r="I35" s="37">
        <f>H35-G35</f>
        <v>10</v>
      </c>
      <c r="J35" s="38">
        <f t="shared" si="2"/>
        <v>0.33333333333333331</v>
      </c>
      <c r="K35" s="37">
        <f t="shared" si="4"/>
        <v>200</v>
      </c>
      <c r="L35" s="37">
        <f t="shared" si="3"/>
        <v>600</v>
      </c>
      <c r="M35" s="12"/>
    </row>
    <row r="36" spans="1:13" x14ac:dyDescent="0.25">
      <c r="A36" s="13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C5" sqref="C5"/>
    </sheetView>
  </sheetViews>
  <sheetFormatPr defaultColWidth="8.7109375" defaultRowHeight="15" x14ac:dyDescent="0.25"/>
  <cols>
    <col min="1" max="1" width="1.5703125" customWidth="1"/>
    <col min="6" max="6" width="1.5703125" customWidth="1"/>
    <col min="7" max="7" width="10.85546875" customWidth="1"/>
  </cols>
  <sheetData>
    <row r="1" spans="1:6" ht="17.25" customHeight="1" x14ac:dyDescent="0.25">
      <c r="A1" s="8"/>
      <c r="B1" s="1"/>
      <c r="C1" s="1"/>
      <c r="D1" s="1"/>
      <c r="E1" s="1"/>
      <c r="F1" s="1"/>
    </row>
    <row r="2" spans="1:6" x14ac:dyDescent="0.25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25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25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25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25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25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25">
      <c r="A8" s="8"/>
      <c r="B8" s="1"/>
      <c r="C8" s="2"/>
      <c r="D8" s="2"/>
      <c r="E8" s="1"/>
      <c r="F8" s="1"/>
    </row>
    <row r="10" spans="1:6" x14ac:dyDescent="0.25">
      <c r="B10" t="s">
        <v>23</v>
      </c>
    </row>
    <row r="49" spans="3:3" x14ac:dyDescent="0.25">
      <c r="C49" t="s">
        <v>0</v>
      </c>
    </row>
    <row r="50" spans="3:3" x14ac:dyDescent="0.25">
      <c r="C50" t="s">
        <v>1</v>
      </c>
    </row>
    <row r="51" spans="3:3" x14ac:dyDescent="0.25">
      <c r="C51" t="s">
        <v>2</v>
      </c>
    </row>
    <row r="52" spans="3:3" x14ac:dyDescent="0.25">
      <c r="C52" t="s">
        <v>3</v>
      </c>
    </row>
    <row r="53" spans="3:3" x14ac:dyDescent="0.25">
      <c r="C53" t="s">
        <v>4</v>
      </c>
    </row>
    <row r="54" spans="3:3" x14ac:dyDescent="0.25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89"/>
  <sheetViews>
    <sheetView tabSelected="1" topLeftCell="G4" workbookViewId="0">
      <selection activeCell="J64" sqref="J64"/>
    </sheetView>
  </sheetViews>
  <sheetFormatPr defaultRowHeight="15" x14ac:dyDescent="0.25"/>
  <cols>
    <col min="1" max="1" width="3.140625" style="10" customWidth="1"/>
    <col min="2" max="8" width="15.7109375" style="10" customWidth="1"/>
    <col min="9" max="9" width="3.140625" style="10" customWidth="1"/>
    <col min="10" max="13" width="15.7109375" style="10" customWidth="1"/>
    <col min="14" max="16384" width="9.140625" style="10"/>
  </cols>
  <sheetData>
    <row r="1" spans="1:11" ht="15.75" thickBot="1" x14ac:dyDescent="0.3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">
      <c r="A2" s="9"/>
      <c r="B2" s="45"/>
      <c r="C2" s="45"/>
      <c r="D2" s="45"/>
      <c r="E2" s="45"/>
      <c r="F2" s="45"/>
      <c r="G2" s="45"/>
      <c r="H2" s="47"/>
      <c r="I2" s="9"/>
    </row>
    <row r="3" spans="1:11" ht="32.25" customHeight="1" thickBot="1" x14ac:dyDescent="0.3">
      <c r="A3" s="9"/>
      <c r="B3" s="46" t="s">
        <v>27</v>
      </c>
      <c r="C3" s="46"/>
      <c r="D3" s="46"/>
      <c r="E3" s="46"/>
      <c r="F3" s="46"/>
      <c r="G3" s="46"/>
      <c r="H3" s="47"/>
      <c r="I3" s="9"/>
      <c r="K3" s="39" t="s">
        <v>32</v>
      </c>
    </row>
    <row r="4" spans="1:11" ht="32.25" customHeight="1" thickBot="1" x14ac:dyDescent="0.3">
      <c r="A4" s="9"/>
      <c r="B4" s="48" t="s">
        <v>26</v>
      </c>
      <c r="C4" s="49"/>
      <c r="D4" s="49"/>
      <c r="E4" s="49"/>
      <c r="F4" s="49"/>
      <c r="G4" s="49"/>
      <c r="H4" s="50"/>
      <c r="I4" s="9"/>
    </row>
    <row r="5" spans="1:11" ht="26.25" thickBot="1" x14ac:dyDescent="0.3">
      <c r="A5" s="9"/>
      <c r="B5" s="41" t="s">
        <v>28</v>
      </c>
      <c r="C5" s="42"/>
      <c r="D5" s="42"/>
      <c r="E5" s="42"/>
      <c r="F5" s="42"/>
      <c r="G5" s="42"/>
      <c r="H5" s="43"/>
      <c r="I5" s="9"/>
    </row>
    <row r="6" spans="1:11" ht="20.25" thickBot="1" x14ac:dyDescent="0.3">
      <c r="A6" s="9"/>
      <c r="B6" s="31" t="s">
        <v>0</v>
      </c>
      <c r="C6" s="31" t="s">
        <v>9</v>
      </c>
      <c r="D6" s="31" t="s">
        <v>10</v>
      </c>
      <c r="E6" s="31" t="s">
        <v>16</v>
      </c>
      <c r="F6" s="31" t="s">
        <v>11</v>
      </c>
      <c r="G6" s="31" t="s">
        <v>12</v>
      </c>
      <c r="H6" s="32" t="s">
        <v>14</v>
      </c>
      <c r="I6" s="9"/>
    </row>
    <row r="7" spans="1:11" ht="15.75" thickBot="1" x14ac:dyDescent="0.3">
      <c r="A7" s="9"/>
      <c r="B7" s="16" t="str">
        <f>'Product Sheet'!B3</f>
        <v>A</v>
      </c>
      <c r="C7" s="16">
        <f>SUMIFS('Sales report'!$E$8:E$35,'Sales report'!$D$8:$D$35,B7,'Sales report'!$F$8:$F$35,C6)</f>
        <v>10</v>
      </c>
      <c r="D7" s="16">
        <f>SUMIFS('Sales report'!$E$8:$E$35,'Sales report'!$D$8:$D$35,B7,'Sales report'!$F$8:$F$35,D6)</f>
        <v>25</v>
      </c>
      <c r="E7" s="16">
        <f>SUMIFS('Sales report'!$E$8:$E$35,'Sales report'!$D$8:$D$35,B7,'Sales report'!$F$8:$F$35,E6)</f>
        <v>40</v>
      </c>
      <c r="F7" s="16">
        <f>SUMIFS('Sales report'!$E$8:$E$35,'Sales report'!$D$8:$D$35,B7,'Sales report'!$F$8:$F$35,F6)</f>
        <v>0</v>
      </c>
      <c r="G7" s="16">
        <f>SUMIFS('Sales report'!$E$8:$E$35,'Sales report'!$D$8:$D$35,B7,'Sales report'!$F$8:$F$35,G6)</f>
        <v>50</v>
      </c>
      <c r="H7" s="17">
        <f>C7+D7+E7+F7+G7</f>
        <v>125</v>
      </c>
      <c r="I7" s="9"/>
    </row>
    <row r="8" spans="1:11" ht="15.75" thickBot="1" x14ac:dyDescent="0.3">
      <c r="A8" s="9"/>
      <c r="B8" s="16" t="str">
        <f>'Product Sheet'!B4</f>
        <v>B</v>
      </c>
      <c r="C8" s="16">
        <f>SUMIFS('Sales report'!$E$8:$E$35,'Sales report'!$D$8:$D$35,B8,'Sales report'!$F$8:$F$35,C6)</f>
        <v>20</v>
      </c>
      <c r="D8" s="16">
        <f>SUMIFS('Sales report'!$E$8:$E$35,'Sales report'!$D$8:$D$35,B8,'Sales report'!$F$8:$F$35,D6)</f>
        <v>60</v>
      </c>
      <c r="E8" s="16">
        <f>SUMIFS('Sales report'!$E$8:$E$35,'Sales report'!$D$8:$D$35,B8,'Sales report'!$F$8:$F$35,E6)</f>
        <v>115</v>
      </c>
      <c r="F8" s="16">
        <f>SUMIFS('Sales report'!$E$8:$E$35,'Sales report'!$D$8:$D$35,B8,'Sales report'!$F$8:$F$35,F6)</f>
        <v>50</v>
      </c>
      <c r="G8" s="16">
        <f>SUMIFS('Sales report'!$E$8:$E$35,'Sales report'!$D$8:$D$35,B8,'Sales report'!$F$8:$F$35,G6)</f>
        <v>50</v>
      </c>
      <c r="H8" s="17">
        <f>C8+D8+E8+F8+G8</f>
        <v>295</v>
      </c>
      <c r="I8" s="9"/>
    </row>
    <row r="9" spans="1:11" ht="15.75" thickBot="1" x14ac:dyDescent="0.3">
      <c r="A9" s="9"/>
      <c r="B9" s="16" t="str">
        <f>'Product Sheet'!B5</f>
        <v>C</v>
      </c>
      <c r="C9" s="16">
        <f>SUMIFS('Sales report'!$E$8:$E$35,'Sales report'!$D$8:$D$35,B9,'Sales report'!$F$8:$F$35,C6)</f>
        <v>80</v>
      </c>
      <c r="D9" s="16">
        <f>SUMIFS('Sales report'!$E$8:$E$35,'Sales report'!$D$8:$D$35,B9,'Sales report'!$F$8:$F$35,D6)</f>
        <v>40</v>
      </c>
      <c r="E9" s="16">
        <f>SUMIFS('Sales report'!$E$8:$E$35,'Sales report'!$D$8:$D$35,B9,'Sales report'!$F$8:$F$35,E6)</f>
        <v>0</v>
      </c>
      <c r="F9" s="16">
        <f>SUMIFS('Sales report'!$E$8:$E$35,'Sales report'!$D$8:$D$35,B9,'Sales report'!$F$8:$F$35,F6)</f>
        <v>40</v>
      </c>
      <c r="G9" s="16">
        <f>SUMIFS('Sales report'!$E$8:$E$35,'Sales report'!$D$8:$D$35,B9,'Sales report'!$F$8:$F$35,G6)</f>
        <v>100</v>
      </c>
      <c r="H9" s="17">
        <f>C10+D10+E10+F10+G10</f>
        <v>185</v>
      </c>
      <c r="I9" s="9"/>
    </row>
    <row r="10" spans="1:11" ht="15.75" thickBot="1" x14ac:dyDescent="0.3">
      <c r="A10" s="9"/>
      <c r="B10" s="16" t="str">
        <f>'Product Sheet'!B6</f>
        <v>D</v>
      </c>
      <c r="C10" s="16">
        <f>SUMIFS('Sales report'!$E$8:$E$35,'Sales report'!$D$8:$D$35,B10,'Sales report'!$F$8:$F$35,C6)</f>
        <v>45</v>
      </c>
      <c r="D10" s="16">
        <f>SUMIFS('Sales report'!$E$8:$E$35,'Sales report'!$D$8:$D$35,B10,'Sales report'!$F$8:$F$35,D6)</f>
        <v>20</v>
      </c>
      <c r="E10" s="16">
        <f>SUMIFS('Sales report'!$E$8:$E$35,'Sales report'!$D$8:$D$35,B10,'Sales report'!$F$8:$F$35,E6)</f>
        <v>25</v>
      </c>
      <c r="F10" s="16">
        <f>SUMIFS('Sales report'!$E$8:$E$35,'Sales report'!$D$8:$D$35,B10,'Sales report'!$F$8:$F$35,F6)</f>
        <v>70</v>
      </c>
      <c r="G10" s="16">
        <f>SUMIFS('Sales report'!$E$8:$E$35,'Sales report'!$D$8:$D$35,B10,'Sales report'!$F$8:$F$35,G6)</f>
        <v>25</v>
      </c>
      <c r="H10" s="17">
        <f>C10+D10+E10+F10+G10</f>
        <v>185</v>
      </c>
      <c r="I10" s="9"/>
    </row>
    <row r="11" spans="1:11" ht="15.75" thickBot="1" x14ac:dyDescent="0.3">
      <c r="A11" s="9"/>
      <c r="B11" s="16" t="str">
        <f>'Product Sheet'!B7</f>
        <v>E</v>
      </c>
      <c r="C11" s="16">
        <f>SUMIFS('Sales report'!$E$8:$E$35,'Sales report'!$D$8:$D$35,B11,'Sales report'!$F$8:$F$35,C6)</f>
        <v>0</v>
      </c>
      <c r="D11" s="16">
        <f>SUMIFS('Sales report'!$E$8:$E$35,'Sales report'!$D$8:$D$35,B11,'Sales report'!$F$8:$F$35,D6)</f>
        <v>60</v>
      </c>
      <c r="E11" s="16">
        <f>SUMIFS('Sales report'!$E$8:$E$35,'Sales report'!$D$8:$D$35,B11,'Sales report'!$F$8:$F$35,E6)</f>
        <v>0</v>
      </c>
      <c r="F11" s="16">
        <f>SUMIFS('Sales report'!$E$8:$E$35,'Sales report'!$D$8:$D$35,B11,'Sales report'!$F$8:$F$35,F6)</f>
        <v>200</v>
      </c>
      <c r="G11" s="16">
        <f>SUMIFS('Sales report'!$E$8:$E$35,'Sales report'!$D$8:$D$35,B11,'Sales report'!$F$8:$F$35,G6)</f>
        <v>0</v>
      </c>
      <c r="H11" s="17">
        <f>C11+D11+E11+F11+G11</f>
        <v>260</v>
      </c>
      <c r="I11" s="9"/>
    </row>
    <row r="12" spans="1:11" ht="19.5" thickBot="1" x14ac:dyDescent="0.3">
      <c r="A12" s="9"/>
      <c r="B12" s="29" t="s">
        <v>18</v>
      </c>
      <c r="C12" s="29">
        <f t="shared" ref="C12:G12" si="0">SUM(C7:C11)</f>
        <v>155</v>
      </c>
      <c r="D12" s="29">
        <f t="shared" si="0"/>
        <v>205</v>
      </c>
      <c r="E12" s="29">
        <f t="shared" si="0"/>
        <v>180</v>
      </c>
      <c r="F12" s="29">
        <f t="shared" si="0"/>
        <v>360</v>
      </c>
      <c r="G12" s="29">
        <f t="shared" si="0"/>
        <v>225</v>
      </c>
      <c r="H12" s="30">
        <f>C12+D12+E12+F12+G12</f>
        <v>1125</v>
      </c>
      <c r="I12" s="9"/>
    </row>
    <row r="13" spans="1:11" ht="26.25" thickBot="1" x14ac:dyDescent="0.3">
      <c r="A13" s="9"/>
      <c r="B13" s="44" t="s">
        <v>29</v>
      </c>
      <c r="C13" s="44"/>
      <c r="D13" s="44"/>
      <c r="E13" s="44"/>
      <c r="F13" s="44"/>
      <c r="G13" s="44"/>
      <c r="H13" s="44"/>
      <c r="I13" s="9"/>
    </row>
    <row r="14" spans="1:11" ht="20.25" thickBot="1" x14ac:dyDescent="0.3">
      <c r="A14" s="9"/>
      <c r="B14" s="31" t="s">
        <v>0</v>
      </c>
      <c r="C14" s="31" t="s">
        <v>9</v>
      </c>
      <c r="D14" s="31" t="s">
        <v>10</v>
      </c>
      <c r="E14" s="31" t="s">
        <v>19</v>
      </c>
      <c r="F14" s="31" t="s">
        <v>11</v>
      </c>
      <c r="G14" s="31" t="s">
        <v>12</v>
      </c>
      <c r="H14" s="32" t="s">
        <v>6</v>
      </c>
      <c r="I14" s="9"/>
    </row>
    <row r="15" spans="1:11" ht="15.75" thickBot="1" x14ac:dyDescent="0.3">
      <c r="A15" s="9"/>
      <c r="B15" s="16" t="s">
        <v>1</v>
      </c>
      <c r="C15" s="16">
        <v>50</v>
      </c>
      <c r="D15" s="16">
        <v>125</v>
      </c>
      <c r="E15" s="16">
        <v>200</v>
      </c>
      <c r="F15" s="16">
        <f>SUMIFS('Sales report'!$E$8:$E$35,'Sales report'!$D$8:$D$35,B15,'Sales report'!$F$8:$F$35,F14)</f>
        <v>0</v>
      </c>
      <c r="G15" s="16">
        <v>250</v>
      </c>
      <c r="H15" s="17">
        <f>C15*D15*E15*F15*15</f>
        <v>0</v>
      </c>
      <c r="I15" s="9"/>
    </row>
    <row r="16" spans="1:11" ht="15.75" thickBot="1" x14ac:dyDescent="0.3">
      <c r="A16" s="9"/>
      <c r="B16" s="16" t="s">
        <v>2</v>
      </c>
      <c r="C16" s="16">
        <v>100</v>
      </c>
      <c r="D16" s="16">
        <v>300</v>
      </c>
      <c r="E16" s="16">
        <v>575</v>
      </c>
      <c r="F16" s="16">
        <v>250</v>
      </c>
      <c r="G16" s="16">
        <v>250</v>
      </c>
      <c r="H16" s="17">
        <f t="shared" ref="H16:H19" si="1">C16+D16+E16+F16+H17</f>
        <v>4625</v>
      </c>
      <c r="I16" s="9"/>
    </row>
    <row r="17" spans="1:9" ht="15.75" thickBot="1" x14ac:dyDescent="0.3">
      <c r="A17" s="9"/>
      <c r="B17" s="16" t="s">
        <v>3</v>
      </c>
      <c r="C17" s="16">
        <v>640</v>
      </c>
      <c r="D17" s="16">
        <v>320</v>
      </c>
      <c r="E17" s="16">
        <f>SUMIFS('Sales report'!$E$8:$E$35,'Sales report'!$D$8:$D$35,B17,'Sales report'!$F$8:$F$35,E14)</f>
        <v>0</v>
      </c>
      <c r="F17" s="16">
        <v>320</v>
      </c>
      <c r="G17" s="16">
        <v>800</v>
      </c>
      <c r="H17" s="17">
        <f t="shared" si="1"/>
        <v>3400</v>
      </c>
      <c r="I17" s="9"/>
    </row>
    <row r="18" spans="1:9" ht="15.75" thickBot="1" x14ac:dyDescent="0.3">
      <c r="A18" s="9"/>
      <c r="B18" s="16" t="s">
        <v>4</v>
      </c>
      <c r="C18" s="16">
        <v>450</v>
      </c>
      <c r="D18" s="16">
        <v>200</v>
      </c>
      <c r="E18" s="16">
        <v>250</v>
      </c>
      <c r="F18" s="16">
        <v>700</v>
      </c>
      <c r="G18" s="16">
        <v>250</v>
      </c>
      <c r="H18" s="17">
        <f>C18+D18+E18+F18+H19</f>
        <v>2120</v>
      </c>
      <c r="I18" s="9"/>
    </row>
    <row r="19" spans="1:9" ht="15.75" thickBot="1" x14ac:dyDescent="0.3">
      <c r="A19" s="9"/>
      <c r="B19" s="16" t="s">
        <v>5</v>
      </c>
      <c r="C19" s="16">
        <f>SUMIFS('Sales report'!$E$8:$E$35,'Sales report'!$D$8:$D$35,B19,'Sales report'!$F$8:$F$35,C14)</f>
        <v>0</v>
      </c>
      <c r="D19" s="16">
        <v>120</v>
      </c>
      <c r="E19" s="16">
        <f>SUMIFS('Sales report'!$E$8:$E$35,'Sales report'!$D$8:$D$35,B19,'Sales report'!$F$8:$F$35,E14)</f>
        <v>0</v>
      </c>
      <c r="F19" s="16">
        <v>400</v>
      </c>
      <c r="G19" s="16">
        <f>SUMIFS('Sales report'!$E$8:$E$35,'Sales report'!$D$8:$D$35,B19,'Sales report'!$F$8:$F$35,G14)</f>
        <v>0</v>
      </c>
      <c r="H19" s="17">
        <f t="shared" si="1"/>
        <v>520</v>
      </c>
      <c r="I19" s="9"/>
    </row>
    <row r="20" spans="1:9" ht="19.5" thickBot="1" x14ac:dyDescent="0.3">
      <c r="A20" s="18"/>
      <c r="B20" s="19"/>
      <c r="C20" s="29">
        <f t="shared" ref="C20:G20" si="2">SUM(C15:C19)</f>
        <v>1240</v>
      </c>
      <c r="D20" s="29">
        <f t="shared" si="2"/>
        <v>1065</v>
      </c>
      <c r="E20" s="29">
        <f t="shared" si="2"/>
        <v>1025</v>
      </c>
      <c r="F20" s="29">
        <f t="shared" si="2"/>
        <v>1670</v>
      </c>
      <c r="G20" s="29">
        <f t="shared" si="2"/>
        <v>1550</v>
      </c>
      <c r="H20" s="20"/>
      <c r="I20" s="9"/>
    </row>
    <row r="21" spans="1:9" x14ac:dyDescent="0.25">
      <c r="A21" s="18"/>
      <c r="B21" s="21"/>
      <c r="C21" s="22"/>
      <c r="D21" s="22"/>
      <c r="E21" s="22"/>
      <c r="F21" s="22"/>
      <c r="G21" s="22"/>
      <c r="H21" s="23"/>
      <c r="I21" s="9"/>
    </row>
    <row r="22" spans="1:9" x14ac:dyDescent="0.25">
      <c r="A22" s="18"/>
      <c r="B22" s="24"/>
      <c r="C22" s="13"/>
      <c r="D22" s="13"/>
      <c r="E22" s="13"/>
      <c r="F22" s="13"/>
      <c r="G22" s="13"/>
      <c r="H22" s="25"/>
      <c r="I22" s="9"/>
    </row>
    <row r="23" spans="1:9" x14ac:dyDescent="0.25">
      <c r="A23" s="18"/>
      <c r="B23" s="24"/>
      <c r="C23" s="13"/>
      <c r="D23" s="13"/>
      <c r="E23" s="13"/>
      <c r="F23" s="13"/>
      <c r="G23" s="13"/>
      <c r="H23" s="25"/>
      <c r="I23" s="9"/>
    </row>
    <row r="24" spans="1:9" x14ac:dyDescent="0.25">
      <c r="A24" s="18"/>
      <c r="B24" s="24"/>
      <c r="C24" s="13"/>
      <c r="D24" s="13"/>
      <c r="E24" s="13"/>
      <c r="F24" s="13"/>
      <c r="G24" s="13"/>
      <c r="H24" s="25"/>
      <c r="I24" s="9"/>
    </row>
    <row r="25" spans="1:9" x14ac:dyDescent="0.25">
      <c r="A25" s="18"/>
      <c r="B25" s="24"/>
      <c r="C25" s="13"/>
      <c r="D25" s="13"/>
      <c r="E25" s="13"/>
      <c r="F25" s="13"/>
      <c r="G25" s="13"/>
      <c r="H25" s="25"/>
      <c r="I25" s="9"/>
    </row>
    <row r="26" spans="1:9" x14ac:dyDescent="0.25">
      <c r="A26" s="18"/>
      <c r="B26" s="24"/>
      <c r="C26" s="13"/>
      <c r="D26" s="13"/>
      <c r="E26" s="13"/>
      <c r="F26" s="13"/>
      <c r="G26" s="13"/>
      <c r="H26" s="25"/>
      <c r="I26" s="9"/>
    </row>
    <row r="27" spans="1:9" x14ac:dyDescent="0.25">
      <c r="A27" s="18"/>
      <c r="B27" s="24"/>
      <c r="C27" s="13"/>
      <c r="D27" s="13"/>
      <c r="E27" s="13"/>
      <c r="F27" s="13"/>
      <c r="G27" s="13"/>
      <c r="H27" s="25"/>
      <c r="I27" s="9"/>
    </row>
    <row r="28" spans="1:9" x14ac:dyDescent="0.25">
      <c r="A28" s="18"/>
      <c r="B28" s="24"/>
      <c r="C28" s="13"/>
      <c r="D28" s="13"/>
      <c r="E28" s="13"/>
      <c r="F28" s="13"/>
      <c r="G28" s="13"/>
      <c r="H28" s="25"/>
      <c r="I28" s="9"/>
    </row>
    <row r="29" spans="1:9" x14ac:dyDescent="0.25">
      <c r="A29" s="18"/>
      <c r="B29" s="24"/>
      <c r="C29" s="13"/>
      <c r="D29" s="13"/>
      <c r="E29" s="13"/>
      <c r="F29" s="13"/>
      <c r="G29" s="13"/>
      <c r="H29" s="25"/>
      <c r="I29" s="9"/>
    </row>
    <row r="30" spans="1:9" x14ac:dyDescent="0.25">
      <c r="A30" s="18"/>
      <c r="B30" s="24"/>
      <c r="C30" s="13"/>
      <c r="D30" s="13"/>
      <c r="E30" s="13"/>
      <c r="F30" s="13"/>
      <c r="G30" s="13"/>
      <c r="H30" s="25"/>
      <c r="I30" s="9"/>
    </row>
    <row r="31" spans="1:9" x14ac:dyDescent="0.25">
      <c r="A31" s="18"/>
      <c r="B31" s="24"/>
      <c r="C31" s="13"/>
      <c r="D31" s="13"/>
      <c r="E31" s="13"/>
      <c r="F31" s="13"/>
      <c r="G31" s="13"/>
      <c r="H31" s="25"/>
      <c r="I31" s="9"/>
    </row>
    <row r="32" spans="1:9" x14ac:dyDescent="0.25">
      <c r="A32" s="18"/>
      <c r="B32" s="24"/>
      <c r="C32" s="13"/>
      <c r="D32" s="13"/>
      <c r="E32" s="13"/>
      <c r="F32" s="13"/>
      <c r="G32" s="13"/>
      <c r="H32" s="25"/>
      <c r="I32" s="9"/>
    </row>
    <row r="33" spans="1:30" x14ac:dyDescent="0.25">
      <c r="A33" s="18"/>
      <c r="B33" s="24"/>
      <c r="C33" s="13"/>
      <c r="D33" s="13"/>
      <c r="E33" s="13"/>
      <c r="F33" s="13"/>
      <c r="G33" s="13"/>
      <c r="H33" s="25"/>
      <c r="I33" s="9"/>
    </row>
    <row r="34" spans="1:30" ht="15.75" thickBot="1" x14ac:dyDescent="0.3">
      <c r="A34" s="18"/>
      <c r="B34" s="26"/>
      <c r="C34" s="27"/>
      <c r="D34" s="27"/>
      <c r="E34" s="27"/>
      <c r="F34" s="27"/>
      <c r="G34" s="27"/>
      <c r="H34" s="28"/>
      <c r="I34" s="9"/>
    </row>
    <row r="35" spans="1:30" x14ac:dyDescent="0.25">
      <c r="A35" s="18"/>
      <c r="B35" s="13"/>
      <c r="C35" s="13"/>
      <c r="D35" s="13"/>
      <c r="E35" s="13"/>
      <c r="F35" s="13"/>
      <c r="G35" s="13"/>
      <c r="H35" s="13"/>
      <c r="I35" s="9"/>
    </row>
    <row r="36" spans="1:30" x14ac:dyDescent="0.25">
      <c r="A36" s="18"/>
      <c r="B36" s="13"/>
      <c r="C36" s="13"/>
      <c r="D36" s="13"/>
      <c r="E36" s="13"/>
      <c r="F36" s="13"/>
      <c r="G36" s="13"/>
      <c r="H36" s="13"/>
      <c r="I36" s="9"/>
    </row>
    <row r="37" spans="1:30" x14ac:dyDescent="0.25">
      <c r="A37" s="18"/>
      <c r="B37" s="13"/>
      <c r="C37" s="13"/>
      <c r="D37" s="13"/>
      <c r="E37" s="13"/>
      <c r="F37" s="13"/>
      <c r="G37" s="13"/>
      <c r="H37" s="13"/>
      <c r="I37" s="9"/>
    </row>
    <row r="38" spans="1:30" x14ac:dyDescent="0.25">
      <c r="A38" s="18"/>
      <c r="B38" s="13"/>
      <c r="C38" s="13"/>
      <c r="D38" s="13"/>
      <c r="E38" s="13"/>
      <c r="F38" s="13"/>
      <c r="G38" s="13"/>
      <c r="H38" s="13"/>
      <c r="I38" s="9"/>
    </row>
    <row r="39" spans="1:30" x14ac:dyDescent="0.25">
      <c r="A39" s="18"/>
      <c r="B39" s="13"/>
      <c r="C39" s="13"/>
      <c r="D39" s="13"/>
      <c r="E39" s="13"/>
      <c r="F39" s="13"/>
      <c r="G39" s="13"/>
      <c r="H39" s="13"/>
      <c r="I39" s="9"/>
    </row>
    <row r="40" spans="1:30" x14ac:dyDescent="0.25">
      <c r="A40" s="18"/>
      <c r="B40" s="13"/>
      <c r="C40" s="13"/>
      <c r="D40" s="13"/>
      <c r="E40" s="13"/>
      <c r="F40" s="13"/>
      <c r="G40" s="13"/>
      <c r="H40" s="13"/>
      <c r="I40" s="9"/>
    </row>
    <row r="41" spans="1:30" x14ac:dyDescent="0.25">
      <c r="A41" s="18"/>
      <c r="B41" s="13"/>
      <c r="C41" s="13"/>
      <c r="D41" s="13"/>
      <c r="E41" s="13"/>
      <c r="F41" s="13"/>
      <c r="G41" s="13"/>
      <c r="H41" s="13"/>
      <c r="I41" s="9"/>
    </row>
    <row r="42" spans="1:30" x14ac:dyDescent="0.25">
      <c r="A42" s="18"/>
      <c r="B42" s="13"/>
      <c r="C42" s="13"/>
      <c r="D42" s="13"/>
      <c r="E42" s="13"/>
      <c r="F42" s="13"/>
      <c r="G42" s="13"/>
      <c r="H42" s="13"/>
      <c r="I42" s="9"/>
    </row>
    <row r="43" spans="1:30" x14ac:dyDescent="0.25">
      <c r="A43" s="18"/>
      <c r="B43" s="13"/>
      <c r="C43" s="13"/>
      <c r="D43" s="13"/>
      <c r="E43" s="13"/>
      <c r="F43" s="13"/>
      <c r="G43" s="13"/>
      <c r="H43" s="13"/>
      <c r="I43" s="9"/>
    </row>
    <row r="44" spans="1:30" s="9" customFormat="1" x14ac:dyDescent="0.25">
      <c r="A44" s="18"/>
      <c r="B44" s="13"/>
      <c r="C44" s="13"/>
      <c r="D44" s="13"/>
      <c r="E44" s="13"/>
      <c r="F44" s="13"/>
      <c r="G44" s="13"/>
      <c r="H44" s="13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x14ac:dyDescent="0.25">
      <c r="A45" s="18"/>
      <c r="B45" s="13"/>
      <c r="C45" s="13"/>
      <c r="D45" s="13"/>
      <c r="E45" s="13"/>
      <c r="F45" s="13"/>
      <c r="G45" s="13"/>
      <c r="H45" s="13"/>
      <c r="I45" s="9"/>
    </row>
    <row r="46" spans="1:30" x14ac:dyDescent="0.25">
      <c r="A46" s="18"/>
      <c r="B46" s="13"/>
      <c r="C46" s="13"/>
      <c r="D46" s="13"/>
      <c r="E46" s="13"/>
      <c r="F46" s="13"/>
      <c r="G46" s="13"/>
      <c r="H46" s="13"/>
      <c r="I46" s="9"/>
    </row>
    <row r="47" spans="1:30" x14ac:dyDescent="0.25">
      <c r="A47" s="18"/>
      <c r="B47" s="13"/>
      <c r="C47" s="13"/>
      <c r="D47" s="13"/>
      <c r="E47" s="13"/>
      <c r="F47" s="13"/>
      <c r="G47" s="13"/>
      <c r="H47" s="13"/>
      <c r="I47" s="9"/>
    </row>
    <row r="48" spans="1:30" x14ac:dyDescent="0.25">
      <c r="A48" s="18"/>
      <c r="B48" s="13"/>
      <c r="C48" s="13"/>
      <c r="D48" s="13"/>
      <c r="E48" s="13"/>
      <c r="F48" s="13"/>
      <c r="G48" s="13"/>
      <c r="H48" s="13"/>
      <c r="I48" s="9"/>
    </row>
    <row r="49" spans="1:9" x14ac:dyDescent="0.25">
      <c r="A49" s="18"/>
      <c r="B49" s="13"/>
      <c r="C49" s="13"/>
      <c r="D49" s="13"/>
      <c r="E49" s="13"/>
      <c r="F49" s="13"/>
      <c r="G49" s="13"/>
      <c r="H49" s="13"/>
      <c r="I49" s="9"/>
    </row>
    <row r="50" spans="1:9" x14ac:dyDescent="0.25">
      <c r="A50" s="18"/>
      <c r="B50" s="13"/>
      <c r="C50" s="13"/>
      <c r="D50" s="13"/>
      <c r="E50" s="13"/>
      <c r="F50" s="13"/>
      <c r="G50" s="13"/>
      <c r="H50" s="13"/>
      <c r="I50" s="9"/>
    </row>
    <row r="51" spans="1:9" x14ac:dyDescent="0.25">
      <c r="A51" s="18"/>
      <c r="B51" s="13"/>
      <c r="C51" s="13"/>
      <c r="D51" s="13"/>
      <c r="E51" s="13"/>
      <c r="F51" s="13"/>
      <c r="G51" s="13"/>
      <c r="H51" s="13"/>
      <c r="I51" s="9"/>
    </row>
    <row r="52" spans="1:9" x14ac:dyDescent="0.25">
      <c r="A52" s="18"/>
      <c r="B52" s="13"/>
      <c r="C52" s="13"/>
      <c r="D52" s="13"/>
      <c r="E52" s="13"/>
      <c r="F52" s="13"/>
      <c r="G52" s="13"/>
      <c r="H52" s="13"/>
      <c r="I52" s="9"/>
    </row>
    <row r="53" spans="1:9" ht="9.75" customHeight="1" x14ac:dyDescent="0.25">
      <c r="A53" s="18"/>
      <c r="B53" s="13"/>
      <c r="C53" s="13"/>
      <c r="D53" s="13"/>
      <c r="E53" s="13"/>
      <c r="F53" s="13"/>
      <c r="G53" s="13"/>
      <c r="H53" s="13"/>
      <c r="I53" s="9"/>
    </row>
    <row r="54" spans="1:9" x14ac:dyDescent="0.25">
      <c r="A54" s="18"/>
      <c r="B54" s="13"/>
      <c r="C54" s="13"/>
      <c r="D54" s="13"/>
      <c r="E54" s="13"/>
      <c r="F54" s="13"/>
      <c r="G54" s="13"/>
      <c r="H54" s="13"/>
      <c r="I54" s="9"/>
    </row>
    <row r="55" spans="1:9" x14ac:dyDescent="0.25">
      <c r="A55" s="18"/>
      <c r="B55" s="13"/>
      <c r="C55" s="13"/>
      <c r="D55" s="13"/>
      <c r="E55" s="13"/>
      <c r="F55" s="13"/>
      <c r="G55" s="13"/>
      <c r="H55" s="13"/>
      <c r="I55" s="9"/>
    </row>
    <row r="56" spans="1:9" x14ac:dyDescent="0.25">
      <c r="A56" s="18"/>
      <c r="B56" s="13"/>
      <c r="C56" s="13"/>
      <c r="D56" s="13"/>
      <c r="E56" s="13"/>
      <c r="F56" s="13"/>
      <c r="G56" s="13"/>
      <c r="H56" s="13"/>
      <c r="I56" s="9"/>
    </row>
    <row r="57" spans="1:9" x14ac:dyDescent="0.25">
      <c r="A57" s="18"/>
      <c r="B57" s="13"/>
      <c r="C57" s="13"/>
      <c r="D57" s="13"/>
      <c r="E57" s="13"/>
      <c r="F57" s="13"/>
      <c r="G57" s="13"/>
      <c r="H57" s="13"/>
      <c r="I57" s="9"/>
    </row>
    <row r="58" spans="1:9" x14ac:dyDescent="0.25">
      <c r="A58" s="18"/>
      <c r="B58" s="13"/>
      <c r="C58" s="13"/>
      <c r="D58" s="13"/>
      <c r="E58" s="13"/>
      <c r="F58" s="13"/>
      <c r="G58" s="13"/>
      <c r="H58" s="13"/>
      <c r="I58" s="9"/>
    </row>
    <row r="59" spans="1:9" x14ac:dyDescent="0.25">
      <c r="A59" s="18"/>
      <c r="B59" s="13"/>
      <c r="C59" s="13"/>
      <c r="D59" s="13"/>
      <c r="E59" s="13"/>
      <c r="F59" s="13"/>
      <c r="G59" s="13"/>
      <c r="H59" s="13"/>
      <c r="I59" s="9"/>
    </row>
    <row r="60" spans="1:9" x14ac:dyDescent="0.25">
      <c r="A60" s="18"/>
      <c r="B60" s="13"/>
      <c r="C60" s="13"/>
      <c r="D60" s="13"/>
      <c r="E60" s="13"/>
      <c r="F60" s="13"/>
      <c r="G60" s="13"/>
      <c r="H60" s="13"/>
      <c r="I60" s="9"/>
    </row>
    <row r="61" spans="1:9" x14ac:dyDescent="0.25">
      <c r="A61" s="18"/>
      <c r="B61" s="13"/>
      <c r="C61" s="13"/>
      <c r="D61" s="13"/>
      <c r="E61" s="13"/>
      <c r="F61" s="13"/>
      <c r="G61" s="13"/>
      <c r="H61" s="13"/>
      <c r="I61" s="9"/>
    </row>
    <row r="62" spans="1:9" x14ac:dyDescent="0.25">
      <c r="A62" s="18"/>
      <c r="B62" s="13"/>
      <c r="C62" s="13"/>
      <c r="D62" s="13"/>
      <c r="E62" s="13"/>
      <c r="F62" s="13"/>
      <c r="G62" s="13"/>
      <c r="H62" s="13"/>
      <c r="I62" s="9"/>
    </row>
    <row r="63" spans="1:9" x14ac:dyDescent="0.25">
      <c r="A63" s="18"/>
      <c r="B63" s="13"/>
      <c r="C63" s="13"/>
      <c r="D63" s="13"/>
      <c r="E63" s="13"/>
      <c r="F63" s="13"/>
      <c r="G63" s="13"/>
      <c r="H63" s="13"/>
      <c r="I63" s="9"/>
    </row>
    <row r="64" spans="1:9" x14ac:dyDescent="0.25">
      <c r="A64" s="18"/>
      <c r="B64" s="13"/>
      <c r="C64" s="13"/>
      <c r="D64" s="13"/>
      <c r="E64" s="13"/>
      <c r="F64" s="13"/>
      <c r="G64" s="13"/>
      <c r="H64" s="13"/>
      <c r="I64" s="9"/>
    </row>
    <row r="65" spans="1:45" x14ac:dyDescent="0.25">
      <c r="A65" s="18"/>
      <c r="B65" s="13"/>
      <c r="C65" s="13"/>
      <c r="D65" s="13"/>
      <c r="E65" s="13"/>
      <c r="F65" s="13"/>
      <c r="G65" s="13"/>
      <c r="H65" s="13"/>
      <c r="I65" s="9"/>
    </row>
    <row r="66" spans="1:45" ht="15.75" customHeight="1" x14ac:dyDescent="0.25">
      <c r="A66" s="18"/>
      <c r="B66" s="13"/>
      <c r="C66" s="13"/>
      <c r="D66" s="13"/>
      <c r="E66" s="13"/>
      <c r="F66" s="13"/>
      <c r="G66" s="13"/>
      <c r="H66" s="13"/>
      <c r="I66" s="9"/>
    </row>
    <row r="67" spans="1:45" ht="5.25" customHeight="1" x14ac:dyDescent="0.25">
      <c r="A67" s="18"/>
      <c r="B67" s="13"/>
      <c r="C67" s="13"/>
      <c r="D67" s="13"/>
      <c r="E67" s="13"/>
      <c r="F67" s="13"/>
      <c r="G67" s="13"/>
      <c r="H67" s="13"/>
      <c r="I67" s="9"/>
    </row>
    <row r="68" spans="1:45" s="9" customFormat="1" x14ac:dyDescent="0.25">
      <c r="A68" s="18"/>
      <c r="B68" s="13"/>
      <c r="C68" s="13"/>
      <c r="D68" s="13"/>
      <c r="E68" s="13"/>
      <c r="F68" s="13"/>
      <c r="G68" s="13"/>
      <c r="H68" s="13"/>
      <c r="I68" s="18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25">
      <c r="A69" s="18"/>
      <c r="B69" s="13"/>
      <c r="C69" s="13"/>
      <c r="D69" s="13"/>
      <c r="E69" s="13"/>
      <c r="F69" s="13"/>
      <c r="G69" s="13"/>
      <c r="H69" s="13"/>
      <c r="I69" s="18"/>
    </row>
    <row r="70" spans="1:45" x14ac:dyDescent="0.25">
      <c r="A70" s="18"/>
      <c r="B70" s="13"/>
      <c r="C70" s="13"/>
      <c r="D70" s="13"/>
      <c r="E70" s="13"/>
      <c r="F70" s="13"/>
      <c r="G70" s="13"/>
      <c r="H70" s="13"/>
      <c r="I70" s="18"/>
    </row>
    <row r="71" spans="1:45" x14ac:dyDescent="0.25">
      <c r="A71" s="18"/>
      <c r="B71" s="13"/>
      <c r="C71" s="13"/>
      <c r="D71" s="13"/>
      <c r="E71" s="13"/>
      <c r="F71" s="13"/>
      <c r="G71" s="13"/>
      <c r="H71" s="13"/>
      <c r="I71" s="18"/>
    </row>
    <row r="72" spans="1:45" x14ac:dyDescent="0.25">
      <c r="A72" s="18"/>
      <c r="B72" s="13"/>
      <c r="C72" s="13"/>
      <c r="D72" s="13"/>
      <c r="E72" s="13"/>
      <c r="F72" s="13"/>
      <c r="G72" s="13"/>
      <c r="H72" s="13"/>
      <c r="I72" s="18"/>
    </row>
    <row r="73" spans="1:45" x14ac:dyDescent="0.25">
      <c r="A73" s="18"/>
      <c r="B73" s="13"/>
      <c r="C73" s="13"/>
      <c r="D73" s="13"/>
      <c r="E73" s="13"/>
      <c r="F73" s="13"/>
      <c r="G73" s="13"/>
      <c r="H73" s="13"/>
      <c r="I73" s="18"/>
    </row>
    <row r="74" spans="1:45" x14ac:dyDescent="0.25">
      <c r="A74" s="18"/>
      <c r="B74" s="13"/>
      <c r="C74" s="13"/>
      <c r="D74" s="13"/>
      <c r="E74" s="13"/>
      <c r="F74" s="13"/>
      <c r="G74" s="13"/>
      <c r="H74" s="13"/>
      <c r="I74" s="18"/>
    </row>
    <row r="75" spans="1:45" x14ac:dyDescent="0.25">
      <c r="A75" s="18"/>
      <c r="B75" s="13"/>
      <c r="C75" s="13"/>
      <c r="D75" s="13"/>
      <c r="E75" s="13"/>
      <c r="F75" s="13"/>
      <c r="G75" s="13"/>
      <c r="H75" s="13"/>
      <c r="I75" s="18"/>
    </row>
    <row r="76" spans="1:45" x14ac:dyDescent="0.25">
      <c r="A76" s="18"/>
      <c r="B76" s="13"/>
      <c r="C76" s="13"/>
      <c r="D76" s="13"/>
      <c r="E76" s="13"/>
      <c r="F76" s="13"/>
      <c r="G76" s="13"/>
      <c r="H76" s="13"/>
      <c r="I76" s="18"/>
    </row>
    <row r="77" spans="1:45" ht="6" customHeight="1" x14ac:dyDescent="0.25">
      <c r="A77" s="18"/>
      <c r="B77" s="13"/>
      <c r="C77" s="13"/>
      <c r="D77" s="13"/>
      <c r="E77" s="13"/>
      <c r="F77" s="13"/>
      <c r="G77" s="13"/>
      <c r="H77" s="13"/>
      <c r="I77" s="18"/>
    </row>
    <row r="78" spans="1:45" s="9" customFormat="1" x14ac:dyDescent="0.25">
      <c r="A78" s="18"/>
      <c r="B78" s="13"/>
      <c r="C78" s="13"/>
      <c r="D78" s="13"/>
      <c r="E78" s="13"/>
      <c r="F78" s="13"/>
      <c r="G78" s="13"/>
      <c r="H78" s="13"/>
      <c r="I78" s="18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25">
      <c r="A79" s="18"/>
      <c r="B79" s="13"/>
      <c r="C79" s="13"/>
      <c r="D79" s="13"/>
      <c r="E79" s="13"/>
      <c r="F79" s="13"/>
      <c r="G79" s="13"/>
      <c r="H79" s="13"/>
      <c r="I79" s="18"/>
    </row>
    <row r="80" spans="1:45" x14ac:dyDescent="0.25">
      <c r="A80" s="18"/>
      <c r="B80" s="13"/>
      <c r="C80" s="13"/>
      <c r="D80" s="13"/>
      <c r="E80" s="13"/>
      <c r="F80" s="13"/>
      <c r="G80" s="13"/>
      <c r="H80" s="13"/>
      <c r="I80" s="9"/>
    </row>
    <row r="81" spans="1:9" x14ac:dyDescent="0.25">
      <c r="A81" s="18"/>
      <c r="B81" s="13"/>
      <c r="C81" s="13"/>
      <c r="D81" s="13"/>
      <c r="E81" s="13"/>
      <c r="F81" s="13"/>
      <c r="G81" s="13"/>
      <c r="H81" s="13"/>
      <c r="I81" s="9"/>
    </row>
    <row r="82" spans="1:9" x14ac:dyDescent="0.25">
      <c r="A82" s="18"/>
      <c r="B82" s="13"/>
      <c r="C82" s="13"/>
      <c r="D82" s="13"/>
      <c r="E82" s="13"/>
      <c r="F82" s="13"/>
      <c r="G82" s="13"/>
      <c r="H82" s="13"/>
      <c r="I82" s="9"/>
    </row>
    <row r="83" spans="1:9" x14ac:dyDescent="0.25">
      <c r="A83" s="18"/>
      <c r="B83" s="13"/>
      <c r="C83" s="13"/>
      <c r="D83" s="13"/>
      <c r="E83" s="13"/>
      <c r="F83" s="13"/>
      <c r="G83" s="13"/>
      <c r="H83" s="13"/>
      <c r="I83" s="9"/>
    </row>
    <row r="84" spans="1:9" x14ac:dyDescent="0.25">
      <c r="A84" s="18"/>
      <c r="B84" s="13"/>
      <c r="C84" s="13"/>
      <c r="D84" s="13"/>
      <c r="E84" s="13"/>
      <c r="F84" s="13"/>
      <c r="G84" s="13"/>
      <c r="H84" s="13"/>
      <c r="I84" s="9"/>
    </row>
    <row r="85" spans="1:9" x14ac:dyDescent="0.25">
      <c r="A85" s="18"/>
      <c r="B85" s="13"/>
      <c r="C85" s="13"/>
      <c r="D85" s="13"/>
      <c r="E85" s="13"/>
      <c r="F85" s="13"/>
      <c r="G85" s="13"/>
      <c r="H85" s="13"/>
      <c r="I85" s="9"/>
    </row>
    <row r="86" spans="1:9" x14ac:dyDescent="0.25">
      <c r="A86" s="18"/>
      <c r="B86" s="13"/>
      <c r="C86" s="13"/>
      <c r="D86" s="13"/>
      <c r="E86" s="13"/>
      <c r="F86" s="13"/>
      <c r="G86" s="13"/>
      <c r="H86" s="13"/>
      <c r="I86" s="9"/>
    </row>
    <row r="87" spans="1:9" x14ac:dyDescent="0.25">
      <c r="A87" s="18"/>
      <c r="B87" s="13"/>
      <c r="C87" s="13"/>
      <c r="D87" s="13"/>
      <c r="E87" s="13"/>
      <c r="F87" s="13"/>
      <c r="G87" s="13"/>
      <c r="H87" s="13"/>
      <c r="I87" s="9"/>
    </row>
    <row r="88" spans="1:9" ht="10.5" customHeight="1" x14ac:dyDescent="0.25">
      <c r="A88" s="18"/>
      <c r="B88" s="13"/>
      <c r="C88" s="13"/>
      <c r="D88" s="13"/>
      <c r="E88" s="13"/>
      <c r="F88" s="13"/>
      <c r="G88" s="13"/>
      <c r="H88" s="13"/>
      <c r="I88" s="9"/>
    </row>
    <row r="89" spans="1:9" x14ac:dyDescent="0.25">
      <c r="A89" s="18"/>
      <c r="B89" s="18"/>
      <c r="C89" s="18"/>
      <c r="D89" s="18"/>
      <c r="E89" s="18"/>
      <c r="F89" s="18"/>
      <c r="G89" s="18"/>
      <c r="H89" s="18"/>
      <c r="I89" s="18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Vilas Dhobale</cp:lastModifiedBy>
  <dcterms:created xsi:type="dcterms:W3CDTF">2015-06-05T18:17:20Z</dcterms:created>
  <dcterms:modified xsi:type="dcterms:W3CDTF">2023-10-10T14:23:11Z</dcterms:modified>
</cp:coreProperties>
</file>