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PY-ML\Ml test 1\"/>
    </mc:Choice>
  </mc:AlternateContent>
  <xr:revisionPtr revIDLastSave="0" documentId="8_{84CCE9CD-1743-4A0B-A4EB-8B71E0CC937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ultiLinearRegression" sheetId="1" r:id="rId1"/>
  </sheets>
  <definedNames>
    <definedName name="_xlnm._FilterDatabase" localSheetId="0" hidden="1">MultiLinearRegression!$B$2:$C$17</definedName>
    <definedName name="solver_opt" localSheetId="0">MultiLinearRegression!$F$2</definedName>
  </definedNames>
  <calcPr calcId="191029"/>
</workbook>
</file>

<file path=xl/calcChain.xml><?xml version="1.0" encoding="utf-8"?>
<calcChain xmlns="http://schemas.openxmlformats.org/spreadsheetml/2006/main">
  <c r="D27" i="1" l="1"/>
  <c r="B42" i="1"/>
  <c r="C42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F27" i="1"/>
  <c r="E27" i="1"/>
  <c r="C22" i="1"/>
  <c r="C21" i="1"/>
  <c r="B20" i="1"/>
  <c r="C18" i="1"/>
  <c r="D11" i="1" s="1"/>
  <c r="B18" i="1"/>
  <c r="F8" i="1" s="1"/>
  <c r="D42" i="1" l="1"/>
  <c r="B44" i="1" s="1"/>
  <c r="B45" i="1" s="1"/>
  <c r="F42" i="1"/>
  <c r="E42" i="1"/>
  <c r="F6" i="1"/>
  <c r="F5" i="1"/>
  <c r="F12" i="1"/>
  <c r="F4" i="1"/>
  <c r="F15" i="1"/>
  <c r="F13" i="1"/>
  <c r="F11" i="1"/>
  <c r="G11" i="1" s="1"/>
  <c r="F3" i="1"/>
  <c r="F10" i="1"/>
  <c r="F17" i="1"/>
  <c r="F9" i="1"/>
  <c r="E11" i="1"/>
  <c r="F7" i="1"/>
  <c r="F14" i="1"/>
  <c r="F16" i="1"/>
  <c r="D17" i="1"/>
  <c r="D10" i="1"/>
  <c r="D16" i="1"/>
  <c r="D6" i="1"/>
  <c r="D15" i="1"/>
  <c r="D3" i="1"/>
  <c r="D7" i="1"/>
  <c r="D14" i="1"/>
  <c r="D13" i="1"/>
  <c r="D12" i="1"/>
  <c r="D4" i="1"/>
  <c r="D9" i="1"/>
  <c r="D8" i="1"/>
  <c r="D5" i="1"/>
  <c r="G14" i="1" l="1"/>
  <c r="E14" i="1"/>
  <c r="G5" i="1"/>
  <c r="E5" i="1"/>
  <c r="G3" i="1"/>
  <c r="E3" i="1"/>
  <c r="G8" i="1"/>
  <c r="E8" i="1"/>
  <c r="G15" i="1"/>
  <c r="E15" i="1"/>
  <c r="G9" i="1"/>
  <c r="E9" i="1"/>
  <c r="G6" i="1"/>
  <c r="E6" i="1"/>
  <c r="G7" i="1"/>
  <c r="E7" i="1"/>
  <c r="G4" i="1"/>
  <c r="E4" i="1"/>
  <c r="G16" i="1"/>
  <c r="E16" i="1"/>
  <c r="G12" i="1"/>
  <c r="E12" i="1"/>
  <c r="G10" i="1"/>
  <c r="E10" i="1"/>
  <c r="G13" i="1"/>
  <c r="E13" i="1"/>
  <c r="G17" i="1"/>
  <c r="E17" i="1"/>
  <c r="G18" i="1" l="1"/>
  <c r="E18" i="1"/>
  <c r="B21" i="1" l="1"/>
  <c r="A51" i="1" l="1"/>
  <c r="B22" i="1"/>
  <c r="B23" i="1"/>
  <c r="A55" i="1"/>
  <c r="A53" i="1"/>
  <c r="A54" i="1"/>
  <c r="A52" i="1"/>
</calcChain>
</file>

<file path=xl/sharedStrings.xml><?xml version="1.0" encoding="utf-8"?>
<sst xmlns="http://schemas.openxmlformats.org/spreadsheetml/2006/main" count="23" uniqueCount="21">
  <si>
    <t>Qty Sold</t>
  </si>
  <si>
    <t>Advertising</t>
  </si>
  <si>
    <t>Predict</t>
  </si>
  <si>
    <t>Historical Data</t>
  </si>
  <si>
    <t>Qty Sold(y)</t>
  </si>
  <si>
    <t>Advertising(x)</t>
  </si>
  <si>
    <t>Avg(X)-X</t>
  </si>
  <si>
    <t>FxX=(Avg(X)-X)^2</t>
  </si>
  <si>
    <t>Avg(Y)-Y</t>
  </si>
  <si>
    <t>FxY=(Avg(X)-X) * (Avg(Y)-Y)</t>
  </si>
  <si>
    <t>Average=</t>
  </si>
  <si>
    <t>Correlation=</t>
  </si>
  <si>
    <t>Slope=</t>
  </si>
  <si>
    <t>Intercept=</t>
  </si>
  <si>
    <t>Formula=</t>
  </si>
  <si>
    <t>XY</t>
  </si>
  <si>
    <t>X^2</t>
  </si>
  <si>
    <t>Y^2</t>
  </si>
  <si>
    <t>R=</t>
  </si>
  <si>
    <t>R^2=</t>
  </si>
  <si>
    <t>As R^2 value is greater than 0.65 we can go ahead with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</si>
</sst>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9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Verdana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3" fillId="0" borderId="0" xfId="0" applyFont="1"/>
    <xf numFmtId="164" fontId="3" fillId="0" borderId="0" xfId="0" applyNumberFormat="1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4" fillId="0" borderId="0" xfId="0" applyFont="1" applyAlignment="1"/>
    <xf numFmtId="0" fontId="6" fillId="0" borderId="1" xfId="0" applyFont="1" applyBorder="1" applyAlignment="1">
      <alignment horizontal="center"/>
    </xf>
    <xf numFmtId="0" fontId="5" fillId="0" borderId="0" xfId="0" applyFont="1" applyAlignment="1"/>
    <xf numFmtId="0" fontId="7" fillId="0" borderId="0" xfId="0" applyFont="1" applyAlignment="1"/>
    <xf numFmtId="43" fontId="1" fillId="0" borderId="0" xfId="0" applyNumberFormat="1" applyFont="1"/>
    <xf numFmtId="0" fontId="1" fillId="0" borderId="0" xfId="0" applyFont="1" applyAlignment="1"/>
    <xf numFmtId="43" fontId="1" fillId="0" borderId="0" xfId="0" applyNumberFormat="1" applyFont="1" applyAlignment="1"/>
    <xf numFmtId="43" fontId="0" fillId="0" borderId="0" xfId="0" applyNumberFormat="1" applyFont="1" applyAlignment="1"/>
    <xf numFmtId="0" fontId="0" fillId="0" borderId="1" xfId="0" applyFont="1" applyBorder="1" applyAlignment="1"/>
    <xf numFmtId="0" fontId="5" fillId="0" borderId="1" xfId="0" applyFont="1" applyBorder="1" applyAlignment="1"/>
    <xf numFmtId="0" fontId="6" fillId="0" borderId="3" xfId="0" applyFont="1" applyBorder="1" applyAlignment="1">
      <alignment horizontal="center"/>
    </xf>
    <xf numFmtId="43" fontId="1" fillId="0" borderId="4" xfId="0" applyNumberFormat="1" applyFont="1" applyBorder="1" applyAlignment="1"/>
    <xf numFmtId="0" fontId="5" fillId="0" borderId="2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0" fontId="0" fillId="0" borderId="2" xfId="0" applyFont="1" applyBorder="1" applyAlignment="1"/>
    <xf numFmtId="43" fontId="1" fillId="0" borderId="2" xfId="0" applyNumberFormat="1" applyFont="1" applyBorder="1" applyAlignment="1"/>
    <xf numFmtId="0" fontId="1" fillId="0" borderId="2" xfId="0" applyFont="1" applyBorder="1" applyAlignment="1"/>
    <xf numFmtId="43" fontId="1" fillId="0" borderId="5" xfId="0" applyNumberFormat="1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2" fillId="0" borderId="0" xfId="0" applyFont="1" applyBorder="1" applyAlignment="1">
      <alignment horizontal="center"/>
    </xf>
    <xf numFmtId="0" fontId="0" fillId="0" borderId="0" xfId="0"/>
    <xf numFmtId="0" fontId="3" fillId="0" borderId="6" xfId="0" applyFont="1" applyBorder="1"/>
    <xf numFmtId="164" fontId="3" fillId="0" borderId="6" xfId="0" applyNumberFormat="1" applyFont="1" applyBorder="1"/>
    <xf numFmtId="43" fontId="3" fillId="0" borderId="6" xfId="0" applyNumberFormat="1" applyFont="1" applyBorder="1"/>
    <xf numFmtId="0" fontId="7" fillId="0" borderId="6" xfId="0" applyFont="1" applyBorder="1" applyAlignment="1"/>
    <xf numFmtId="0" fontId="8" fillId="0" borderId="0" xfId="0" applyFont="1" applyAlignment="1"/>
    <xf numFmtId="0" fontId="2" fillId="0" borderId="6" xfId="0" applyFont="1" applyBorder="1" applyAlignment="1">
      <alignment horizontal="center"/>
    </xf>
    <xf numFmtId="43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MultiLinearRegression!$C$3:$C$17</c:f>
              <c:numCache>
                <c:formatCode>_(* #,##0.00_);_(* \(#,##0.00\);_(* "-"??_);_(@_)</c:formatCode>
                <c:ptCount val="15"/>
                <c:pt idx="0">
                  <c:v>4500</c:v>
                </c:pt>
                <c:pt idx="1">
                  <c:v>1000</c:v>
                </c:pt>
                <c:pt idx="2">
                  <c:v>1800</c:v>
                </c:pt>
                <c:pt idx="3">
                  <c:v>3500</c:v>
                </c:pt>
                <c:pt idx="4">
                  <c:v>2500</c:v>
                </c:pt>
                <c:pt idx="5">
                  <c:v>3400</c:v>
                </c:pt>
                <c:pt idx="6">
                  <c:v>1500</c:v>
                </c:pt>
                <c:pt idx="7">
                  <c:v>1200</c:v>
                </c:pt>
                <c:pt idx="8">
                  <c:v>2700</c:v>
                </c:pt>
                <c:pt idx="9">
                  <c:v>4200</c:v>
                </c:pt>
                <c:pt idx="10">
                  <c:v>4800</c:v>
                </c:pt>
                <c:pt idx="11">
                  <c:v>2800</c:v>
                </c:pt>
                <c:pt idx="12">
                  <c:v>3250</c:v>
                </c:pt>
                <c:pt idx="13">
                  <c:v>3100</c:v>
                </c:pt>
                <c:pt idx="14">
                  <c:v>2100</c:v>
                </c:pt>
              </c:numCache>
            </c:numRef>
          </c:xVal>
          <c:yVal>
            <c:numRef>
              <c:f>MultiLinearRegression!$B$3:$B$17</c:f>
              <c:numCache>
                <c:formatCode>General</c:formatCode>
                <c:ptCount val="15"/>
                <c:pt idx="0">
                  <c:v>8500</c:v>
                </c:pt>
                <c:pt idx="1">
                  <c:v>4700</c:v>
                </c:pt>
                <c:pt idx="2">
                  <c:v>5800</c:v>
                </c:pt>
                <c:pt idx="3">
                  <c:v>7400</c:v>
                </c:pt>
                <c:pt idx="4">
                  <c:v>6200</c:v>
                </c:pt>
                <c:pt idx="5">
                  <c:v>7300</c:v>
                </c:pt>
                <c:pt idx="6">
                  <c:v>5600</c:v>
                </c:pt>
                <c:pt idx="7">
                  <c:v>5000</c:v>
                </c:pt>
                <c:pt idx="8">
                  <c:v>6300</c:v>
                </c:pt>
                <c:pt idx="9">
                  <c:v>8000</c:v>
                </c:pt>
                <c:pt idx="10">
                  <c:v>9000</c:v>
                </c:pt>
                <c:pt idx="11">
                  <c:v>6500</c:v>
                </c:pt>
                <c:pt idx="12">
                  <c:v>7200</c:v>
                </c:pt>
                <c:pt idx="13">
                  <c:v>6700</c:v>
                </c:pt>
                <c:pt idx="14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9-4457-8935-B241FDA45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29648"/>
        <c:axId val="225530040"/>
      </c:scatterChart>
      <c:valAx>
        <c:axId val="22552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30040"/>
        <c:crosses val="autoZero"/>
        <c:crossBetween val="midCat"/>
      </c:valAx>
      <c:valAx>
        <c:axId val="22553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2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324715</xdr:colOff>
      <xdr:row>2</xdr:row>
      <xdr:rowOff>65810</xdr:rowOff>
    </xdr:from>
    <xdr:to>
      <xdr:col>12</xdr:col>
      <xdr:colOff>190499</xdr:colOff>
      <xdr:row>15</xdr:row>
      <xdr:rowOff>54120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64A489-634B-4C00-B5FB-021D68BF5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242456</xdr:colOff>
      <xdr:row>43</xdr:row>
      <xdr:rowOff>164522</xdr:rowOff>
    </xdr:from>
    <xdr:ext cx="184731" cy="28020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F130682-F0B6-436D-94CC-F1CA4DCE8F7E}"/>
            </a:ext>
          </a:extLst>
        </xdr:cNvPr>
        <xdr:cNvSpPr txBox="1"/>
      </xdr:nvSpPr>
      <xdr:spPr>
        <a:xfrm>
          <a:off x="2677825" y="8542192"/>
          <a:ext cx="1847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200"/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3"/>
  <sheetViews>
    <sheetView tabSelected="1" zoomScale="88" zoomScaleNormal="88" workbookViewId="0">
      <selection activeCell="B44" sqref="B44"/>
    </sheetView>
  </sheetViews>
  <sheetFormatPr defaultColWidth="12.59765625" defaultRowHeight="15" customHeight="1" x14ac:dyDescent="0.25"/>
  <cols>
    <col min="2" max="2" width="19.19921875" customWidth="1"/>
    <col min="3" max="3" width="18.3984375" customWidth="1"/>
    <col min="4" max="4" width="16.69921875" customWidth="1"/>
    <col min="5" max="5" width="17.69921875" customWidth="1"/>
    <col min="6" max="6" width="19.09765625" customWidth="1"/>
    <col min="7" max="7" width="25.59765625" customWidth="1"/>
    <col min="8" max="26" width="11.09765625" customWidth="1"/>
  </cols>
  <sheetData>
    <row r="1" spans="1:7" ht="15" customHeight="1" x14ac:dyDescent="0.25">
      <c r="B1" s="5" t="s">
        <v>3</v>
      </c>
    </row>
    <row r="2" spans="1:7" thickBot="1" x14ac:dyDescent="0.35">
      <c r="A2" s="13"/>
      <c r="B2" s="4" t="s">
        <v>4</v>
      </c>
      <c r="C2" s="4" t="s">
        <v>5</v>
      </c>
      <c r="D2" s="6" t="s">
        <v>6</v>
      </c>
      <c r="E2" s="6" t="s">
        <v>7</v>
      </c>
      <c r="F2" s="6" t="s">
        <v>8</v>
      </c>
      <c r="G2" s="15" t="s">
        <v>9</v>
      </c>
    </row>
    <row r="3" spans="1:7" ht="14.4" x14ac:dyDescent="0.3">
      <c r="B3" s="1">
        <v>8500</v>
      </c>
      <c r="C3" s="2">
        <v>4500</v>
      </c>
      <c r="D3" s="9">
        <f>$C$18-C3</f>
        <v>-1676.6666666666665</v>
      </c>
      <c r="E3" s="11">
        <f>D3^2</f>
        <v>2811211.1111111105</v>
      </c>
      <c r="F3" s="10">
        <f>$B$18-B3</f>
        <v>-1820</v>
      </c>
      <c r="G3" s="16">
        <f>D3*F3</f>
        <v>3051533.333333333</v>
      </c>
    </row>
    <row r="4" spans="1:7" ht="14.4" x14ac:dyDescent="0.3">
      <c r="B4" s="1">
        <v>4700</v>
      </c>
      <c r="C4" s="2">
        <v>1000</v>
      </c>
      <c r="D4" s="9">
        <f t="shared" ref="D4:D17" si="0">$C$18-C4</f>
        <v>1823.3333333333335</v>
      </c>
      <c r="E4" s="11">
        <f t="shared" ref="E4:E17" si="1">D4^2</f>
        <v>3324544.444444445</v>
      </c>
      <c r="F4" s="10">
        <f t="shared" ref="F4:F17" si="2">$B$18-B4</f>
        <v>1980</v>
      </c>
      <c r="G4" s="16">
        <f t="shared" ref="G4:G17" si="3">D4*F4</f>
        <v>3610200.0000000005</v>
      </c>
    </row>
    <row r="5" spans="1:7" ht="14.4" x14ac:dyDescent="0.3">
      <c r="B5" s="1">
        <v>5800</v>
      </c>
      <c r="C5" s="2">
        <v>1800</v>
      </c>
      <c r="D5" s="9">
        <f t="shared" si="0"/>
        <v>1023.3333333333335</v>
      </c>
      <c r="E5" s="11">
        <f t="shared" si="1"/>
        <v>1047211.1111111115</v>
      </c>
      <c r="F5" s="10">
        <f t="shared" si="2"/>
        <v>880</v>
      </c>
      <c r="G5" s="16">
        <f t="shared" si="3"/>
        <v>900533.33333333349</v>
      </c>
    </row>
    <row r="6" spans="1:7" ht="14.4" x14ac:dyDescent="0.3">
      <c r="B6" s="1">
        <v>7400</v>
      </c>
      <c r="C6" s="2">
        <v>3500</v>
      </c>
      <c r="D6" s="9">
        <f t="shared" si="0"/>
        <v>-676.66666666666652</v>
      </c>
      <c r="E6" s="11">
        <f t="shared" si="1"/>
        <v>457877.77777777758</v>
      </c>
      <c r="F6" s="10">
        <f t="shared" si="2"/>
        <v>-720</v>
      </c>
      <c r="G6" s="16">
        <f t="shared" si="3"/>
        <v>487199.99999999988</v>
      </c>
    </row>
    <row r="7" spans="1:7" ht="14.4" x14ac:dyDescent="0.3">
      <c r="B7" s="1">
        <v>6200</v>
      </c>
      <c r="C7" s="2">
        <v>2500</v>
      </c>
      <c r="D7" s="9">
        <f t="shared" si="0"/>
        <v>323.33333333333348</v>
      </c>
      <c r="E7" s="11">
        <f t="shared" si="1"/>
        <v>104544.44444444454</v>
      </c>
      <c r="F7" s="10">
        <f t="shared" si="2"/>
        <v>480</v>
      </c>
      <c r="G7" s="16">
        <f t="shared" si="3"/>
        <v>155200.00000000006</v>
      </c>
    </row>
    <row r="8" spans="1:7" ht="14.4" x14ac:dyDescent="0.3">
      <c r="B8" s="1">
        <v>7300</v>
      </c>
      <c r="C8" s="2">
        <v>3400</v>
      </c>
      <c r="D8" s="9">
        <f t="shared" si="0"/>
        <v>-576.66666666666652</v>
      </c>
      <c r="E8" s="11">
        <f t="shared" si="1"/>
        <v>332544.44444444426</v>
      </c>
      <c r="F8" s="10">
        <f t="shared" si="2"/>
        <v>-620</v>
      </c>
      <c r="G8" s="16">
        <f t="shared" si="3"/>
        <v>357533.33333333326</v>
      </c>
    </row>
    <row r="9" spans="1:7" ht="14.4" x14ac:dyDescent="0.3">
      <c r="B9" s="1">
        <v>5600</v>
      </c>
      <c r="C9" s="2">
        <v>1500</v>
      </c>
      <c r="D9" s="9">
        <f t="shared" si="0"/>
        <v>1323.3333333333335</v>
      </c>
      <c r="E9" s="11">
        <f t="shared" si="1"/>
        <v>1751211.1111111115</v>
      </c>
      <c r="F9" s="10">
        <f t="shared" si="2"/>
        <v>1080</v>
      </c>
      <c r="G9" s="16">
        <f t="shared" si="3"/>
        <v>1429200.0000000002</v>
      </c>
    </row>
    <row r="10" spans="1:7" ht="14.4" x14ac:dyDescent="0.3">
      <c r="B10" s="1">
        <v>5000</v>
      </c>
      <c r="C10" s="2">
        <v>1200</v>
      </c>
      <c r="D10" s="9">
        <f t="shared" si="0"/>
        <v>1623.3333333333335</v>
      </c>
      <c r="E10" s="11">
        <f t="shared" si="1"/>
        <v>2635211.1111111115</v>
      </c>
      <c r="F10" s="10">
        <f t="shared" si="2"/>
        <v>1680</v>
      </c>
      <c r="G10" s="16">
        <f t="shared" si="3"/>
        <v>2727200.0000000005</v>
      </c>
    </row>
    <row r="11" spans="1:7" ht="14.4" x14ac:dyDescent="0.3">
      <c r="B11" s="1">
        <v>6300</v>
      </c>
      <c r="C11" s="2">
        <v>2700</v>
      </c>
      <c r="D11" s="9">
        <f t="shared" si="0"/>
        <v>123.33333333333348</v>
      </c>
      <c r="E11" s="11">
        <f t="shared" si="1"/>
        <v>15211.111111111148</v>
      </c>
      <c r="F11" s="10">
        <f t="shared" si="2"/>
        <v>380</v>
      </c>
      <c r="G11" s="16">
        <f t="shared" si="3"/>
        <v>46866.666666666722</v>
      </c>
    </row>
    <row r="12" spans="1:7" ht="14.4" x14ac:dyDescent="0.3">
      <c r="B12" s="1">
        <v>8000</v>
      </c>
      <c r="C12" s="2">
        <v>4200</v>
      </c>
      <c r="D12" s="9">
        <f t="shared" si="0"/>
        <v>-1376.6666666666665</v>
      </c>
      <c r="E12" s="11">
        <f t="shared" si="1"/>
        <v>1895211.1111111108</v>
      </c>
      <c r="F12" s="10">
        <f t="shared" si="2"/>
        <v>-1320</v>
      </c>
      <c r="G12" s="16">
        <f t="shared" si="3"/>
        <v>1817199.9999999998</v>
      </c>
    </row>
    <row r="13" spans="1:7" ht="14.4" x14ac:dyDescent="0.3">
      <c r="B13" s="1">
        <v>9000</v>
      </c>
      <c r="C13" s="2">
        <v>4800</v>
      </c>
      <c r="D13" s="9">
        <f t="shared" si="0"/>
        <v>-1976.6666666666665</v>
      </c>
      <c r="E13" s="11">
        <f t="shared" si="1"/>
        <v>3907211.1111111105</v>
      </c>
      <c r="F13" s="10">
        <f t="shared" si="2"/>
        <v>-2320</v>
      </c>
      <c r="G13" s="16">
        <f t="shared" si="3"/>
        <v>4585866.666666666</v>
      </c>
    </row>
    <row r="14" spans="1:7" ht="14.4" x14ac:dyDescent="0.3">
      <c r="B14" s="1">
        <v>6500</v>
      </c>
      <c r="C14" s="2">
        <v>2800</v>
      </c>
      <c r="D14" s="9">
        <f t="shared" si="0"/>
        <v>23.333333333333485</v>
      </c>
      <c r="E14" s="11">
        <f t="shared" si="1"/>
        <v>544.44444444445151</v>
      </c>
      <c r="F14" s="10">
        <f t="shared" si="2"/>
        <v>180</v>
      </c>
      <c r="G14" s="16">
        <f t="shared" si="3"/>
        <v>4200.0000000000273</v>
      </c>
    </row>
    <row r="15" spans="1:7" ht="14.4" x14ac:dyDescent="0.3">
      <c r="B15" s="1">
        <v>7200</v>
      </c>
      <c r="C15" s="2">
        <v>3250</v>
      </c>
      <c r="D15" s="9">
        <f t="shared" si="0"/>
        <v>-426.66666666666652</v>
      </c>
      <c r="E15" s="11">
        <f t="shared" si="1"/>
        <v>182044.44444444432</v>
      </c>
      <c r="F15" s="10">
        <f t="shared" si="2"/>
        <v>-520</v>
      </c>
      <c r="G15" s="16">
        <f t="shared" si="3"/>
        <v>221866.6666666666</v>
      </c>
    </row>
    <row r="16" spans="1:7" ht="14.4" x14ac:dyDescent="0.3">
      <c r="B16" s="1">
        <v>6700</v>
      </c>
      <c r="C16" s="2">
        <v>3100</v>
      </c>
      <c r="D16" s="9">
        <f t="shared" si="0"/>
        <v>-276.66666666666652</v>
      </c>
      <c r="E16" s="11">
        <f t="shared" si="1"/>
        <v>76544.444444444365</v>
      </c>
      <c r="F16" s="10">
        <f t="shared" si="2"/>
        <v>-20</v>
      </c>
      <c r="G16" s="16">
        <f t="shared" si="3"/>
        <v>5533.3333333333303</v>
      </c>
    </row>
    <row r="17" spans="1:8" ht="14.4" x14ac:dyDescent="0.3">
      <c r="B17" s="1">
        <v>6000</v>
      </c>
      <c r="C17" s="2">
        <v>2100</v>
      </c>
      <c r="D17" s="9">
        <f t="shared" si="0"/>
        <v>723.33333333333348</v>
      </c>
      <c r="E17" s="11">
        <f t="shared" si="1"/>
        <v>523211.11111111136</v>
      </c>
      <c r="F17" s="10">
        <f t="shared" si="2"/>
        <v>680</v>
      </c>
      <c r="G17" s="16">
        <f t="shared" si="3"/>
        <v>491866.66666666674</v>
      </c>
    </row>
    <row r="18" spans="1:8" ht="14.4" x14ac:dyDescent="0.3">
      <c r="A18" s="17" t="s">
        <v>10</v>
      </c>
      <c r="B18" s="18">
        <f>AVERAGE(B3:B17)</f>
        <v>6680</v>
      </c>
      <c r="C18" s="19">
        <f>AVERAGE(C3:C17)</f>
        <v>2823.3333333333335</v>
      </c>
      <c r="D18" s="20"/>
      <c r="E18" s="21">
        <f>SUM(E3:E17)</f>
        <v>19064333.333333336</v>
      </c>
      <c r="F18" s="22"/>
      <c r="G18" s="23">
        <f>SUM(G3:G17)</f>
        <v>19892000.000000004</v>
      </c>
    </row>
    <row r="19" spans="1:8" ht="14.4" x14ac:dyDescent="0.3">
      <c r="A19" s="7"/>
      <c r="B19" s="1"/>
      <c r="C19" s="2"/>
      <c r="E19" s="11"/>
      <c r="F19" s="10"/>
      <c r="G19" s="11"/>
    </row>
    <row r="20" spans="1:8" ht="14.4" x14ac:dyDescent="0.3">
      <c r="A20" s="31" t="s">
        <v>11</v>
      </c>
      <c r="B20" s="28">
        <f>CORREL(B3:B17,C3:C17)</f>
        <v>0.99030452318891637</v>
      </c>
      <c r="C20" s="29"/>
    </row>
    <row r="21" spans="1:8" ht="14.4" x14ac:dyDescent="0.3">
      <c r="A21" s="31" t="s">
        <v>12</v>
      </c>
      <c r="B21" s="28">
        <f>G18/E18</f>
        <v>1.0434144038606123</v>
      </c>
      <c r="C21" s="29">
        <f>SLOPE(B3:B17,C3:C17)</f>
        <v>1.0434144038606123</v>
      </c>
    </row>
    <row r="22" spans="1:8" ht="14.4" x14ac:dyDescent="0.3">
      <c r="A22" s="31" t="s">
        <v>13</v>
      </c>
      <c r="B22" s="30">
        <f>B18-(B21*C18)</f>
        <v>3734.0933331002043</v>
      </c>
      <c r="C22" s="29">
        <f>INTERCEPT(B3:B17,C3:C17)</f>
        <v>3734.0933331002043</v>
      </c>
    </row>
    <row r="23" spans="1:8" ht="14.4" x14ac:dyDescent="0.3">
      <c r="A23" s="31" t="s">
        <v>14</v>
      </c>
      <c r="B23" s="28" t="str">
        <f>CONCATENATE("y = ",TEXT(B21,"##########.##"),"x + ",TEXT(B22,"##########.##"))</f>
        <v>y = 1.04x + 3734.09</v>
      </c>
      <c r="C23" s="29"/>
    </row>
    <row r="24" spans="1:8" ht="14.4" x14ac:dyDescent="0.3">
      <c r="A24" s="7"/>
      <c r="B24" s="1"/>
      <c r="C24" s="2"/>
    </row>
    <row r="25" spans="1:8" ht="14.4" x14ac:dyDescent="0.3">
      <c r="A25" s="7"/>
      <c r="B25" s="1"/>
      <c r="C25" s="2"/>
    </row>
    <row r="26" spans="1:8" thickBot="1" x14ac:dyDescent="0.35">
      <c r="A26" s="14"/>
      <c r="B26" s="4" t="s">
        <v>4</v>
      </c>
      <c r="C26" s="4" t="s">
        <v>5</v>
      </c>
      <c r="D26" s="6" t="s">
        <v>15</v>
      </c>
      <c r="E26" s="6" t="s">
        <v>16</v>
      </c>
      <c r="F26" s="15" t="s">
        <v>17</v>
      </c>
    </row>
    <row r="27" spans="1:8" ht="14.4" x14ac:dyDescent="0.3">
      <c r="A27" s="1">
        <v>1</v>
      </c>
      <c r="B27" s="1">
        <v>8500</v>
      </c>
      <c r="C27" s="2">
        <v>4500</v>
      </c>
      <c r="D27" s="12">
        <f t="shared" ref="D27:D41" si="4">C27*B27</f>
        <v>38250000</v>
      </c>
      <c r="E27" s="12">
        <f t="shared" ref="E27:E41" si="5">C27^2</f>
        <v>20250000</v>
      </c>
      <c r="F27" s="24">
        <f t="shared" ref="F27:F41" si="6">B27^2</f>
        <v>72250000</v>
      </c>
    </row>
    <row r="28" spans="1:8" ht="15" customHeight="1" x14ac:dyDescent="0.3">
      <c r="A28" s="1">
        <v>2</v>
      </c>
      <c r="B28" s="1">
        <v>4700</v>
      </c>
      <c r="C28" s="2">
        <v>1000</v>
      </c>
      <c r="D28" s="12">
        <f t="shared" si="4"/>
        <v>4700000</v>
      </c>
      <c r="E28" s="12">
        <f t="shared" si="5"/>
        <v>1000000</v>
      </c>
      <c r="F28" s="24">
        <f t="shared" si="6"/>
        <v>22090000</v>
      </c>
    </row>
    <row r="29" spans="1:8" ht="14.4" x14ac:dyDescent="0.3">
      <c r="A29" s="1">
        <v>3</v>
      </c>
      <c r="B29" s="1">
        <v>5800</v>
      </c>
      <c r="C29" s="2">
        <v>1800</v>
      </c>
      <c r="D29" s="12">
        <f t="shared" si="4"/>
        <v>10440000</v>
      </c>
      <c r="E29" s="12">
        <f t="shared" si="5"/>
        <v>3240000</v>
      </c>
      <c r="F29" s="24">
        <f t="shared" si="6"/>
        <v>33640000</v>
      </c>
    </row>
    <row r="30" spans="1:8" ht="14.4" x14ac:dyDescent="0.3">
      <c r="A30" s="1">
        <v>4</v>
      </c>
      <c r="B30" s="1">
        <v>7400</v>
      </c>
      <c r="C30" s="2">
        <v>3500</v>
      </c>
      <c r="D30" s="12">
        <f t="shared" si="4"/>
        <v>25900000</v>
      </c>
      <c r="E30" s="12">
        <f t="shared" si="5"/>
        <v>12250000</v>
      </c>
      <c r="F30" s="24">
        <f t="shared" si="6"/>
        <v>54760000</v>
      </c>
    </row>
    <row r="31" spans="1:8" ht="14.4" x14ac:dyDescent="0.3">
      <c r="A31">
        <v>5</v>
      </c>
      <c r="B31" s="1">
        <v>6200</v>
      </c>
      <c r="C31" s="2">
        <v>2500</v>
      </c>
      <c r="D31" s="12">
        <f t="shared" si="4"/>
        <v>15500000</v>
      </c>
      <c r="E31" s="12">
        <f t="shared" si="5"/>
        <v>6250000</v>
      </c>
      <c r="F31" s="24">
        <f t="shared" si="6"/>
        <v>38440000</v>
      </c>
    </row>
    <row r="32" spans="1:8" ht="15.75" customHeight="1" x14ac:dyDescent="0.3">
      <c r="A32">
        <v>6</v>
      </c>
      <c r="B32" s="1">
        <v>7300</v>
      </c>
      <c r="C32" s="2">
        <v>3400</v>
      </c>
      <c r="D32" s="12">
        <f t="shared" si="4"/>
        <v>24820000</v>
      </c>
      <c r="E32" s="12">
        <f t="shared" si="5"/>
        <v>11560000</v>
      </c>
      <c r="F32" s="24">
        <f t="shared" si="6"/>
        <v>53290000</v>
      </c>
      <c r="H32" s="1"/>
    </row>
    <row r="33" spans="1:8" ht="15.75" customHeight="1" x14ac:dyDescent="0.3">
      <c r="A33">
        <v>7</v>
      </c>
      <c r="B33" s="1">
        <v>5600</v>
      </c>
      <c r="C33" s="2">
        <v>1500</v>
      </c>
      <c r="D33" s="12">
        <f t="shared" si="4"/>
        <v>8400000</v>
      </c>
      <c r="E33" s="12">
        <f t="shared" si="5"/>
        <v>2250000</v>
      </c>
      <c r="F33" s="24">
        <f t="shared" si="6"/>
        <v>31360000</v>
      </c>
      <c r="H33" s="1"/>
    </row>
    <row r="34" spans="1:8" ht="15.75" customHeight="1" x14ac:dyDescent="0.3">
      <c r="A34">
        <v>8</v>
      </c>
      <c r="B34" s="1">
        <v>5000</v>
      </c>
      <c r="C34" s="2">
        <v>1200</v>
      </c>
      <c r="D34" s="12">
        <f t="shared" si="4"/>
        <v>6000000</v>
      </c>
      <c r="E34" s="12">
        <f t="shared" si="5"/>
        <v>1440000</v>
      </c>
      <c r="F34" s="24">
        <f t="shared" si="6"/>
        <v>25000000</v>
      </c>
      <c r="H34" s="1"/>
    </row>
    <row r="35" spans="1:8" ht="15.75" customHeight="1" x14ac:dyDescent="0.3">
      <c r="A35">
        <v>9</v>
      </c>
      <c r="B35" s="1">
        <v>6300</v>
      </c>
      <c r="C35" s="2">
        <v>2700</v>
      </c>
      <c r="D35" s="12">
        <f t="shared" si="4"/>
        <v>17010000</v>
      </c>
      <c r="E35" s="12">
        <f t="shared" si="5"/>
        <v>7290000</v>
      </c>
      <c r="F35" s="24">
        <f t="shared" si="6"/>
        <v>39690000</v>
      </c>
      <c r="H35" s="1"/>
    </row>
    <row r="36" spans="1:8" ht="15.75" customHeight="1" x14ac:dyDescent="0.3">
      <c r="A36">
        <v>10</v>
      </c>
      <c r="B36" s="1">
        <v>8000</v>
      </c>
      <c r="C36" s="2">
        <v>4200</v>
      </c>
      <c r="D36" s="12">
        <f t="shared" si="4"/>
        <v>33600000</v>
      </c>
      <c r="E36" s="12">
        <f t="shared" si="5"/>
        <v>17640000</v>
      </c>
      <c r="F36" s="24">
        <f t="shared" si="6"/>
        <v>64000000</v>
      </c>
      <c r="H36" s="1"/>
    </row>
    <row r="37" spans="1:8" ht="15.75" customHeight="1" x14ac:dyDescent="0.3">
      <c r="A37">
        <v>11</v>
      </c>
      <c r="B37" s="1">
        <v>9000</v>
      </c>
      <c r="C37" s="2">
        <v>4800</v>
      </c>
      <c r="D37" s="12">
        <f t="shared" si="4"/>
        <v>43200000</v>
      </c>
      <c r="E37" s="12">
        <f t="shared" si="5"/>
        <v>23040000</v>
      </c>
      <c r="F37" s="24">
        <f t="shared" si="6"/>
        <v>81000000</v>
      </c>
      <c r="H37" s="1"/>
    </row>
    <row r="38" spans="1:8" ht="15.75" customHeight="1" x14ac:dyDescent="0.3">
      <c r="A38">
        <v>12</v>
      </c>
      <c r="B38" s="1">
        <v>6500</v>
      </c>
      <c r="C38" s="2">
        <v>2800</v>
      </c>
      <c r="D38" s="12">
        <f t="shared" si="4"/>
        <v>18200000</v>
      </c>
      <c r="E38" s="12">
        <f t="shared" si="5"/>
        <v>7840000</v>
      </c>
      <c r="F38" s="24">
        <f t="shared" si="6"/>
        <v>42250000</v>
      </c>
      <c r="H38" s="1"/>
    </row>
    <row r="39" spans="1:8" ht="15.75" customHeight="1" x14ac:dyDescent="0.3">
      <c r="A39">
        <v>13</v>
      </c>
      <c r="B39" s="1">
        <v>7200</v>
      </c>
      <c r="C39" s="2">
        <v>3250</v>
      </c>
      <c r="D39" s="12">
        <f t="shared" si="4"/>
        <v>23400000</v>
      </c>
      <c r="E39" s="12">
        <f t="shared" si="5"/>
        <v>10562500</v>
      </c>
      <c r="F39" s="24">
        <f t="shared" si="6"/>
        <v>51840000</v>
      </c>
      <c r="H39" s="1"/>
    </row>
    <row r="40" spans="1:8" ht="15.75" customHeight="1" x14ac:dyDescent="0.3">
      <c r="A40">
        <v>14</v>
      </c>
      <c r="B40" s="1">
        <v>6700</v>
      </c>
      <c r="C40" s="2">
        <v>3100</v>
      </c>
      <c r="D40" s="12">
        <f t="shared" si="4"/>
        <v>20770000</v>
      </c>
      <c r="E40" s="12">
        <f t="shared" si="5"/>
        <v>9610000</v>
      </c>
      <c r="F40" s="24">
        <f t="shared" si="6"/>
        <v>44890000</v>
      </c>
      <c r="H40" s="1"/>
    </row>
    <row r="41" spans="1:8" ht="15.75" customHeight="1" x14ac:dyDescent="0.3">
      <c r="A41">
        <v>15</v>
      </c>
      <c r="B41" s="1">
        <v>6000</v>
      </c>
      <c r="C41" s="2">
        <v>2100</v>
      </c>
      <c r="D41" s="12">
        <f t="shared" si="4"/>
        <v>12600000</v>
      </c>
      <c r="E41" s="12">
        <f t="shared" si="5"/>
        <v>4410000</v>
      </c>
      <c r="F41" s="24">
        <f t="shared" si="6"/>
        <v>36000000</v>
      </c>
      <c r="H41" s="1"/>
    </row>
    <row r="42" spans="1:8" ht="15.75" customHeight="1" x14ac:dyDescent="0.3">
      <c r="A42" s="20">
        <v>15</v>
      </c>
      <c r="B42" s="20">
        <f>SUM(B27:B41)</f>
        <v>100200</v>
      </c>
      <c r="C42" s="20">
        <f t="shared" ref="C42:F42" si="7">SUM(C27:C41)</f>
        <v>42350</v>
      </c>
      <c r="D42" s="20">
        <f t="shared" si="7"/>
        <v>302790000</v>
      </c>
      <c r="E42" s="20">
        <f t="shared" si="7"/>
        <v>138632500</v>
      </c>
      <c r="F42" s="25">
        <f t="shared" si="7"/>
        <v>690500000</v>
      </c>
      <c r="H42" s="1"/>
    </row>
    <row r="43" spans="1:8" ht="15.75" customHeight="1" x14ac:dyDescent="0.25"/>
    <row r="44" spans="1:8" ht="15.75" customHeight="1" x14ac:dyDescent="0.3">
      <c r="A44" s="8" t="s">
        <v>18</v>
      </c>
      <c r="B44" s="27">
        <f>((A42*D42)-(C42*B42))/SQRT((A42*E42-(C42^2))*((A42*F42-(B42^2))))</f>
        <v>0.99030452318891615</v>
      </c>
      <c r="G44" s="2"/>
    </row>
    <row r="45" spans="1:8" ht="15.75" customHeight="1" x14ac:dyDescent="0.3">
      <c r="A45" s="8" t="s">
        <v>19</v>
      </c>
      <c r="B45">
        <f>B44^2</f>
        <v>0.98070304864842661</v>
      </c>
      <c r="G45" s="2"/>
    </row>
    <row r="46" spans="1:8" ht="15.75" customHeight="1" x14ac:dyDescent="0.3">
      <c r="A46" s="8"/>
      <c r="G46" s="2"/>
    </row>
    <row r="47" spans="1:8" ht="15.75" customHeight="1" x14ac:dyDescent="0.3">
      <c r="A47" s="8"/>
      <c r="B47" s="32" t="s">
        <v>20</v>
      </c>
      <c r="C47" s="8"/>
      <c r="D47" s="8"/>
      <c r="G47" s="2"/>
    </row>
    <row r="48" spans="1:8" ht="15.75" customHeight="1" x14ac:dyDescent="0.3">
      <c r="G48" s="2"/>
    </row>
    <row r="49" spans="1:3" ht="15.75" customHeight="1" x14ac:dyDescent="0.3">
      <c r="A49" s="3" t="s">
        <v>2</v>
      </c>
      <c r="B49" s="27"/>
    </row>
    <row r="50" spans="1:3" ht="15.75" customHeight="1" x14ac:dyDescent="0.3">
      <c r="A50" s="33" t="s">
        <v>0</v>
      </c>
      <c r="B50" s="33" t="s">
        <v>1</v>
      </c>
    </row>
    <row r="51" spans="1:3" ht="15.75" customHeight="1" x14ac:dyDescent="0.3">
      <c r="A51" s="34">
        <f>($B$21*B51)+$B$22</f>
        <v>5820.9221408214289</v>
      </c>
      <c r="B51" s="29">
        <v>2000</v>
      </c>
      <c r="C51" s="26"/>
    </row>
    <row r="52" spans="1:3" ht="15.75" customHeight="1" x14ac:dyDescent="0.3">
      <c r="A52" s="34">
        <f t="shared" ref="A52:A55" si="8">($B$21*B52)+$B$22</f>
        <v>6864.3365446820408</v>
      </c>
      <c r="B52" s="29">
        <v>3000</v>
      </c>
      <c r="C52" s="2"/>
    </row>
    <row r="53" spans="1:3" ht="15.75" customHeight="1" x14ac:dyDescent="0.3">
      <c r="A53" s="34">
        <f t="shared" si="8"/>
        <v>7907.7509485426535</v>
      </c>
      <c r="B53" s="29">
        <v>4000</v>
      </c>
      <c r="C53" s="2"/>
    </row>
    <row r="54" spans="1:3" ht="15.75" customHeight="1" x14ac:dyDescent="0.3">
      <c r="A54" s="34">
        <f t="shared" si="8"/>
        <v>8951.1653524032663</v>
      </c>
      <c r="B54" s="29">
        <v>5000</v>
      </c>
      <c r="C54" s="2"/>
    </row>
    <row r="55" spans="1:3" ht="15.75" customHeight="1" x14ac:dyDescent="0.3">
      <c r="A55" s="34">
        <f t="shared" si="8"/>
        <v>9994.5797562638782</v>
      </c>
      <c r="B55" s="29">
        <v>6000</v>
      </c>
      <c r="C55" s="2"/>
    </row>
    <row r="56" spans="1:3" ht="15.75" customHeight="1" x14ac:dyDescent="0.3">
      <c r="B56" s="1"/>
      <c r="C56" s="2"/>
    </row>
    <row r="57" spans="1:3" ht="15.75" customHeight="1" x14ac:dyDescent="0.3">
      <c r="B57" s="1"/>
      <c r="C57" s="2"/>
    </row>
    <row r="58" spans="1:3" ht="15.75" customHeight="1" x14ac:dyDescent="0.3">
      <c r="B58" s="1"/>
      <c r="C58" s="2"/>
    </row>
    <row r="59" spans="1:3" ht="15.75" customHeight="1" x14ac:dyDescent="0.3">
      <c r="B59" s="1"/>
      <c r="C59" s="2"/>
    </row>
    <row r="60" spans="1:3" ht="15.75" customHeight="1" x14ac:dyDescent="0.3">
      <c r="B60" s="1"/>
      <c r="C60" s="2"/>
    </row>
    <row r="61" spans="1:3" ht="15.75" customHeight="1" x14ac:dyDescent="0.3">
      <c r="B61" s="1"/>
      <c r="C61" s="2"/>
    </row>
    <row r="62" spans="1:3" ht="15.75" customHeight="1" x14ac:dyDescent="0.3">
      <c r="B62" s="1"/>
      <c r="C62" s="2"/>
    </row>
    <row r="63" spans="1:3" ht="15.75" customHeight="1" x14ac:dyDescent="0.3">
      <c r="B63" s="1"/>
      <c r="C63" s="2"/>
    </row>
    <row r="64" spans="1:3" ht="15.75" customHeight="1" x14ac:dyDescent="0.3">
      <c r="B64" s="1"/>
      <c r="C64" s="2"/>
    </row>
    <row r="65" spans="2:3" ht="15.75" customHeight="1" x14ac:dyDescent="0.3">
      <c r="B65" s="1"/>
      <c r="C65" s="2"/>
    </row>
    <row r="66" spans="2:3" ht="15.75" customHeight="1" x14ac:dyDescent="0.3">
      <c r="B66" s="1"/>
      <c r="C66" s="2"/>
    </row>
    <row r="67" spans="2:3" ht="15.75" customHeight="1" x14ac:dyDescent="0.25"/>
    <row r="68" spans="2:3" ht="15.75" customHeight="1" x14ac:dyDescent="0.25"/>
    <row r="69" spans="2:3" ht="15.75" customHeight="1" x14ac:dyDescent="0.25"/>
    <row r="70" spans="2:3" ht="15.75" customHeight="1" x14ac:dyDescent="0.25"/>
    <row r="71" spans="2:3" ht="15.75" customHeight="1" x14ac:dyDescent="0.25"/>
    <row r="72" spans="2:3" ht="15.75" customHeight="1" x14ac:dyDescent="0.25"/>
    <row r="73" spans="2:3" ht="15.75" customHeight="1" x14ac:dyDescent="0.25"/>
    <row r="74" spans="2:3" ht="15.75" customHeight="1" x14ac:dyDescent="0.25"/>
    <row r="75" spans="2:3" ht="15.75" customHeight="1" x14ac:dyDescent="0.25"/>
    <row r="76" spans="2:3" ht="15.75" customHeight="1" x14ac:dyDescent="0.25"/>
    <row r="77" spans="2:3" ht="15.75" customHeight="1" x14ac:dyDescent="0.25"/>
    <row r="78" spans="2:3" ht="15.75" customHeight="1" x14ac:dyDescent="0.25"/>
    <row r="79" spans="2:3" ht="15.75" customHeight="1" x14ac:dyDescent="0.25"/>
    <row r="80" spans="2: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</sheetData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MultiLinearRegression</vt:lpstr>
      <vt:lpstr>MultiLinearRegression!solver_opt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</dc:creator>
  <cp:lastModifiedBy>Shubhangi</cp:lastModifiedBy>
  <dcterms:created xsi:type="dcterms:W3CDTF">2021-05-22T13:22:05Z</dcterms:created>
  <dcterms:modified xsi:type="dcterms:W3CDTF">2021-05-22T13:30:04Z</dcterms:modified>
</cp:coreProperties>
</file>