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hubhangi\Downloads\"/>
    </mc:Choice>
  </mc:AlternateContent>
  <xr:revisionPtr revIDLastSave="0" documentId="13_ncr:1_{82C14657-9DF7-40CE-8BAA-E8E43DA7BEB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ultiLinearRegression" sheetId="1" r:id="rId1"/>
  </sheets>
  <definedNames>
    <definedName name="_xlnm._FilterDatabase" localSheetId="0" hidden="1">MultiLinearRegression!$A$2:$B$17</definedName>
    <definedName name="solver_opt" localSheetId="0">MultiLinearRegression!$E$2</definedName>
  </definedNames>
  <calcPr calcId="191029"/>
</workbook>
</file>

<file path=xl/calcChain.xml><?xml version="1.0" encoding="utf-8"?>
<calcChain xmlns="http://schemas.openxmlformats.org/spreadsheetml/2006/main">
  <c r="A59" i="1" l="1"/>
  <c r="A63" i="1"/>
  <c r="A62" i="1"/>
  <c r="A61" i="1"/>
  <c r="A60" i="1"/>
  <c r="F44" i="1" l="1"/>
  <c r="E30" i="1" l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9" i="1"/>
  <c r="C30" i="1"/>
  <c r="C31" i="1"/>
  <c r="C44" i="1" s="1"/>
  <c r="C32" i="1"/>
  <c r="C33" i="1"/>
  <c r="C34" i="1"/>
  <c r="C35" i="1"/>
  <c r="C36" i="1"/>
  <c r="C37" i="1"/>
  <c r="C38" i="1"/>
  <c r="C39" i="1"/>
  <c r="C40" i="1"/>
  <c r="C41" i="1"/>
  <c r="C42" i="1"/>
  <c r="C43" i="1"/>
  <c r="C29" i="1"/>
  <c r="A44" i="1"/>
  <c r="B44" i="1"/>
  <c r="B20" i="1"/>
  <c r="B18" i="1"/>
  <c r="A18" i="1"/>
  <c r="C6" i="1" s="1"/>
  <c r="D44" i="1" l="1"/>
  <c r="D47" i="1" s="1"/>
  <c r="D48" i="1" s="1"/>
  <c r="E44" i="1"/>
  <c r="E7" i="1"/>
  <c r="E6" i="1"/>
  <c r="F6" i="1" s="1"/>
  <c r="E13" i="1"/>
  <c r="E5" i="1"/>
  <c r="E14" i="1"/>
  <c r="E4" i="1"/>
  <c r="E11" i="1"/>
  <c r="E10" i="1"/>
  <c r="E9" i="1"/>
  <c r="E16" i="1"/>
  <c r="E8" i="1"/>
  <c r="E12" i="1"/>
  <c r="E3" i="1"/>
  <c r="E17" i="1"/>
  <c r="E15" i="1"/>
  <c r="D6" i="1"/>
  <c r="C11" i="1"/>
  <c r="C3" i="1"/>
  <c r="C10" i="1"/>
  <c r="C5" i="1"/>
  <c r="C12" i="1"/>
  <c r="C17" i="1"/>
  <c r="C16" i="1"/>
  <c r="C8" i="1"/>
  <c r="C13" i="1"/>
  <c r="C4" i="1"/>
  <c r="C9" i="1"/>
  <c r="C15" i="1"/>
  <c r="C7" i="1"/>
  <c r="C14" i="1"/>
  <c r="D5" i="1" l="1"/>
  <c r="F5" i="1"/>
  <c r="D14" i="1"/>
  <c r="F14" i="1"/>
  <c r="D7" i="1"/>
  <c r="F7" i="1"/>
  <c r="D15" i="1"/>
  <c r="F15" i="1"/>
  <c r="F9" i="1"/>
  <c r="D9" i="1"/>
  <c r="F4" i="1"/>
  <c r="D4" i="1"/>
  <c r="F11" i="1"/>
  <c r="D11" i="1"/>
  <c r="F17" i="1"/>
  <c r="D17" i="1"/>
  <c r="F12" i="1"/>
  <c r="D12" i="1"/>
  <c r="F10" i="1"/>
  <c r="D10" i="1"/>
  <c r="F3" i="1"/>
  <c r="D3" i="1"/>
  <c r="D13" i="1"/>
  <c r="F13" i="1"/>
  <c r="D8" i="1"/>
  <c r="F8" i="1"/>
  <c r="D16" i="1"/>
  <c r="F16" i="1"/>
  <c r="F18" i="1" l="1"/>
  <c r="B22" i="1" s="1"/>
  <c r="B23" i="1" s="1"/>
  <c r="D18" i="1"/>
</calcChain>
</file>

<file path=xl/sharedStrings.xml><?xml version="1.0" encoding="utf-8"?>
<sst xmlns="http://schemas.openxmlformats.org/spreadsheetml/2006/main" count="26" uniqueCount="23">
  <si>
    <t>Historical Data</t>
  </si>
  <si>
    <t>Avg(x) – x</t>
  </si>
  <si>
    <t>Fxx=(Avg(x) – x)^2</t>
  </si>
  <si>
    <t>Avg(y) – y</t>
  </si>
  <si>
    <t>Fxy=(Avg(x)-x) * (Avg(y)-y)</t>
  </si>
  <si>
    <t>sum</t>
  </si>
  <si>
    <t>Corelation</t>
  </si>
  <si>
    <t xml:space="preserve">Slope </t>
  </si>
  <si>
    <t>intercept</t>
  </si>
  <si>
    <t>Formula</t>
  </si>
  <si>
    <t>Qty Sold(X)</t>
  </si>
  <si>
    <t>Advertising(y)</t>
  </si>
  <si>
    <t xml:space="preserve">              XY</t>
  </si>
  <si>
    <t xml:space="preserve">                 X^2</t>
  </si>
  <si>
    <t xml:space="preserve">          Y^2</t>
  </si>
  <si>
    <t>r</t>
  </si>
  <si>
    <t>As R^2 value is greater than 0.65 we can go ahead with prediction</t>
  </si>
  <si>
    <t>Predict</t>
  </si>
  <si>
    <t>Advertising</t>
  </si>
  <si>
    <t xml:space="preserve">           Number</t>
  </si>
  <si>
    <t>y=0.93989794x-3455.18</t>
  </si>
  <si>
    <t>R-sq</t>
  </si>
  <si>
    <t xml:space="preserve">we have to predict Qty Sold(X) then x=y+3455.18/0.9398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</si>
</sst>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164" fontId="2" fillId="0" borderId="0" xfId="0" applyNumberFormat="1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164" fontId="0" fillId="0" borderId="0" xfId="0" applyNumberFormat="1" applyFont="1" applyAlignment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/>
    <xf numFmtId="0" fontId="2" fillId="0" borderId="2" xfId="0" applyFont="1" applyBorder="1"/>
    <xf numFmtId="164" fontId="2" fillId="0" borderId="2" xfId="0" applyNumberFormat="1" applyFont="1" applyBorder="1"/>
    <xf numFmtId="43" fontId="0" fillId="0" borderId="2" xfId="0" applyNumberFormat="1" applyFont="1" applyBorder="1" applyAlignment="1"/>
    <xf numFmtId="164" fontId="0" fillId="0" borderId="2" xfId="0" applyNumberFormat="1" applyFont="1" applyBorder="1" applyAlignment="1"/>
    <xf numFmtId="0" fontId="4" fillId="0" borderId="2" xfId="0" applyFont="1" applyBorder="1" applyAlignment="1"/>
    <xf numFmtId="0" fontId="6" fillId="0" borderId="0" xfId="0" applyFont="1" applyAlignment="1"/>
    <xf numFmtId="0" fontId="5" fillId="0" borderId="2" xfId="0" applyFont="1" applyBorder="1" applyAlignment="1"/>
    <xf numFmtId="0" fontId="2" fillId="0" borderId="0" xfId="0" applyFont="1" applyBorder="1" applyAlignment="1">
      <alignment horizontal="center"/>
    </xf>
    <xf numFmtId="0" fontId="6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0.9399x -3455.2</a:t>
                    </a:r>
                    <a:br>
                      <a:rPr lang="en-US" baseline="0"/>
                    </a:br>
                    <a:r>
                      <a:rPr lang="en-US" baseline="0"/>
                      <a:t>R² = 0.9807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MultiLinearRegression!$A$3:$A$17</c:f>
              <c:numCache>
                <c:formatCode>General</c:formatCode>
                <c:ptCount val="15"/>
                <c:pt idx="0">
                  <c:v>8500</c:v>
                </c:pt>
                <c:pt idx="1">
                  <c:v>4700</c:v>
                </c:pt>
                <c:pt idx="2">
                  <c:v>5800</c:v>
                </c:pt>
                <c:pt idx="3">
                  <c:v>7400</c:v>
                </c:pt>
                <c:pt idx="4">
                  <c:v>6200</c:v>
                </c:pt>
                <c:pt idx="5">
                  <c:v>7300</c:v>
                </c:pt>
                <c:pt idx="6">
                  <c:v>5600</c:v>
                </c:pt>
                <c:pt idx="7">
                  <c:v>5000</c:v>
                </c:pt>
                <c:pt idx="8">
                  <c:v>6300</c:v>
                </c:pt>
                <c:pt idx="9">
                  <c:v>8000</c:v>
                </c:pt>
                <c:pt idx="10">
                  <c:v>9000</c:v>
                </c:pt>
                <c:pt idx="11">
                  <c:v>6500</c:v>
                </c:pt>
                <c:pt idx="12">
                  <c:v>7200</c:v>
                </c:pt>
                <c:pt idx="13">
                  <c:v>6700</c:v>
                </c:pt>
                <c:pt idx="14">
                  <c:v>6000</c:v>
                </c:pt>
              </c:numCache>
            </c:numRef>
          </c:xVal>
          <c:yVal>
            <c:numRef>
              <c:f>MultiLinearRegression!$B$3:$B$17</c:f>
              <c:numCache>
                <c:formatCode>_(* #,##0.00_);_(* \(#,##0.00\);_(* "-"??_);_(@_)</c:formatCode>
                <c:ptCount val="15"/>
                <c:pt idx="0">
                  <c:v>4500</c:v>
                </c:pt>
                <c:pt idx="1">
                  <c:v>1000</c:v>
                </c:pt>
                <c:pt idx="2">
                  <c:v>1800</c:v>
                </c:pt>
                <c:pt idx="3">
                  <c:v>3500</c:v>
                </c:pt>
                <c:pt idx="4">
                  <c:v>2500</c:v>
                </c:pt>
                <c:pt idx="5">
                  <c:v>3400</c:v>
                </c:pt>
                <c:pt idx="6">
                  <c:v>1500</c:v>
                </c:pt>
                <c:pt idx="7">
                  <c:v>1200</c:v>
                </c:pt>
                <c:pt idx="8">
                  <c:v>2700</c:v>
                </c:pt>
                <c:pt idx="9">
                  <c:v>4200</c:v>
                </c:pt>
                <c:pt idx="10">
                  <c:v>4800</c:v>
                </c:pt>
                <c:pt idx="11">
                  <c:v>2800</c:v>
                </c:pt>
                <c:pt idx="12">
                  <c:v>3250</c:v>
                </c:pt>
                <c:pt idx="13">
                  <c:v>3100</c:v>
                </c:pt>
                <c:pt idx="14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2-4EF4-94C9-D34838E03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05336"/>
        <c:axId val="406013568"/>
      </c:scatterChart>
      <c:valAx>
        <c:axId val="40600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13568"/>
        <c:crosses val="autoZero"/>
        <c:crossBetween val="midCat"/>
      </c:valAx>
      <c:valAx>
        <c:axId val="4060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0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739140</xdr:colOff>
      <xdr:row>2</xdr:row>
      <xdr:rowOff>142875</xdr:rowOff>
    </xdr:from>
    <xdr:to>
      <xdr:col>13</xdr:col>
      <xdr:colOff>236220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5353D-DB4D-4842-BE4A-6E56496A8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abSelected="1" workbookViewId="0">
      <selection activeCell="A2" sqref="A2"/>
    </sheetView>
  </sheetViews>
  <sheetFormatPr defaultColWidth="12.59765625" defaultRowHeight="15" customHeight="1" x14ac:dyDescent="0.25"/>
  <cols>
    <col min="1" max="1" width="11.09765625" customWidth="1"/>
    <col min="2" max="2" width="12.19921875" customWidth="1"/>
    <col min="3" max="3" width="17" customWidth="1"/>
    <col min="4" max="4" width="19" customWidth="1"/>
    <col min="5" max="5" width="15.5" customWidth="1"/>
    <col min="6" max="6" width="22.09765625" customWidth="1"/>
    <col min="7" max="25" width="11.09765625" customWidth="1"/>
  </cols>
  <sheetData>
    <row r="1" spans="1:6" ht="15" customHeight="1" x14ac:dyDescent="0.25">
      <c r="A1" s="4" t="s">
        <v>0</v>
      </c>
    </row>
    <row r="2" spans="1:6" ht="14.4" x14ac:dyDescent="0.3">
      <c r="A2" s="7" t="s">
        <v>10</v>
      </c>
      <c r="B2" s="7" t="s">
        <v>11</v>
      </c>
      <c r="C2" s="8" t="s">
        <v>1</v>
      </c>
      <c r="D2" s="8" t="s">
        <v>2</v>
      </c>
      <c r="E2" s="8" t="s">
        <v>3</v>
      </c>
      <c r="F2" s="8" t="s">
        <v>4</v>
      </c>
    </row>
    <row r="3" spans="1:6" ht="14.4" x14ac:dyDescent="0.3">
      <c r="A3" s="9">
        <v>8500</v>
      </c>
      <c r="B3" s="10">
        <v>4500</v>
      </c>
      <c r="C3" s="8">
        <f>$A$18-$A3</f>
        <v>-1820</v>
      </c>
      <c r="D3" s="11">
        <f>C3^2</f>
        <v>3312400</v>
      </c>
      <c r="E3" s="11">
        <f>$B$18-$B3</f>
        <v>-1676.6666666666665</v>
      </c>
      <c r="F3" s="11">
        <f>C3*E3</f>
        <v>3051533.333333333</v>
      </c>
    </row>
    <row r="4" spans="1:6" ht="14.4" x14ac:dyDescent="0.3">
      <c r="A4" s="9">
        <v>4700</v>
      </c>
      <c r="B4" s="10">
        <v>1000</v>
      </c>
      <c r="C4" s="8">
        <f t="shared" ref="C4:C17" si="0">$A$18-$A4</f>
        <v>1980</v>
      </c>
      <c r="D4" s="11">
        <f t="shared" ref="D4:D17" si="1">C4^2</f>
        <v>3920400</v>
      </c>
      <c r="E4" s="11">
        <f t="shared" ref="E4:E17" si="2">$B$18-$B4</f>
        <v>1823.3333333333335</v>
      </c>
      <c r="F4" s="11">
        <f t="shared" ref="F4:F17" si="3">C4*E4</f>
        <v>3610200.0000000005</v>
      </c>
    </row>
    <row r="5" spans="1:6" ht="14.4" x14ac:dyDescent="0.3">
      <c r="A5" s="9">
        <v>5800</v>
      </c>
      <c r="B5" s="10">
        <v>1800</v>
      </c>
      <c r="C5" s="8">
        <f t="shared" si="0"/>
        <v>880</v>
      </c>
      <c r="D5" s="11">
        <f t="shared" si="1"/>
        <v>774400</v>
      </c>
      <c r="E5" s="11">
        <f t="shared" si="2"/>
        <v>1023.3333333333335</v>
      </c>
      <c r="F5" s="11">
        <f t="shared" si="3"/>
        <v>900533.33333333349</v>
      </c>
    </row>
    <row r="6" spans="1:6" ht="14.4" x14ac:dyDescent="0.3">
      <c r="A6" s="9">
        <v>7400</v>
      </c>
      <c r="B6" s="10">
        <v>3500</v>
      </c>
      <c r="C6" s="8">
        <f t="shared" si="0"/>
        <v>-720</v>
      </c>
      <c r="D6" s="11">
        <f t="shared" si="1"/>
        <v>518400</v>
      </c>
      <c r="E6" s="11">
        <f t="shared" si="2"/>
        <v>-676.66666666666652</v>
      </c>
      <c r="F6" s="11">
        <f t="shared" si="3"/>
        <v>487199.99999999988</v>
      </c>
    </row>
    <row r="7" spans="1:6" ht="14.4" x14ac:dyDescent="0.3">
      <c r="A7" s="9">
        <v>6200</v>
      </c>
      <c r="B7" s="10">
        <v>2500</v>
      </c>
      <c r="C7" s="8">
        <f t="shared" si="0"/>
        <v>480</v>
      </c>
      <c r="D7" s="11">
        <f t="shared" si="1"/>
        <v>230400</v>
      </c>
      <c r="E7" s="11">
        <f t="shared" si="2"/>
        <v>323.33333333333348</v>
      </c>
      <c r="F7" s="11">
        <f t="shared" si="3"/>
        <v>155200.00000000006</v>
      </c>
    </row>
    <row r="8" spans="1:6" ht="14.4" x14ac:dyDescent="0.3">
      <c r="A8" s="9">
        <v>7300</v>
      </c>
      <c r="B8" s="10">
        <v>3400</v>
      </c>
      <c r="C8" s="8">
        <f t="shared" si="0"/>
        <v>-620</v>
      </c>
      <c r="D8" s="11">
        <f t="shared" si="1"/>
        <v>384400</v>
      </c>
      <c r="E8" s="11">
        <f t="shared" si="2"/>
        <v>-576.66666666666652</v>
      </c>
      <c r="F8" s="11">
        <f t="shared" si="3"/>
        <v>357533.33333333326</v>
      </c>
    </row>
    <row r="9" spans="1:6" ht="14.4" x14ac:dyDescent="0.3">
      <c r="A9" s="9">
        <v>5600</v>
      </c>
      <c r="B9" s="10">
        <v>1500</v>
      </c>
      <c r="C9" s="8">
        <f t="shared" si="0"/>
        <v>1080</v>
      </c>
      <c r="D9" s="11">
        <f t="shared" si="1"/>
        <v>1166400</v>
      </c>
      <c r="E9" s="11">
        <f t="shared" si="2"/>
        <v>1323.3333333333335</v>
      </c>
      <c r="F9" s="11">
        <f t="shared" si="3"/>
        <v>1429200.0000000002</v>
      </c>
    </row>
    <row r="10" spans="1:6" ht="14.4" x14ac:dyDescent="0.3">
      <c r="A10" s="9">
        <v>5000</v>
      </c>
      <c r="B10" s="10">
        <v>1200</v>
      </c>
      <c r="C10" s="8">
        <f t="shared" si="0"/>
        <v>1680</v>
      </c>
      <c r="D10" s="11">
        <f t="shared" si="1"/>
        <v>2822400</v>
      </c>
      <c r="E10" s="11">
        <f t="shared" si="2"/>
        <v>1623.3333333333335</v>
      </c>
      <c r="F10" s="11">
        <f t="shared" si="3"/>
        <v>2727200.0000000005</v>
      </c>
    </row>
    <row r="11" spans="1:6" ht="14.4" x14ac:dyDescent="0.3">
      <c r="A11" s="9">
        <v>6300</v>
      </c>
      <c r="B11" s="10">
        <v>2700</v>
      </c>
      <c r="C11" s="8">
        <f t="shared" si="0"/>
        <v>380</v>
      </c>
      <c r="D11" s="11">
        <f t="shared" si="1"/>
        <v>144400</v>
      </c>
      <c r="E11" s="11">
        <f t="shared" si="2"/>
        <v>123.33333333333348</v>
      </c>
      <c r="F11" s="11">
        <f t="shared" si="3"/>
        <v>46866.666666666722</v>
      </c>
    </row>
    <row r="12" spans="1:6" ht="14.4" x14ac:dyDescent="0.3">
      <c r="A12" s="9">
        <v>8000</v>
      </c>
      <c r="B12" s="10">
        <v>4200</v>
      </c>
      <c r="C12" s="8">
        <f t="shared" si="0"/>
        <v>-1320</v>
      </c>
      <c r="D12" s="11">
        <f t="shared" si="1"/>
        <v>1742400</v>
      </c>
      <c r="E12" s="11">
        <f t="shared" si="2"/>
        <v>-1376.6666666666665</v>
      </c>
      <c r="F12" s="11">
        <f t="shared" si="3"/>
        <v>1817199.9999999998</v>
      </c>
    </row>
    <row r="13" spans="1:6" ht="14.4" x14ac:dyDescent="0.3">
      <c r="A13" s="9">
        <v>9000</v>
      </c>
      <c r="B13" s="10">
        <v>4800</v>
      </c>
      <c r="C13" s="8">
        <f t="shared" si="0"/>
        <v>-2320</v>
      </c>
      <c r="D13" s="11">
        <f t="shared" si="1"/>
        <v>5382400</v>
      </c>
      <c r="E13" s="11">
        <f t="shared" si="2"/>
        <v>-1976.6666666666665</v>
      </c>
      <c r="F13" s="11">
        <f t="shared" si="3"/>
        <v>4585866.666666666</v>
      </c>
    </row>
    <row r="14" spans="1:6" ht="14.4" x14ac:dyDescent="0.3">
      <c r="A14" s="9">
        <v>6500</v>
      </c>
      <c r="B14" s="10">
        <v>2800</v>
      </c>
      <c r="C14" s="8">
        <f t="shared" si="0"/>
        <v>180</v>
      </c>
      <c r="D14" s="11">
        <f t="shared" si="1"/>
        <v>32400</v>
      </c>
      <c r="E14" s="11">
        <f t="shared" si="2"/>
        <v>23.333333333333485</v>
      </c>
      <c r="F14" s="11">
        <f t="shared" si="3"/>
        <v>4200.0000000000273</v>
      </c>
    </row>
    <row r="15" spans="1:6" ht="14.4" x14ac:dyDescent="0.3">
      <c r="A15" s="9">
        <v>7200</v>
      </c>
      <c r="B15" s="10">
        <v>3250</v>
      </c>
      <c r="C15" s="8">
        <f t="shared" si="0"/>
        <v>-520</v>
      </c>
      <c r="D15" s="11">
        <f t="shared" si="1"/>
        <v>270400</v>
      </c>
      <c r="E15" s="11">
        <f t="shared" si="2"/>
        <v>-426.66666666666652</v>
      </c>
      <c r="F15" s="11">
        <f t="shared" si="3"/>
        <v>221866.6666666666</v>
      </c>
    </row>
    <row r="16" spans="1:6" ht="14.4" x14ac:dyDescent="0.3">
      <c r="A16" s="9">
        <v>6700</v>
      </c>
      <c r="B16" s="10">
        <v>3100</v>
      </c>
      <c r="C16" s="8">
        <f t="shared" si="0"/>
        <v>-20</v>
      </c>
      <c r="D16" s="11">
        <f t="shared" si="1"/>
        <v>400</v>
      </c>
      <c r="E16" s="11">
        <f t="shared" si="2"/>
        <v>-276.66666666666652</v>
      </c>
      <c r="F16" s="11">
        <f t="shared" si="3"/>
        <v>5533.3333333333303</v>
      </c>
    </row>
    <row r="17" spans="1:6" ht="14.4" x14ac:dyDescent="0.3">
      <c r="A17" s="9">
        <v>6000</v>
      </c>
      <c r="B17" s="10">
        <v>2100</v>
      </c>
      <c r="C17" s="8">
        <f t="shared" si="0"/>
        <v>680</v>
      </c>
      <c r="D17" s="11">
        <f t="shared" si="1"/>
        <v>462400</v>
      </c>
      <c r="E17" s="11">
        <f t="shared" si="2"/>
        <v>723.33333333333348</v>
      </c>
      <c r="F17" s="11">
        <f t="shared" si="3"/>
        <v>491866.66666666674</v>
      </c>
    </row>
    <row r="18" spans="1:6" ht="15" customHeight="1" x14ac:dyDescent="0.25">
      <c r="A18" s="8">
        <f>AVERAGE(A3:A17)</f>
        <v>6680</v>
      </c>
      <c r="B18" s="12">
        <f>AVERAGE(B3:B17)</f>
        <v>2823.3333333333335</v>
      </c>
      <c r="C18" s="8" t="s">
        <v>5</v>
      </c>
      <c r="D18" s="11">
        <f>SUM(D3:D17)</f>
        <v>21164000</v>
      </c>
      <c r="E18" s="8" t="s">
        <v>5</v>
      </c>
      <c r="F18" s="11">
        <f>SUM(F3:F17)</f>
        <v>19892000.000000004</v>
      </c>
    </row>
    <row r="19" spans="1:6" ht="14.4" x14ac:dyDescent="0.3">
      <c r="A19" s="2"/>
    </row>
    <row r="20" spans="1:6" thickBot="1" x14ac:dyDescent="0.35">
      <c r="A20" s="3" t="s">
        <v>6</v>
      </c>
      <c r="B20" s="3">
        <f>CORREL(A3:A17,B3:B17)</f>
        <v>0.99030452318891637</v>
      </c>
    </row>
    <row r="21" spans="1:6" ht="14.4" x14ac:dyDescent="0.3">
      <c r="A21" s="16"/>
      <c r="B21" s="6"/>
    </row>
    <row r="22" spans="1:6" ht="13.8" x14ac:dyDescent="0.25">
      <c r="A22" s="17" t="s">
        <v>7</v>
      </c>
      <c r="B22" s="8">
        <f>F18/D18</f>
        <v>0.93989793989794013</v>
      </c>
      <c r="C22" s="8"/>
    </row>
    <row r="23" spans="1:6" ht="15.75" customHeight="1" x14ac:dyDescent="0.3">
      <c r="A23" s="17" t="s">
        <v>8</v>
      </c>
      <c r="B23" s="10">
        <f>B18-(B22*A18)</f>
        <v>-3455.1849051849063</v>
      </c>
      <c r="C23" s="10"/>
    </row>
    <row r="24" spans="1:6" ht="15.75" customHeight="1" x14ac:dyDescent="0.3">
      <c r="A24" s="17"/>
      <c r="B24" s="10"/>
      <c r="C24" s="8"/>
    </row>
    <row r="25" spans="1:6" ht="15.75" customHeight="1" x14ac:dyDescent="0.3">
      <c r="A25" s="17" t="s">
        <v>9</v>
      </c>
      <c r="B25" s="10" t="s">
        <v>20</v>
      </c>
      <c r="C25" s="8"/>
    </row>
    <row r="26" spans="1:6" ht="15.75" customHeight="1" x14ac:dyDescent="0.3">
      <c r="B26" s="1"/>
    </row>
    <row r="27" spans="1:6" ht="15.75" customHeight="1" x14ac:dyDescent="0.25"/>
    <row r="28" spans="1:6" ht="15.75" customHeight="1" x14ac:dyDescent="0.3">
      <c r="A28" s="7" t="s">
        <v>10</v>
      </c>
      <c r="B28" s="7" t="s">
        <v>11</v>
      </c>
      <c r="C28" s="8" t="s">
        <v>12</v>
      </c>
      <c r="D28" s="8" t="s">
        <v>13</v>
      </c>
      <c r="E28" s="8" t="s">
        <v>14</v>
      </c>
      <c r="F28" s="13" t="s">
        <v>19</v>
      </c>
    </row>
    <row r="29" spans="1:6" ht="15.75" customHeight="1" x14ac:dyDescent="0.3">
      <c r="A29" s="9">
        <v>8500</v>
      </c>
      <c r="B29" s="10">
        <v>4500</v>
      </c>
      <c r="C29" s="11">
        <f>A29*B29</f>
        <v>38250000</v>
      </c>
      <c r="D29" s="8">
        <f>A29^2</f>
        <v>72250000</v>
      </c>
      <c r="E29" s="11">
        <f>B29^2</f>
        <v>20250000</v>
      </c>
      <c r="F29" s="8">
        <v>1</v>
      </c>
    </row>
    <row r="30" spans="1:6" ht="15.75" customHeight="1" x14ac:dyDescent="0.3">
      <c r="A30" s="9">
        <v>4700</v>
      </c>
      <c r="B30" s="10">
        <v>1000</v>
      </c>
      <c r="C30" s="11">
        <f t="shared" ref="C30:C43" si="4">A30*B30</f>
        <v>4700000</v>
      </c>
      <c r="D30" s="8">
        <f t="shared" ref="D30:D43" si="5">A30^2</f>
        <v>22090000</v>
      </c>
      <c r="E30" s="11">
        <f t="shared" ref="E30:E43" si="6">B30^2</f>
        <v>1000000</v>
      </c>
      <c r="F30" s="8">
        <v>2</v>
      </c>
    </row>
    <row r="31" spans="1:6" ht="15.75" customHeight="1" x14ac:dyDescent="0.3">
      <c r="A31" s="9">
        <v>5800</v>
      </c>
      <c r="B31" s="10">
        <v>1800</v>
      </c>
      <c r="C31" s="11">
        <f t="shared" si="4"/>
        <v>10440000</v>
      </c>
      <c r="D31" s="8">
        <f t="shared" si="5"/>
        <v>33640000</v>
      </c>
      <c r="E31" s="11">
        <f t="shared" si="6"/>
        <v>3240000</v>
      </c>
      <c r="F31" s="8">
        <v>3</v>
      </c>
    </row>
    <row r="32" spans="1:6" ht="15.75" customHeight="1" x14ac:dyDescent="0.3">
      <c r="A32" s="9">
        <v>7400</v>
      </c>
      <c r="B32" s="10">
        <v>3500</v>
      </c>
      <c r="C32" s="11">
        <f t="shared" si="4"/>
        <v>25900000</v>
      </c>
      <c r="D32" s="8">
        <f t="shared" si="5"/>
        <v>54760000</v>
      </c>
      <c r="E32" s="11">
        <f t="shared" si="6"/>
        <v>12250000</v>
      </c>
      <c r="F32" s="8">
        <v>4</v>
      </c>
    </row>
    <row r="33" spans="1:6" ht="15.75" customHeight="1" x14ac:dyDescent="0.3">
      <c r="A33" s="9">
        <v>6200</v>
      </c>
      <c r="B33" s="10">
        <v>2500</v>
      </c>
      <c r="C33" s="11">
        <f t="shared" si="4"/>
        <v>15500000</v>
      </c>
      <c r="D33" s="8">
        <f t="shared" si="5"/>
        <v>38440000</v>
      </c>
      <c r="E33" s="11">
        <f t="shared" si="6"/>
        <v>6250000</v>
      </c>
      <c r="F33" s="8">
        <v>5</v>
      </c>
    </row>
    <row r="34" spans="1:6" ht="15.75" customHeight="1" x14ac:dyDescent="0.3">
      <c r="A34" s="9">
        <v>7300</v>
      </c>
      <c r="B34" s="10">
        <v>3400</v>
      </c>
      <c r="C34" s="11">
        <f t="shared" si="4"/>
        <v>24820000</v>
      </c>
      <c r="D34" s="8">
        <f t="shared" si="5"/>
        <v>53290000</v>
      </c>
      <c r="E34" s="11">
        <f t="shared" si="6"/>
        <v>11560000</v>
      </c>
      <c r="F34" s="8">
        <v>6</v>
      </c>
    </row>
    <row r="35" spans="1:6" ht="15.75" customHeight="1" x14ac:dyDescent="0.3">
      <c r="A35" s="9">
        <v>5600</v>
      </c>
      <c r="B35" s="10">
        <v>1500</v>
      </c>
      <c r="C35" s="11">
        <f t="shared" si="4"/>
        <v>8400000</v>
      </c>
      <c r="D35" s="8">
        <f t="shared" si="5"/>
        <v>31360000</v>
      </c>
      <c r="E35" s="11">
        <f t="shared" si="6"/>
        <v>2250000</v>
      </c>
      <c r="F35" s="8">
        <v>7</v>
      </c>
    </row>
    <row r="36" spans="1:6" ht="15.75" customHeight="1" x14ac:dyDescent="0.3">
      <c r="A36" s="9">
        <v>5000</v>
      </c>
      <c r="B36" s="10">
        <v>1200</v>
      </c>
      <c r="C36" s="11">
        <f t="shared" si="4"/>
        <v>6000000</v>
      </c>
      <c r="D36" s="8">
        <f t="shared" si="5"/>
        <v>25000000</v>
      </c>
      <c r="E36" s="11">
        <f t="shared" si="6"/>
        <v>1440000</v>
      </c>
      <c r="F36" s="8">
        <v>8</v>
      </c>
    </row>
    <row r="37" spans="1:6" ht="15.75" customHeight="1" x14ac:dyDescent="0.3">
      <c r="A37" s="9">
        <v>6300</v>
      </c>
      <c r="B37" s="10">
        <v>2700</v>
      </c>
      <c r="C37" s="11">
        <f t="shared" si="4"/>
        <v>17010000</v>
      </c>
      <c r="D37" s="8">
        <f t="shared" si="5"/>
        <v>39690000</v>
      </c>
      <c r="E37" s="11">
        <f t="shared" si="6"/>
        <v>7290000</v>
      </c>
      <c r="F37" s="8">
        <v>9</v>
      </c>
    </row>
    <row r="38" spans="1:6" ht="15.75" customHeight="1" x14ac:dyDescent="0.3">
      <c r="A38" s="9">
        <v>8000</v>
      </c>
      <c r="B38" s="10">
        <v>4200</v>
      </c>
      <c r="C38" s="11">
        <f t="shared" si="4"/>
        <v>33600000</v>
      </c>
      <c r="D38" s="8">
        <f t="shared" si="5"/>
        <v>64000000</v>
      </c>
      <c r="E38" s="11">
        <f t="shared" si="6"/>
        <v>17640000</v>
      </c>
      <c r="F38" s="8">
        <v>10</v>
      </c>
    </row>
    <row r="39" spans="1:6" ht="15.75" customHeight="1" x14ac:dyDescent="0.3">
      <c r="A39" s="9">
        <v>9000</v>
      </c>
      <c r="B39" s="10">
        <v>4800</v>
      </c>
      <c r="C39" s="11">
        <f t="shared" si="4"/>
        <v>43200000</v>
      </c>
      <c r="D39" s="8">
        <f t="shared" si="5"/>
        <v>81000000</v>
      </c>
      <c r="E39" s="11">
        <f t="shared" si="6"/>
        <v>23040000</v>
      </c>
      <c r="F39" s="8">
        <v>11</v>
      </c>
    </row>
    <row r="40" spans="1:6" ht="15.75" customHeight="1" x14ac:dyDescent="0.3">
      <c r="A40" s="9">
        <v>6500</v>
      </c>
      <c r="B40" s="10">
        <v>2800</v>
      </c>
      <c r="C40" s="11">
        <f t="shared" si="4"/>
        <v>18200000</v>
      </c>
      <c r="D40" s="8">
        <f t="shared" si="5"/>
        <v>42250000</v>
      </c>
      <c r="E40" s="11">
        <f t="shared" si="6"/>
        <v>7840000</v>
      </c>
      <c r="F40" s="8">
        <v>12</v>
      </c>
    </row>
    <row r="41" spans="1:6" ht="15.75" customHeight="1" x14ac:dyDescent="0.3">
      <c r="A41" s="9">
        <v>7200</v>
      </c>
      <c r="B41" s="10">
        <v>3250</v>
      </c>
      <c r="C41" s="11">
        <f t="shared" si="4"/>
        <v>23400000</v>
      </c>
      <c r="D41" s="8">
        <f t="shared" si="5"/>
        <v>51840000</v>
      </c>
      <c r="E41" s="11">
        <f t="shared" si="6"/>
        <v>10562500</v>
      </c>
      <c r="F41" s="8">
        <v>13</v>
      </c>
    </row>
    <row r="42" spans="1:6" ht="15.75" customHeight="1" x14ac:dyDescent="0.3">
      <c r="A42" s="9">
        <v>6700</v>
      </c>
      <c r="B42" s="10">
        <v>3100</v>
      </c>
      <c r="C42" s="11">
        <f t="shared" si="4"/>
        <v>20770000</v>
      </c>
      <c r="D42" s="8">
        <f t="shared" si="5"/>
        <v>44890000</v>
      </c>
      <c r="E42" s="11">
        <f t="shared" si="6"/>
        <v>9610000</v>
      </c>
      <c r="F42" s="8">
        <v>14</v>
      </c>
    </row>
    <row r="43" spans="1:6" ht="15.75" customHeight="1" x14ac:dyDescent="0.3">
      <c r="A43" s="9">
        <v>6000</v>
      </c>
      <c r="B43" s="10">
        <v>2100</v>
      </c>
      <c r="C43" s="11">
        <f t="shared" si="4"/>
        <v>12600000</v>
      </c>
      <c r="D43" s="8">
        <f t="shared" si="5"/>
        <v>36000000</v>
      </c>
      <c r="E43" s="11">
        <f t="shared" si="6"/>
        <v>4410000</v>
      </c>
      <c r="F43" s="8">
        <v>15</v>
      </c>
    </row>
    <row r="44" spans="1:6" ht="15.75" customHeight="1" x14ac:dyDescent="0.25">
      <c r="A44" s="8">
        <f>SUM(A29:A43)</f>
        <v>100200</v>
      </c>
      <c r="B44" s="12">
        <f>SUM(B29:B43)</f>
        <v>42350</v>
      </c>
      <c r="C44" s="11">
        <f>SUM(C29:C43)</f>
        <v>302790000</v>
      </c>
      <c r="D44" s="8">
        <f>SUM(D29:D43)</f>
        <v>690500000</v>
      </c>
      <c r="E44" s="11">
        <f>SUM(E29:E43)</f>
        <v>138632500</v>
      </c>
      <c r="F44" s="8">
        <f>COUNT(F29:F43)</f>
        <v>15</v>
      </c>
    </row>
    <row r="45" spans="1:6" ht="15.75" customHeight="1" x14ac:dyDescent="0.25"/>
    <row r="46" spans="1:6" ht="15.75" customHeight="1" x14ac:dyDescent="0.25"/>
    <row r="47" spans="1:6" ht="15.75" customHeight="1" x14ac:dyDescent="0.25">
      <c r="C47" s="8" t="s">
        <v>15</v>
      </c>
      <c r="D47" s="11">
        <f>((F44*C44)-(A44*B44))/SQRT((F44*D44-(A44^2))*((F44*E44-(B44^2))))</f>
        <v>0.99030452318891615</v>
      </c>
      <c r="E47" s="8"/>
      <c r="F47" s="8"/>
    </row>
    <row r="48" spans="1:6" ht="15.75" customHeight="1" x14ac:dyDescent="0.25">
      <c r="C48" s="17" t="s">
        <v>21</v>
      </c>
      <c r="D48" s="11">
        <f>D47^2</f>
        <v>0.98070304864842661</v>
      </c>
      <c r="E48" s="8"/>
      <c r="F48" s="8"/>
    </row>
    <row r="49" spans="1:6" ht="15.75" customHeight="1" x14ac:dyDescent="0.25">
      <c r="C49" s="8"/>
      <c r="D49" s="8"/>
      <c r="E49" s="8"/>
      <c r="F49" s="8"/>
    </row>
    <row r="50" spans="1:6" ht="15.75" customHeight="1" x14ac:dyDescent="0.3">
      <c r="C50" s="15" t="s">
        <v>16</v>
      </c>
      <c r="D50" s="8"/>
      <c r="E50" s="8"/>
      <c r="F50" s="8"/>
    </row>
    <row r="51" spans="1:6" ht="15.75" customHeight="1" x14ac:dyDescent="0.25"/>
    <row r="52" spans="1:6" ht="15.75" customHeight="1" x14ac:dyDescent="0.25">
      <c r="A52" s="14" t="s">
        <v>22</v>
      </c>
      <c r="B52" s="14"/>
      <c r="C52" s="14"/>
      <c r="D52" s="14"/>
    </row>
    <row r="53" spans="1:6" ht="15.75" customHeight="1" x14ac:dyDescent="0.25"/>
    <row r="54" spans="1:6" ht="15.75" customHeight="1" x14ac:dyDescent="0.25">
      <c r="C54" s="5"/>
    </row>
    <row r="55" spans="1:6" ht="15.75" customHeight="1" x14ac:dyDescent="0.25"/>
    <row r="56" spans="1:6" ht="15.75" customHeight="1" x14ac:dyDescent="0.25"/>
    <row r="57" spans="1:6" ht="15.75" customHeight="1" x14ac:dyDescent="0.25">
      <c r="A57" s="13" t="s">
        <v>17</v>
      </c>
      <c r="B57" s="13" t="s">
        <v>18</v>
      </c>
    </row>
    <row r="58" spans="1:6" ht="15.75" customHeight="1" x14ac:dyDescent="0.25">
      <c r="A58" s="11"/>
      <c r="B58" s="8"/>
    </row>
    <row r="59" spans="1:6" ht="15.75" customHeight="1" x14ac:dyDescent="0.25">
      <c r="A59" s="11">
        <f>B59+3455.18/0.93989794</f>
        <v>5676.1225373044217</v>
      </c>
      <c r="B59" s="8">
        <v>2000</v>
      </c>
      <c r="D59" s="5"/>
    </row>
    <row r="60" spans="1:6" ht="15.75" customHeight="1" x14ac:dyDescent="0.25">
      <c r="A60" s="11">
        <f>B60+3455.18/0.93989794</f>
        <v>6676.1225373044217</v>
      </c>
      <c r="B60" s="8">
        <v>3000</v>
      </c>
    </row>
    <row r="61" spans="1:6" ht="15.75" customHeight="1" x14ac:dyDescent="0.25">
      <c r="A61" s="11">
        <f>B61+3455.18/0.93989794</f>
        <v>7676.1225373044217</v>
      </c>
      <c r="B61" s="8">
        <v>4000</v>
      </c>
    </row>
    <row r="62" spans="1:6" ht="15.75" customHeight="1" x14ac:dyDescent="0.25">
      <c r="A62" s="11">
        <f>B62+3455.18/0.93989794</f>
        <v>8676.1225373044217</v>
      </c>
      <c r="B62" s="8">
        <v>5000</v>
      </c>
    </row>
    <row r="63" spans="1:6" ht="15.75" customHeight="1" x14ac:dyDescent="0.25">
      <c r="A63" s="11">
        <f>B63+3455.18/0.93989794</f>
        <v>9676.1225373044217</v>
      </c>
      <c r="B63" s="8">
        <v>6000</v>
      </c>
    </row>
    <row r="64" spans="1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MultiLinearRegression</vt:lpstr>
      <vt:lpstr>MultiLinearRegression!solver_opt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</dc:creator>
  <cp:lastModifiedBy>Shubhangi</cp:lastModifiedBy>
  <dcterms:created xsi:type="dcterms:W3CDTF">2021-05-22T10:56:24Z</dcterms:created>
  <dcterms:modified xsi:type="dcterms:W3CDTF">2021-05-22T12:28:59Z</dcterms:modified>
</cp:coreProperties>
</file>