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560" yWindow="560" windowWidth="25040" windowHeight="15500" activeTab="1"/>
  </bookViews>
  <sheets>
    <sheet name="Kennzahlen" sheetId="1" r:id="rId1"/>
    <sheet name="Rangliste Pharmafirmen" sheetId="2" r:id="rId2"/>
    <sheet name="Gelder an Ärzte und Istitutione" sheetId="3" r:id="rId3"/>
    <sheet name="Tabelle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B2" i="3"/>
  <c r="B7" i="3"/>
  <c r="B6" i="3"/>
  <c r="C8" i="3"/>
  <c r="B8" i="3"/>
  <c r="D8" i="3"/>
  <c r="E8" i="3"/>
  <c r="G3" i="2"/>
  <c r="G4" i="2"/>
  <c r="G5" i="2"/>
  <c r="G6" i="2"/>
  <c r="G7" i="2"/>
  <c r="G8" i="2"/>
  <c r="G9" i="2"/>
  <c r="G10" i="2"/>
  <c r="G11" i="2"/>
  <c r="G12" i="2"/>
  <c r="F13" i="2"/>
  <c r="G13" i="2"/>
  <c r="H13" i="2"/>
</calcChain>
</file>

<file path=xl/sharedStrings.xml><?xml version="1.0" encoding="utf-8"?>
<sst xmlns="http://schemas.openxmlformats.org/spreadsheetml/2006/main" count="223" uniqueCount="97">
  <si>
    <t>AbbVie</t>
  </si>
  <si>
    <t>Alcon Switzerland</t>
  </si>
  <si>
    <t>Allergan</t>
  </si>
  <si>
    <t>Almirall</t>
  </si>
  <si>
    <t>Amgen Switzerland</t>
  </si>
  <si>
    <t>AstraZeneca</t>
  </si>
  <si>
    <t>Baxter</t>
  </si>
  <si>
    <t>Bayer (Schweiz)</t>
  </si>
  <si>
    <t>BGP Products GmbH</t>
  </si>
  <si>
    <t>Biogen Switzerland</t>
  </si>
  <si>
    <t>Bristol Myers Squibb</t>
  </si>
  <si>
    <t>Celgene</t>
  </si>
  <si>
    <t>CSL Behring</t>
  </si>
  <si>
    <t>Daiichi-Sankyo</t>
  </si>
  <si>
    <t>Ferring</t>
  </si>
  <si>
    <t>Galderma</t>
  </si>
  <si>
    <t>GILEAD Seiences Switzerland</t>
  </si>
  <si>
    <t>GlaxoSmithKiine</t>
  </si>
  <si>
    <t>Grünenthai Pharma</t>
  </si>
  <si>
    <t>HRA-Pharma SA</t>
  </si>
  <si>
    <t>Janssen-Cilag</t>
  </si>
  <si>
    <t>LEO Pharmaceutical Products Sarath</t>
  </si>
  <si>
    <t>Meda Pharma GmbH</t>
  </si>
  <si>
    <t>Mundipharma Medical Company</t>
  </si>
  <si>
    <t>Neurim Pharmaceuticals</t>
  </si>
  <si>
    <t>Nordic Pharma</t>
  </si>
  <si>
    <t>Novartis Pharma Schweiz</t>
  </si>
  <si>
    <t>Novo Nordisk Pharma</t>
  </si>
  <si>
    <t>Orion Pharma</t>
  </si>
  <si>
    <t>Merck (Schweiz) 
- inkl. Allergopharma</t>
  </si>
  <si>
    <t>Healthcare professional; Ärzte (und auch Apotheker etc)</t>
  </si>
  <si>
    <t>Healthcare organisation; Spitäler (aber auch Universitäten, Kongressveranstalter, Ärztenetzwerke etc.)</t>
  </si>
  <si>
    <t>Reasearch and Devlopement; Forschung&amp;Entwicklung (fliesst meist an Spitäler)</t>
  </si>
  <si>
    <t>TOTAL (56 Firmen)</t>
  </si>
  <si>
    <t>Quelle: scienceindustries</t>
  </si>
  <si>
    <t>Top10 2017</t>
  </si>
  <si>
    <t>Top 10 Senderfirmen inkl. Anteil Forschung und Entwicklung</t>
  </si>
  <si>
    <t>2016_print</t>
  </si>
  <si>
    <t>2015_print</t>
  </si>
  <si>
    <t>novartis</t>
  </si>
  <si>
    <t>roche</t>
  </si>
  <si>
    <t>pfizer</t>
  </si>
  <si>
    <t>bayer</t>
  </si>
  <si>
    <t>bristol</t>
  </si>
  <si>
    <t>abbvie</t>
  </si>
  <si>
    <t>astrazeneca</t>
  </si>
  <si>
    <t>msd</t>
  </si>
  <si>
    <t>gsk</t>
  </si>
  <si>
    <t>amgen</t>
  </si>
  <si>
    <t>Total Top 10</t>
  </si>
  <si>
    <t>Geld an Ärzte</t>
  </si>
  <si>
    <t>TOTAL Personen</t>
  </si>
  <si>
    <t>davon anonym</t>
  </si>
  <si>
    <t>Geld an Institutionen</t>
  </si>
  <si>
    <t>Total HCO</t>
  </si>
  <si>
    <t>Total R&amp;D (Forschung und Entwicklung)</t>
  </si>
  <si>
    <t>TOTAL Organisationen</t>
  </si>
  <si>
    <t>HCO anonym</t>
  </si>
  <si>
    <r>
      <rPr>
        <sz val="9"/>
        <color rgb="FF0A0A0A"/>
        <rFont val="Arial"/>
        <family val="2"/>
      </rPr>
      <t>Roche Pharma (Schweiz)</t>
    </r>
  </si>
  <si>
    <r>
      <rPr>
        <sz val="9"/>
        <color rgb="FF0A0A0A"/>
        <rFont val="Arial"/>
        <family val="2"/>
      </rPr>
      <t>Pfizer
- inkl. Pfizer PFE Switzerland</t>
    </r>
  </si>
  <si>
    <r>
      <t xml:space="preserve">MSD Merck Sharp </t>
    </r>
    <r>
      <rPr>
        <sz val="11"/>
        <color rgb="FF1B1B1B"/>
        <rFont val="Arial"/>
        <family val="2"/>
      </rPr>
      <t xml:space="preserve">&amp; </t>
    </r>
    <r>
      <rPr>
        <sz val="9"/>
        <color rgb="FF1B1B1B"/>
        <rFont val="Arial"/>
        <family val="2"/>
      </rPr>
      <t>Dohme</t>
    </r>
  </si>
  <si>
    <r>
      <t xml:space="preserve">Boehringer </t>
    </r>
    <r>
      <rPr>
        <sz val="9"/>
        <color rgb="FF040504"/>
        <rFont val="Arial"/>
        <family val="2"/>
      </rPr>
      <t xml:space="preserve">lngelheim </t>
    </r>
    <r>
      <rPr>
        <sz val="9"/>
        <color rgb="FF1B1B1B"/>
        <rFont val="Arial"/>
        <family val="2"/>
      </rPr>
      <t>(Schweiz)</t>
    </r>
  </si>
  <si>
    <r>
      <t>Act</t>
    </r>
    <r>
      <rPr>
        <sz val="9"/>
        <color rgb="FF3F3F3F"/>
        <rFont val="Arial"/>
        <family val="2"/>
      </rPr>
      <t>e</t>
    </r>
    <r>
      <rPr>
        <sz val="9"/>
        <color rgb="FF040504"/>
        <rFont val="Arial"/>
        <family val="2"/>
      </rPr>
      <t xml:space="preserve">lion </t>
    </r>
    <r>
      <rPr>
        <sz val="9"/>
        <color rgb="FF1B1B1B"/>
        <rFont val="Arial"/>
        <family val="2"/>
      </rPr>
      <t>Pharma Schweiz</t>
    </r>
  </si>
  <si>
    <r>
      <rPr>
        <sz val="9"/>
        <color rgb="FF0A0A0A"/>
        <rFont val="Arial"/>
        <family val="2"/>
      </rPr>
      <t>Vifor Pharma</t>
    </r>
  </si>
  <si>
    <r>
      <t xml:space="preserve">Eli </t>
    </r>
    <r>
      <rPr>
        <sz val="9"/>
        <color rgb="FF040504"/>
        <rFont val="Arial"/>
        <family val="2"/>
      </rPr>
      <t xml:space="preserve">Lilly </t>
    </r>
    <r>
      <rPr>
        <sz val="9"/>
        <color rgb="FF1B1B1B"/>
        <rFont val="Arial"/>
        <family val="2"/>
      </rPr>
      <t>(Suisse</t>
    </r>
    <r>
      <rPr>
        <sz val="9"/>
        <color rgb="FF3F3F3F"/>
        <rFont val="Arial"/>
        <family val="2"/>
      </rPr>
      <t>)</t>
    </r>
  </si>
  <si>
    <r>
      <rPr>
        <sz val="9"/>
        <color rgb="FF0A0A0A"/>
        <rFont val="Arial"/>
        <family val="2"/>
      </rPr>
      <t>Sanofi-Aventis
- inkl. Helvepharm</t>
    </r>
  </si>
  <si>
    <r>
      <rPr>
        <sz val="9"/>
        <color rgb="FF0A0A0A"/>
        <rFont val="Arial"/>
        <family val="2"/>
      </rPr>
      <t>UCB Pharma</t>
    </r>
  </si>
  <si>
    <r>
      <t xml:space="preserve">A. </t>
    </r>
    <r>
      <rPr>
        <sz val="9"/>
        <color rgb="FF040504"/>
        <rFont val="Arial"/>
        <family val="2"/>
      </rPr>
      <t>Menarini</t>
    </r>
  </si>
  <si>
    <r>
      <rPr>
        <sz val="9"/>
        <color rgb="FF0A0A0A"/>
        <rFont val="Arial"/>
        <family val="2"/>
      </rPr>
      <t>Servier (Suisse)</t>
    </r>
  </si>
  <si>
    <r>
      <t>Astelia</t>
    </r>
    <r>
      <rPr>
        <sz val="9"/>
        <color rgb="FF3F3F3F"/>
        <rFont val="Arial"/>
        <family val="2"/>
      </rPr>
      <t xml:space="preserve">s </t>
    </r>
    <r>
      <rPr>
        <sz val="9"/>
        <color rgb="FF1B1B1B"/>
        <rFont val="Arial"/>
        <family val="2"/>
      </rPr>
      <t>Pharma</t>
    </r>
  </si>
  <si>
    <r>
      <rPr>
        <sz val="9"/>
        <color rgb="FF0A0A0A"/>
        <rFont val="Arial"/>
        <family val="2"/>
      </rPr>
      <t>Takeda Pharma</t>
    </r>
  </si>
  <si>
    <r>
      <rPr>
        <sz val="9"/>
        <color rgb="FF0A0A0A"/>
        <rFont val="Arial"/>
        <family val="2"/>
      </rPr>
      <t>Shire Switzerland</t>
    </r>
  </si>
  <si>
    <r>
      <rPr>
        <sz val="9"/>
        <color rgb="FF0A0A0A"/>
        <rFont val="Arial"/>
        <family val="2"/>
      </rPr>
      <t>Sandoz Pharmaceuticals</t>
    </r>
  </si>
  <si>
    <r>
      <t>M</t>
    </r>
    <r>
      <rPr>
        <sz val="9"/>
        <color rgb="FF3F3F3F"/>
        <rFont val="Arial"/>
        <family val="2"/>
      </rPr>
      <t>e</t>
    </r>
    <r>
      <rPr>
        <sz val="9"/>
        <color rgb="FF1B1B1B"/>
        <rFont val="Arial"/>
        <family val="2"/>
      </rPr>
      <t>pha Pharma</t>
    </r>
  </si>
  <si>
    <r>
      <t xml:space="preserve">lundbeck </t>
    </r>
    <r>
      <rPr>
        <sz val="9"/>
        <color rgb="FF1B1B1B"/>
        <rFont val="Arial"/>
        <family val="2"/>
      </rPr>
      <t>(Schweiz)</t>
    </r>
  </si>
  <si>
    <r>
      <rPr>
        <sz val="9"/>
        <color rgb="FF0A0A0A"/>
        <rFont val="Arial"/>
        <family val="2"/>
      </rPr>
      <t>Teva Pharma</t>
    </r>
  </si>
  <si>
    <r>
      <t xml:space="preserve">Future </t>
    </r>
    <r>
      <rPr>
        <sz val="9"/>
        <color rgb="FF040504"/>
        <rFont val="Arial"/>
        <family val="2"/>
      </rPr>
      <t xml:space="preserve">Health </t>
    </r>
    <r>
      <rPr>
        <sz val="9"/>
        <color rgb="FF1B1B1B"/>
        <rFont val="Arial"/>
        <family val="2"/>
      </rPr>
      <t>Pharma (IPSEN)</t>
    </r>
  </si>
  <si>
    <r>
      <rPr>
        <sz val="9"/>
        <color rgb="FF0A0A0A"/>
        <rFont val="Arial"/>
        <family val="2"/>
      </rPr>
      <t>Zambon Schweiz</t>
    </r>
  </si>
  <si>
    <r>
      <t>Otsuka Pharmaceutical</t>
    </r>
    <r>
      <rPr>
        <sz val="9"/>
        <color rgb="FF3F3F3F"/>
        <rFont val="Arial"/>
        <family val="2"/>
      </rPr>
      <t>s (</t>
    </r>
    <r>
      <rPr>
        <sz val="9"/>
        <color rgb="FF1B1B1B"/>
        <rFont val="Arial"/>
        <family val="2"/>
      </rPr>
      <t>Switzerland)</t>
    </r>
  </si>
  <si>
    <r>
      <t>Biote</t>
    </r>
    <r>
      <rPr>
        <sz val="9"/>
        <color rgb="FF3F3F3F"/>
        <rFont val="Arial"/>
        <family val="2"/>
      </rPr>
      <t>s</t>
    </r>
    <r>
      <rPr>
        <sz val="9"/>
        <color rgb="FF1B1B1B"/>
        <rFont val="Arial"/>
        <family val="2"/>
      </rPr>
      <t>t (Schweiz)</t>
    </r>
  </si>
  <si>
    <r>
      <rPr>
        <sz val="9"/>
        <color rgb="FF0A0A0A"/>
        <rFont val="Arial"/>
        <family val="2"/>
      </rPr>
      <t>Pierre Fabre Pharma</t>
    </r>
  </si>
  <si>
    <r>
      <rPr>
        <sz val="9"/>
        <color rgb="FF0A0A0A"/>
        <rFont val="Arial"/>
        <family val="2"/>
      </rPr>
      <t>StaUergenes</t>
    </r>
  </si>
  <si>
    <r>
      <t>Eis</t>
    </r>
    <r>
      <rPr>
        <sz val="9"/>
        <color rgb="FF3F3F3F"/>
        <rFont val="Arial"/>
        <family val="2"/>
      </rPr>
      <t>a</t>
    </r>
    <r>
      <rPr>
        <sz val="9"/>
        <color rgb="FF040504"/>
        <rFont val="Arial"/>
        <family val="2"/>
      </rPr>
      <t xml:space="preserve">i </t>
    </r>
    <r>
      <rPr>
        <sz val="9"/>
        <color rgb="FF1B1B1B"/>
        <rFont val="Arial"/>
        <family val="2"/>
      </rPr>
      <t>Pharma</t>
    </r>
  </si>
  <si>
    <r>
      <rPr>
        <sz val="9"/>
        <color rgb="FF0A0A0A"/>
        <rFont val="Arial"/>
        <family val="2"/>
      </rPr>
      <t>SFL Pharma GmbH</t>
    </r>
  </si>
  <si>
    <r>
      <rPr>
        <b/>
        <sz val="11"/>
        <color rgb="FF0A0A0A"/>
        <rFont val="Arial"/>
        <family val="2"/>
      </rPr>
      <t>Kennzahlen Offenlegung für 2017 in der Schweiz</t>
    </r>
  </si>
  <si>
    <r>
      <rPr>
        <b/>
        <sz val="10"/>
        <color rgb="FF0A0A0A"/>
        <rFont val="Arial"/>
        <family val="2"/>
      </rPr>
      <t>Firma</t>
    </r>
  </si>
  <si>
    <r>
      <rPr>
        <b/>
        <sz val="10"/>
        <color rgb="FF0A0A0A"/>
        <rFont val="Arial"/>
        <family val="2"/>
      </rPr>
      <t>Value HCPs
CHF</t>
    </r>
  </si>
  <si>
    <r>
      <rPr>
        <b/>
        <sz val="10"/>
        <color rgb="FF0A0A0A"/>
        <rFont val="Arial"/>
        <family val="2"/>
      </rPr>
      <t>Value HCOs
CHF</t>
    </r>
  </si>
  <si>
    <r>
      <rPr>
        <b/>
        <sz val="10"/>
        <color rgb="FF0A0A0A"/>
        <rFont val="Arial"/>
        <family val="2"/>
      </rPr>
      <t>R&amp;D
CHF</t>
    </r>
  </si>
  <si>
    <r>
      <rPr>
        <b/>
        <sz val="10"/>
        <color rgb="FF0A0A0A"/>
        <rFont val="Arial"/>
        <family val="2"/>
      </rPr>
      <t>Gesamtsumme
CHF</t>
    </r>
  </si>
  <si>
    <r>
      <rPr>
        <sz val="9"/>
        <color rgb="FF0A0A0A"/>
        <rFont val="Arial"/>
        <family val="2"/>
      </rPr>
      <t>Die aufgeführten Daten beziehen sich auf die per 30. Juni 2018 von den PKK-Unterzeichnerfirmen an</t>
    </r>
  </si>
  <si>
    <r>
      <rPr>
        <sz val="9"/>
        <color rgb="FF0A0A0A"/>
        <rFont val="Arial"/>
        <family val="2"/>
      </rPr>
      <t xml:space="preserve">scienceindustries gemeldeten und </t>
    </r>
    <r>
      <rPr>
        <b/>
        <sz val="9"/>
        <color rgb="FF0A0A0A"/>
        <rFont val="Arial"/>
        <family val="2"/>
      </rPr>
      <t>per 15. Juli 2018 konsolidierten  Zahlen.</t>
    </r>
  </si>
  <si>
    <r>
      <rPr>
        <sz val="9"/>
        <color rgb="FF0A0A0A"/>
        <rFont val="Arial"/>
        <family val="2"/>
      </rPr>
      <t>Die Offenlegung basiert auf dem Prinzip des Ortes des Empfängers. Diese Zahlen geben deshalb lokal wie</t>
    </r>
  </si>
  <si>
    <r>
      <rPr>
        <sz val="9"/>
        <color rgb="FF0A0A0A"/>
        <rFont val="Arial"/>
        <family val="2"/>
      </rPr>
      <t>auch in beachtlichem Umfang global gesteuerte Kooperationsleistungen wider.</t>
    </r>
  </si>
  <si>
    <t>Firma</t>
  </si>
  <si>
    <t>Wert 2017</t>
  </si>
  <si>
    <t>Rangliste Top 10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</si>
</sst>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7" x14ac:knownFonts="1">
    <font>
      <sz val="10"/>
      <color rgb="FF000000"/>
      <name val="Times New Roman"/>
      <charset val="20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1B1B1B"/>
      <name val="Arial"/>
      <family val="2"/>
    </font>
    <font>
      <sz val="10"/>
      <color rgb="FF3F3F3F"/>
      <name val="Arial"/>
      <family val="2"/>
    </font>
    <font>
      <sz val="10"/>
      <color rgb="FF252525"/>
      <name val="Arial"/>
      <family val="2"/>
    </font>
    <font>
      <sz val="9"/>
      <color rgb="FF0A0A0A"/>
      <name val="Arial"/>
      <family val="2"/>
    </font>
    <font>
      <sz val="10"/>
      <color rgb="FF555554"/>
      <name val="Arial"/>
      <family val="2"/>
    </font>
    <font>
      <sz val="11"/>
      <color rgb="FF1B1B1B"/>
      <name val="Arial"/>
      <family val="2"/>
    </font>
    <font>
      <sz val="9"/>
      <color rgb="FF040504"/>
      <name val="Arial"/>
      <family val="2"/>
    </font>
    <font>
      <sz val="9"/>
      <color rgb="FF3F3F3F"/>
      <name val="Arial"/>
      <family val="2"/>
    </font>
    <font>
      <b/>
      <sz val="11"/>
      <color rgb="FF0A0A0A"/>
      <name val="Arial"/>
      <family val="2"/>
    </font>
    <font>
      <b/>
      <sz val="10"/>
      <color rgb="FF0A0A0A"/>
      <name val="Arial"/>
      <family val="2"/>
    </font>
    <font>
      <sz val="7"/>
      <color rgb="FF000000"/>
      <name val="Arial"/>
      <family val="2"/>
    </font>
    <font>
      <sz val="10"/>
      <color rgb="FF353535"/>
      <name val="Arial"/>
      <family val="2"/>
    </font>
    <font>
      <sz val="10"/>
      <color rgb="FF1A1A1A"/>
      <name val="Arial"/>
      <family val="2"/>
    </font>
    <font>
      <sz val="10"/>
      <color rgb="FF1D1E1D"/>
      <name val="Arial"/>
      <family val="2"/>
    </font>
    <font>
      <sz val="10"/>
      <color rgb="FF4C4B4B"/>
      <name val="Arial"/>
      <family val="2"/>
    </font>
    <font>
      <sz val="10"/>
      <color rgb="FF303030"/>
      <name val="Arial"/>
      <family val="2"/>
    </font>
    <font>
      <sz val="11"/>
      <color rgb="FF4C4B4B"/>
      <name val="Arial"/>
      <family val="2"/>
    </font>
    <font>
      <i/>
      <sz val="10"/>
      <color theme="0" tint="-0.499984740745262"/>
      <name val="Arial"/>
      <family val="2"/>
    </font>
    <font>
      <b/>
      <sz val="9"/>
      <color rgb="FF0A0A0A"/>
      <name val="Arial"/>
      <family val="2"/>
    </font>
    <font>
      <i/>
      <sz val="10"/>
      <color rgb="FF00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131313"/>
      </left>
      <right/>
      <top/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3F3F3F"/>
      </bottom>
      <diagonal/>
    </border>
    <border>
      <left style="thin">
        <color rgb="FF131313"/>
      </left>
      <right/>
      <top style="thin">
        <color rgb="FF3F3F3F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484848"/>
      </bottom>
      <diagonal/>
    </border>
    <border>
      <left style="thin">
        <color rgb="FF131313"/>
      </left>
      <right/>
      <top style="thin">
        <color rgb="FF484848"/>
      </top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2F2F2F"/>
      </bottom>
      <diagonal/>
    </border>
    <border>
      <left style="thin">
        <color rgb="FF131313"/>
      </left>
      <right/>
      <top style="thin">
        <color rgb="FF2F2F2F"/>
      </top>
      <bottom style="thin">
        <color rgb="FF444444"/>
      </bottom>
      <diagonal/>
    </border>
    <border>
      <left style="thin">
        <color rgb="FF131313"/>
      </left>
      <right/>
      <top style="thin">
        <color rgb="FF444444"/>
      </top>
      <bottom style="thin">
        <color rgb="FF282828"/>
      </bottom>
      <diagonal/>
    </border>
    <border>
      <left style="thin">
        <color rgb="FF131313"/>
      </left>
      <right/>
      <top style="thin">
        <color rgb="FF282828"/>
      </top>
      <bottom style="thin">
        <color rgb="FF484848"/>
      </bottom>
      <diagonal/>
    </border>
    <border>
      <left style="thin">
        <color rgb="FF131313"/>
      </left>
      <right/>
      <top style="thin">
        <color rgb="FF484848"/>
      </top>
      <bottom style="thin">
        <color rgb="FF181818"/>
      </bottom>
      <diagonal/>
    </border>
    <border>
      <left style="thin">
        <color rgb="FF131313"/>
      </left>
      <right/>
      <top style="thin">
        <color rgb="FF181818"/>
      </top>
      <bottom style="thin">
        <color rgb="FF3B3B3B"/>
      </bottom>
      <diagonal/>
    </border>
    <border>
      <left style="thin">
        <color rgb="FF131313"/>
      </left>
      <right/>
      <top style="thin">
        <color rgb="FF3B3B3B"/>
      </top>
      <bottom style="thin">
        <color rgb="FF2323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131313"/>
      </left>
      <right/>
      <top style="thin">
        <color rgb="FF1F1F1F"/>
      </top>
      <bottom/>
      <diagonal/>
    </border>
    <border>
      <left/>
      <right/>
      <top style="thin">
        <color rgb="FF1F1F1F"/>
      </top>
      <bottom/>
      <diagonal/>
    </border>
    <border>
      <left/>
      <right style="thin">
        <color rgb="FF23231C"/>
      </right>
      <top style="thin">
        <color rgb="FF1F1F1F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/>
    <xf numFmtId="4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2" fillId="0" borderId="0" xfId="0" applyNumberFormat="1" applyFont="1" applyFill="1" applyBorder="1"/>
    <xf numFmtId="0" fontId="1" fillId="3" borderId="1" xfId="0" applyFont="1" applyFill="1" applyBorder="1"/>
    <xf numFmtId="165" fontId="1" fillId="4" borderId="1" xfId="0" applyNumberFormat="1" applyFont="1" applyFill="1" applyBorder="1"/>
    <xf numFmtId="165" fontId="1" fillId="0" borderId="1" xfId="0" applyNumberFormat="1" applyFont="1" applyFill="1" applyBorder="1"/>
    <xf numFmtId="165" fontId="1" fillId="0" borderId="0" xfId="0" applyNumberFormat="1" applyFont="1" applyFill="1" applyBorder="1"/>
    <xf numFmtId="1" fontId="3" fillId="0" borderId="0" xfId="0" applyNumberFormat="1" applyFont="1"/>
    <xf numFmtId="0" fontId="5" fillId="0" borderId="0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3" fontId="7" fillId="0" borderId="26" xfId="0" applyNumberFormat="1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left" vertical="top"/>
    </xf>
    <xf numFmtId="3" fontId="8" fillId="0" borderId="27" xfId="0" applyNumberFormat="1" applyFont="1" applyFill="1" applyBorder="1" applyAlignment="1">
      <alignment horizontal="right" vertical="top"/>
    </xf>
    <xf numFmtId="3" fontId="7" fillId="0" borderId="27" xfId="0" applyNumberFormat="1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left" vertical="top" wrapText="1"/>
    </xf>
    <xf numFmtId="3" fontId="5" fillId="0" borderId="27" xfId="0" applyNumberFormat="1" applyFont="1" applyFill="1" applyBorder="1" applyAlignment="1">
      <alignment horizontal="right" vertical="top" wrapText="1"/>
    </xf>
    <xf numFmtId="3" fontId="10" fillId="0" borderId="27" xfId="0" applyNumberFormat="1" applyFont="1" applyFill="1" applyBorder="1" applyAlignment="1">
      <alignment horizontal="right" vertical="top"/>
    </xf>
    <xf numFmtId="0" fontId="12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 vertical="top"/>
    </xf>
    <xf numFmtId="0" fontId="6" fillId="0" borderId="14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left" vertical="top"/>
    </xf>
    <xf numFmtId="0" fontId="7" fillId="0" borderId="27" xfId="0" applyFont="1" applyFill="1" applyBorder="1" applyAlignment="1">
      <alignment horizontal="right" vertical="top"/>
    </xf>
    <xf numFmtId="0" fontId="5" fillId="0" borderId="16" xfId="0" applyFont="1" applyFill="1" applyBorder="1" applyAlignment="1">
      <alignment horizontal="left" vertical="top" wrapText="1"/>
    </xf>
    <xf numFmtId="0" fontId="5" fillId="0" borderId="27" xfId="0" applyNumberFormat="1" applyFont="1" applyFill="1" applyBorder="1" applyAlignment="1">
      <alignment horizontal="right" vertical="top" wrapText="1"/>
    </xf>
    <xf numFmtId="0" fontId="5" fillId="2" borderId="18" xfId="0" applyFont="1" applyFill="1" applyBorder="1" applyAlignment="1">
      <alignment horizontal="center" vertical="top" wrapText="1"/>
    </xf>
    <xf numFmtId="0" fontId="5" fillId="2" borderId="24" xfId="0" applyFont="1" applyFill="1" applyBorder="1" applyAlignment="1">
      <alignment horizontal="center" vertical="top" wrapText="1"/>
    </xf>
    <xf numFmtId="0" fontId="5" fillId="2" borderId="25" xfId="0" applyFont="1" applyFill="1" applyBorder="1" applyAlignment="1">
      <alignment horizontal="center" vertical="top" wrapText="1"/>
    </xf>
    <xf numFmtId="0" fontId="16" fillId="2" borderId="28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horizontal="left" vertical="top" wrapText="1"/>
    </xf>
    <xf numFmtId="3" fontId="17" fillId="0" borderId="29" xfId="0" applyNumberFormat="1" applyFont="1" applyFill="1" applyBorder="1" applyAlignment="1">
      <alignment horizontal="right" vertical="top"/>
    </xf>
    <xf numFmtId="3" fontId="18" fillId="0" borderId="30" xfId="0" applyNumberFormat="1" applyFont="1" applyFill="1" applyBorder="1" applyAlignment="1">
      <alignment horizontal="right" vertical="top"/>
    </xf>
    <xf numFmtId="3" fontId="19" fillId="0" borderId="31" xfId="0" applyNumberFormat="1" applyFont="1" applyFill="1" applyBorder="1" applyAlignment="1">
      <alignment horizontal="right" vertical="top"/>
    </xf>
    <xf numFmtId="3" fontId="20" fillId="0" borderId="32" xfId="0" applyNumberFormat="1" applyFont="1" applyFill="1" applyBorder="1" applyAlignment="1">
      <alignment horizontal="right" vertical="top"/>
    </xf>
    <xf numFmtId="3" fontId="18" fillId="0" borderId="1" xfId="0" applyNumberFormat="1" applyFont="1" applyFill="1" applyBorder="1" applyAlignment="1">
      <alignment horizontal="right" vertical="top"/>
    </xf>
    <xf numFmtId="3" fontId="19" fillId="0" borderId="33" xfId="0" applyNumberFormat="1" applyFont="1" applyFill="1" applyBorder="1" applyAlignment="1">
      <alignment horizontal="right" vertical="top"/>
    </xf>
    <xf numFmtId="3" fontId="17" fillId="0" borderId="32" xfId="0" applyNumberFormat="1" applyFont="1" applyFill="1" applyBorder="1" applyAlignment="1">
      <alignment horizontal="right" vertical="top"/>
    </xf>
    <xf numFmtId="0" fontId="19" fillId="0" borderId="33" xfId="0" applyFont="1" applyFill="1" applyBorder="1" applyAlignment="1">
      <alignment horizontal="right" vertical="top"/>
    </xf>
    <xf numFmtId="0" fontId="17" fillId="0" borderId="32" xfId="0" applyFont="1" applyFill="1" applyBorder="1" applyAlignment="1">
      <alignment horizontal="right" vertical="top"/>
    </xf>
    <xf numFmtId="3" fontId="21" fillId="0" borderId="1" xfId="0" applyNumberFormat="1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left" vertical="top" wrapText="1"/>
    </xf>
    <xf numFmtId="0" fontId="22" fillId="0" borderId="32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right" vertical="top"/>
    </xf>
    <xf numFmtId="3" fontId="5" fillId="0" borderId="32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3" fontId="5" fillId="0" borderId="33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3" xfId="0" applyNumberFormat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32" xfId="0" applyNumberFormat="1" applyFont="1" applyFill="1" applyBorder="1" applyAlignment="1">
      <alignment horizontal="right" vertical="top" wrapText="1"/>
    </xf>
    <xf numFmtId="0" fontId="5" fillId="0" borderId="1" xfId="0" applyNumberFormat="1" applyFont="1" applyFill="1" applyBorder="1" applyAlignment="1">
      <alignment horizontal="righ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3" fontId="5" fillId="0" borderId="34" xfId="0" applyNumberFormat="1" applyFont="1" applyFill="1" applyBorder="1" applyAlignment="1">
      <alignment horizontal="right" vertical="top" wrapText="1"/>
    </xf>
    <xf numFmtId="3" fontId="5" fillId="0" borderId="35" xfId="0" applyNumberFormat="1" applyFont="1" applyFill="1" applyBorder="1" applyAlignment="1">
      <alignment horizontal="right" vertical="top" wrapText="1"/>
    </xf>
    <xf numFmtId="0" fontId="5" fillId="0" borderId="36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left" vertical="top"/>
    </xf>
    <xf numFmtId="0" fontId="1" fillId="3" borderId="2" xfId="0" applyFont="1" applyFill="1" applyBorder="1"/>
    <xf numFmtId="0" fontId="1" fillId="0" borderId="2" xfId="0" applyFont="1" applyFill="1" applyBorder="1"/>
    <xf numFmtId="4" fontId="1" fillId="0" borderId="27" xfId="0" applyNumberFormat="1" applyFont="1" applyFill="1" applyBorder="1"/>
    <xf numFmtId="0" fontId="1" fillId="0" borderId="39" xfId="0" applyFont="1" applyFill="1" applyBorder="1"/>
    <xf numFmtId="0" fontId="1" fillId="0" borderId="40" xfId="0" applyFont="1" applyFill="1" applyBorder="1"/>
    <xf numFmtId="3" fontId="1" fillId="0" borderId="39" xfId="0" applyNumberFormat="1" applyFont="1" applyFill="1" applyBorder="1"/>
    <xf numFmtId="0" fontId="1" fillId="0" borderId="41" xfId="0" applyFont="1" applyFill="1" applyBorder="1"/>
    <xf numFmtId="4" fontId="0" fillId="0" borderId="0" xfId="0" applyNumberFormat="1" applyFill="1" applyBorder="1" applyAlignment="1">
      <alignment horizontal="left" vertical="top"/>
    </xf>
    <xf numFmtId="49" fontId="1" fillId="3" borderId="37" xfId="0" applyNumberFormat="1" applyFont="1" applyFill="1" applyBorder="1" applyAlignment="1">
      <alignment horizontal="center"/>
    </xf>
    <xf numFmtId="164" fontId="1" fillId="3" borderId="27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38" xfId="0" applyNumberFormat="1" applyFont="1" applyFill="1" applyBorder="1" applyAlignment="1">
      <alignment horizontal="center"/>
    </xf>
    <xf numFmtId="0" fontId="0" fillId="0" borderId="1" xfId="0" applyFill="1" applyBorder="1"/>
    <xf numFmtId="165" fontId="1" fillId="4" borderId="27" xfId="0" applyNumberFormat="1" applyFont="1" applyFill="1" applyBorder="1"/>
    <xf numFmtId="4" fontId="1" fillId="4" borderId="27" xfId="0" applyNumberFormat="1" applyFont="1" applyFill="1" applyBorder="1"/>
    <xf numFmtId="0" fontId="26" fillId="0" borderId="17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vertical="top"/>
    </xf>
    <xf numFmtId="4" fontId="5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/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6" fillId="2" borderId="29" xfId="0" applyFont="1" applyFill="1" applyBorder="1" applyAlignment="1">
      <alignment horizontal="left" vertical="top"/>
    </xf>
    <xf numFmtId="3" fontId="8" fillId="2" borderId="42" xfId="0" applyNumberFormat="1" applyFont="1" applyFill="1" applyBorder="1" applyAlignment="1">
      <alignment horizontal="right" vertical="top"/>
    </xf>
    <xf numFmtId="4" fontId="5" fillId="2" borderId="1" xfId="0" applyNumberFormat="1" applyFont="1" applyFill="1" applyBorder="1" applyAlignment="1">
      <alignment horizontal="right" vertical="top"/>
    </xf>
    <xf numFmtId="0" fontId="5" fillId="2" borderId="32" xfId="0" applyFont="1" applyFill="1" applyBorder="1" applyAlignment="1">
      <alignment horizontal="lef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6" fillId="2" borderId="32" xfId="0" applyFont="1" applyFill="1" applyBorder="1" applyAlignment="1">
      <alignment horizontal="left" vertical="top"/>
    </xf>
    <xf numFmtId="3" fontId="7" fillId="2" borderId="2" xfId="0" applyNumberFormat="1" applyFont="1" applyFill="1" applyBorder="1" applyAlignment="1">
      <alignment horizontal="right" vertical="top"/>
    </xf>
    <xf numFmtId="3" fontId="10" fillId="2" borderId="2" xfId="0" applyNumberFormat="1" applyFont="1" applyFill="1" applyBorder="1" applyAlignment="1">
      <alignment horizontal="right" vertical="top"/>
    </xf>
    <xf numFmtId="3" fontId="8" fillId="2" borderId="2" xfId="0" applyNumberFormat="1" applyFont="1" applyFill="1" applyBorder="1" applyAlignment="1">
      <alignment horizontal="right" vertical="top"/>
    </xf>
    <xf numFmtId="0" fontId="6" fillId="2" borderId="32" xfId="0" applyFont="1" applyFill="1" applyBorder="1" applyAlignment="1">
      <alignment horizontal="left" vertical="top" wrapText="1"/>
    </xf>
    <xf numFmtId="0" fontId="6" fillId="2" borderId="34" xfId="0" applyFont="1" applyFill="1" applyBorder="1" applyAlignment="1">
      <alignment horizontal="left" vertical="top"/>
    </xf>
    <xf numFmtId="3" fontId="7" fillId="2" borderId="43" xfId="0" applyNumberFormat="1" applyFont="1" applyFill="1" applyBorder="1" applyAlignment="1">
      <alignment horizontal="right" vertical="top"/>
    </xf>
    <xf numFmtId="0" fontId="5" fillId="2" borderId="18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vertical="top" wrapText="1"/>
    </xf>
    <xf numFmtId="0" fontId="6" fillId="0" borderId="37" xfId="0" applyFont="1" applyFill="1" applyBorder="1" applyAlignment="1">
      <alignment horizontal="left" vertical="top"/>
    </xf>
    <xf numFmtId="3" fontId="8" fillId="0" borderId="44" xfId="0" applyNumberFormat="1" applyFont="1" applyFill="1" applyBorder="1" applyAlignment="1">
      <alignment horizontal="right" vertical="top"/>
    </xf>
    <xf numFmtId="0" fontId="5" fillId="0" borderId="38" xfId="0" applyFont="1" applyFill="1" applyBorder="1" applyAlignment="1">
      <alignment horizontal="left" vertical="top" wrapText="1"/>
    </xf>
    <xf numFmtId="3" fontId="5" fillId="0" borderId="45" xfId="0" applyNumberFormat="1" applyFont="1" applyFill="1" applyBorder="1" applyAlignment="1">
      <alignment horizontal="right" vertical="top" wrapText="1"/>
    </xf>
    <xf numFmtId="0" fontId="6" fillId="0" borderId="38" xfId="0" applyFont="1" applyFill="1" applyBorder="1" applyAlignment="1">
      <alignment horizontal="left" vertical="top"/>
    </xf>
    <xf numFmtId="3" fontId="7" fillId="0" borderId="45" xfId="0" applyNumberFormat="1" applyFont="1" applyFill="1" applyBorder="1" applyAlignment="1">
      <alignment horizontal="right" vertical="top"/>
    </xf>
    <xf numFmtId="3" fontId="10" fillId="0" borderId="45" xfId="0" applyNumberFormat="1" applyFont="1" applyFill="1" applyBorder="1" applyAlignment="1">
      <alignment horizontal="right" vertical="top"/>
    </xf>
    <xf numFmtId="3" fontId="8" fillId="0" borderId="45" xfId="0" applyNumberFormat="1" applyFont="1" applyFill="1" applyBorder="1" applyAlignment="1">
      <alignment horizontal="right" vertical="top"/>
    </xf>
    <xf numFmtId="0" fontId="6" fillId="0" borderId="38" xfId="0" applyFont="1" applyFill="1" applyBorder="1" applyAlignment="1">
      <alignment horizontal="left" vertical="top" wrapText="1"/>
    </xf>
    <xf numFmtId="0" fontId="6" fillId="0" borderId="46" xfId="0" applyFont="1" applyFill="1" applyBorder="1" applyAlignment="1">
      <alignment horizontal="left" vertical="top"/>
    </xf>
    <xf numFmtId="3" fontId="7" fillId="0" borderId="47" xfId="0" applyNumberFormat="1" applyFont="1" applyFill="1" applyBorder="1" applyAlignment="1">
      <alignment horizontal="right" vertical="top"/>
    </xf>
    <xf numFmtId="0" fontId="14" fillId="0" borderId="19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8"/>
  <sheetViews>
    <sheetView zoomScale="130" zoomScaleNormal="130" zoomScalePageLayoutView="130" workbookViewId="0">
      <selection activeCell="F65" sqref="F65"/>
    </sheetView>
  </sheetViews>
  <sheetFormatPr baseColWidth="10" defaultColWidth="9" defaultRowHeight="12" x14ac:dyDescent="0"/>
  <cols>
    <col min="1" max="1" width="33.6640625" style="14" customWidth="1"/>
    <col min="2" max="2" width="22" style="14" customWidth="1"/>
    <col min="3" max="3" width="22.6640625" style="14" customWidth="1"/>
    <col min="4" max="4" width="21.83203125" style="14" customWidth="1"/>
    <col min="5" max="5" width="18.1640625" style="14" customWidth="1"/>
    <col min="6" max="16384" width="9" style="14"/>
  </cols>
  <sheetData>
    <row r="1" spans="1:5" ht="19" customHeight="1">
      <c r="A1" s="132" t="s">
        <v>84</v>
      </c>
      <c r="B1" s="133"/>
      <c r="C1" s="133"/>
      <c r="D1" s="133"/>
      <c r="E1" s="134"/>
    </row>
    <row r="2" spans="1:5" ht="32" customHeight="1">
      <c r="A2" s="135" t="s">
        <v>85</v>
      </c>
      <c r="B2" s="40" t="s">
        <v>86</v>
      </c>
      <c r="C2" s="41" t="s">
        <v>87</v>
      </c>
      <c r="D2" s="40" t="s">
        <v>88</v>
      </c>
      <c r="E2" s="42" t="s">
        <v>89</v>
      </c>
    </row>
    <row r="3" spans="1:5" ht="41" customHeight="1" thickBot="1">
      <c r="A3" s="136"/>
      <c r="B3" s="43" t="s">
        <v>30</v>
      </c>
      <c r="C3" s="44" t="s">
        <v>31</v>
      </c>
      <c r="D3" s="43" t="s">
        <v>32</v>
      </c>
      <c r="E3" s="45"/>
    </row>
    <row r="4" spans="1:5" ht="17" customHeight="1">
      <c r="A4" s="15" t="s">
        <v>0</v>
      </c>
      <c r="B4" s="46">
        <v>493785</v>
      </c>
      <c r="C4" s="47">
        <v>5547290</v>
      </c>
      <c r="D4" s="48">
        <v>1761943</v>
      </c>
      <c r="E4" s="16">
        <v>7803017</v>
      </c>
    </row>
    <row r="5" spans="1:5" ht="13" customHeight="1">
      <c r="A5" s="17" t="s">
        <v>62</v>
      </c>
      <c r="B5" s="49">
        <v>126836</v>
      </c>
      <c r="C5" s="50">
        <v>648893</v>
      </c>
      <c r="D5" s="51">
        <v>2214325</v>
      </c>
      <c r="E5" s="19">
        <v>2990054</v>
      </c>
    </row>
    <row r="6" spans="1:5" ht="13" customHeight="1">
      <c r="A6" s="17" t="s">
        <v>1</v>
      </c>
      <c r="B6" s="52">
        <v>16672</v>
      </c>
      <c r="C6" s="50">
        <v>113653</v>
      </c>
      <c r="D6" s="51">
        <v>130325</v>
      </c>
      <c r="E6" s="19">
        <v>260650</v>
      </c>
    </row>
    <row r="7" spans="1:5" ht="13" customHeight="1">
      <c r="A7" s="17" t="s">
        <v>2</v>
      </c>
      <c r="B7" s="52">
        <v>280245</v>
      </c>
      <c r="C7" s="50">
        <v>329056</v>
      </c>
      <c r="D7" s="53">
        <v>0</v>
      </c>
      <c r="E7" s="19">
        <v>609301</v>
      </c>
    </row>
    <row r="8" spans="1:5" ht="14" customHeight="1">
      <c r="A8" s="17" t="s">
        <v>3</v>
      </c>
      <c r="B8" s="52">
        <v>101027</v>
      </c>
      <c r="C8" s="50">
        <v>527716</v>
      </c>
      <c r="D8" s="53">
        <v>0</v>
      </c>
      <c r="E8" s="19">
        <v>628743</v>
      </c>
    </row>
    <row r="9" spans="1:5" ht="14" customHeight="1">
      <c r="A9" s="17" t="s">
        <v>4</v>
      </c>
      <c r="B9" s="49">
        <v>774146</v>
      </c>
      <c r="C9" s="50">
        <v>3554405</v>
      </c>
      <c r="D9" s="51">
        <v>1226797</v>
      </c>
      <c r="E9" s="19">
        <v>5555348</v>
      </c>
    </row>
    <row r="10" spans="1:5" ht="14" customHeight="1">
      <c r="A10" s="17" t="s">
        <v>69</v>
      </c>
      <c r="B10" s="52">
        <v>131509</v>
      </c>
      <c r="C10" s="50">
        <v>1111594</v>
      </c>
      <c r="D10" s="51">
        <v>103664</v>
      </c>
      <c r="E10" s="19">
        <v>1346767</v>
      </c>
    </row>
    <row r="11" spans="1:5" ht="14" customHeight="1">
      <c r="A11" s="17" t="s">
        <v>5</v>
      </c>
      <c r="B11" s="49">
        <v>392207</v>
      </c>
      <c r="C11" s="50">
        <v>2662613</v>
      </c>
      <c r="D11" s="51">
        <v>6671288</v>
      </c>
      <c r="E11" s="19">
        <v>9726108</v>
      </c>
    </row>
    <row r="12" spans="1:5" ht="14" customHeight="1">
      <c r="A12" s="17" t="s">
        <v>6</v>
      </c>
      <c r="B12" s="49">
        <v>57079</v>
      </c>
      <c r="C12" s="50">
        <v>108037</v>
      </c>
      <c r="D12" s="53">
        <v>0</v>
      </c>
      <c r="E12" s="18">
        <v>165116</v>
      </c>
    </row>
    <row r="13" spans="1:5" ht="14" customHeight="1">
      <c r="A13" s="17" t="s">
        <v>7</v>
      </c>
      <c r="B13" s="52">
        <v>1431874</v>
      </c>
      <c r="C13" s="50">
        <v>5923380</v>
      </c>
      <c r="D13" s="51">
        <v>4641128</v>
      </c>
      <c r="E13" s="19">
        <v>11996382</v>
      </c>
    </row>
    <row r="14" spans="1:5" ht="14" customHeight="1">
      <c r="A14" s="17" t="s">
        <v>8</v>
      </c>
      <c r="B14" s="52">
        <v>14372</v>
      </c>
      <c r="C14" s="50">
        <v>317215</v>
      </c>
      <c r="D14" s="53">
        <v>0</v>
      </c>
      <c r="E14" s="19">
        <v>331587</v>
      </c>
    </row>
    <row r="15" spans="1:5" ht="14" customHeight="1">
      <c r="A15" s="17" t="s">
        <v>9</v>
      </c>
      <c r="B15" s="52">
        <v>170650</v>
      </c>
      <c r="C15" s="50">
        <v>681535</v>
      </c>
      <c r="D15" s="51">
        <v>1253858</v>
      </c>
      <c r="E15" s="19">
        <v>2106043</v>
      </c>
    </row>
    <row r="16" spans="1:5" ht="14" customHeight="1">
      <c r="A16" s="17" t="s">
        <v>79</v>
      </c>
      <c r="B16" s="52">
        <v>8905</v>
      </c>
      <c r="C16" s="50">
        <v>230013</v>
      </c>
      <c r="D16" s="51">
        <v>1315</v>
      </c>
      <c r="E16" s="19">
        <v>240233</v>
      </c>
    </row>
    <row r="17" spans="1:5" ht="14" customHeight="1">
      <c r="A17" s="17" t="s">
        <v>61</v>
      </c>
      <c r="B17" s="52">
        <v>495576</v>
      </c>
      <c r="C17" s="50">
        <v>4162621</v>
      </c>
      <c r="D17" s="51">
        <v>1847280</v>
      </c>
      <c r="E17" s="19">
        <v>6505477</v>
      </c>
    </row>
    <row r="18" spans="1:5" ht="14" customHeight="1">
      <c r="A18" s="17" t="s">
        <v>10</v>
      </c>
      <c r="B18" s="49">
        <v>446114</v>
      </c>
      <c r="C18" s="55">
        <v>3338364</v>
      </c>
      <c r="D18" s="51">
        <v>6269742</v>
      </c>
      <c r="E18" s="22">
        <v>10054220</v>
      </c>
    </row>
    <row r="19" spans="1:5" ht="14" customHeight="1">
      <c r="A19" s="17" t="s">
        <v>11</v>
      </c>
      <c r="B19" s="52">
        <v>293468</v>
      </c>
      <c r="C19" s="50">
        <v>724785</v>
      </c>
      <c r="D19" s="51">
        <v>1275895</v>
      </c>
      <c r="E19" s="19">
        <v>2294149</v>
      </c>
    </row>
    <row r="20" spans="1:5" ht="14" customHeight="1">
      <c r="A20" s="17" t="s">
        <v>12</v>
      </c>
      <c r="B20" s="52">
        <v>92367</v>
      </c>
      <c r="C20" s="50">
        <v>693589</v>
      </c>
      <c r="D20" s="51">
        <v>320506</v>
      </c>
      <c r="E20" s="19">
        <v>1106462</v>
      </c>
    </row>
    <row r="21" spans="1:5" ht="14" customHeight="1">
      <c r="A21" s="17" t="s">
        <v>13</v>
      </c>
      <c r="B21" s="52">
        <v>160430</v>
      </c>
      <c r="C21" s="55">
        <v>679110</v>
      </c>
      <c r="D21" s="51">
        <v>821454</v>
      </c>
      <c r="E21" s="18">
        <v>1660994</v>
      </c>
    </row>
    <row r="22" spans="1:5" ht="14" customHeight="1">
      <c r="A22" s="17" t="s">
        <v>82</v>
      </c>
      <c r="B22" s="52">
        <v>12982</v>
      </c>
      <c r="C22" s="50">
        <v>45007</v>
      </c>
      <c r="D22" s="53">
        <v>0</v>
      </c>
      <c r="E22" s="19">
        <v>57989</v>
      </c>
    </row>
    <row r="23" spans="1:5" ht="14" customHeight="1">
      <c r="A23" s="17" t="s">
        <v>64</v>
      </c>
      <c r="B23" s="49">
        <v>268551</v>
      </c>
      <c r="C23" s="50">
        <v>1929668</v>
      </c>
      <c r="D23" s="51">
        <v>385588</v>
      </c>
      <c r="E23" s="19">
        <v>2583807</v>
      </c>
    </row>
    <row r="24" spans="1:5" ht="14" customHeight="1">
      <c r="A24" s="17" t="s">
        <v>14</v>
      </c>
      <c r="B24" s="49">
        <v>88094</v>
      </c>
      <c r="C24" s="50">
        <v>287210</v>
      </c>
      <c r="D24" s="53">
        <v>0</v>
      </c>
      <c r="E24" s="19">
        <v>375304</v>
      </c>
    </row>
    <row r="25" spans="1:5" ht="14" customHeight="1">
      <c r="A25" s="17" t="s">
        <v>76</v>
      </c>
      <c r="B25" s="52">
        <v>67447</v>
      </c>
      <c r="C25" s="50">
        <v>252748</v>
      </c>
      <c r="D25" s="51">
        <v>16197</v>
      </c>
      <c r="E25" s="18">
        <v>336392</v>
      </c>
    </row>
    <row r="26" spans="1:5" ht="14" customHeight="1">
      <c r="A26" s="17" t="s">
        <v>15</v>
      </c>
      <c r="B26" s="52">
        <v>90422</v>
      </c>
      <c r="C26" s="50">
        <v>315100</v>
      </c>
      <c r="D26" s="51">
        <v>17832</v>
      </c>
      <c r="E26" s="19">
        <v>423354</v>
      </c>
    </row>
    <row r="27" spans="1:5" ht="14" customHeight="1">
      <c r="A27" s="17" t="s">
        <v>16</v>
      </c>
      <c r="B27" s="49">
        <v>214944</v>
      </c>
      <c r="C27" s="50">
        <v>1424012</v>
      </c>
      <c r="D27" s="51">
        <v>2383393</v>
      </c>
      <c r="E27" s="18">
        <v>4022349</v>
      </c>
    </row>
    <row r="28" spans="1:5" ht="14" customHeight="1">
      <c r="A28" s="17" t="s">
        <v>17</v>
      </c>
      <c r="B28" s="52">
        <v>44468</v>
      </c>
      <c r="C28" s="50">
        <v>3539664</v>
      </c>
      <c r="D28" s="51">
        <v>193885</v>
      </c>
      <c r="E28" s="19">
        <v>3778017</v>
      </c>
    </row>
    <row r="29" spans="1:5" ht="14" customHeight="1">
      <c r="A29" s="17" t="s">
        <v>18</v>
      </c>
      <c r="B29" s="52">
        <v>57292</v>
      </c>
      <c r="C29" s="50">
        <v>446118</v>
      </c>
      <c r="D29" s="51">
        <v>13220</v>
      </c>
      <c r="E29" s="18">
        <v>516630</v>
      </c>
    </row>
    <row r="30" spans="1:5" ht="14" customHeight="1">
      <c r="A30" s="17" t="s">
        <v>19</v>
      </c>
      <c r="B30" s="56">
        <v>0</v>
      </c>
      <c r="C30" s="50">
        <v>7500</v>
      </c>
      <c r="D30" s="53">
        <v>0</v>
      </c>
      <c r="E30" s="22">
        <v>7500</v>
      </c>
    </row>
    <row r="31" spans="1:5" ht="14" customHeight="1">
      <c r="A31" s="17" t="s">
        <v>20</v>
      </c>
      <c r="B31" s="52">
        <v>188139</v>
      </c>
      <c r="C31" s="50">
        <v>3148321</v>
      </c>
      <c r="D31" s="51">
        <v>1291865</v>
      </c>
      <c r="E31" s="18">
        <v>4628325</v>
      </c>
    </row>
    <row r="32" spans="1:5" ht="14" customHeight="1">
      <c r="A32" s="17" t="s">
        <v>21</v>
      </c>
      <c r="B32" s="52">
        <v>42407</v>
      </c>
      <c r="C32" s="50">
        <v>459847</v>
      </c>
      <c r="D32" s="53">
        <v>0</v>
      </c>
      <c r="E32" s="19">
        <v>502254</v>
      </c>
    </row>
    <row r="33" spans="1:5" ht="14" customHeight="1">
      <c r="A33" s="23" t="s">
        <v>74</v>
      </c>
      <c r="B33" s="52">
        <v>194394</v>
      </c>
      <c r="C33" s="50">
        <v>328062</v>
      </c>
      <c r="D33" s="51">
        <v>33390</v>
      </c>
      <c r="E33" s="19">
        <v>555846</v>
      </c>
    </row>
    <row r="34" spans="1:5" ht="14" customHeight="1">
      <c r="A34" s="17" t="s">
        <v>67</v>
      </c>
      <c r="B34" s="49">
        <v>288016</v>
      </c>
      <c r="C34" s="50">
        <v>1408144</v>
      </c>
      <c r="D34" s="53">
        <v>0</v>
      </c>
      <c r="E34" s="19">
        <v>1696160</v>
      </c>
    </row>
    <row r="35" spans="1:5" ht="14" customHeight="1">
      <c r="A35" s="17" t="s">
        <v>22</v>
      </c>
      <c r="B35" s="52">
        <v>17700</v>
      </c>
      <c r="C35" s="50">
        <v>206478</v>
      </c>
      <c r="D35" s="53">
        <v>0</v>
      </c>
      <c r="E35" s="19">
        <v>224178</v>
      </c>
    </row>
    <row r="36" spans="1:5" ht="14" customHeight="1">
      <c r="A36" s="17" t="s">
        <v>73</v>
      </c>
      <c r="B36" s="52">
        <v>101129</v>
      </c>
      <c r="C36" s="50">
        <v>635390</v>
      </c>
      <c r="D36" s="53">
        <v>0</v>
      </c>
      <c r="E36" s="22">
        <v>736519</v>
      </c>
    </row>
    <row r="37" spans="1:5" ht="28" customHeight="1">
      <c r="A37" s="57" t="s">
        <v>29</v>
      </c>
      <c r="B37" s="52">
        <v>392603</v>
      </c>
      <c r="C37" s="50">
        <v>6423022</v>
      </c>
      <c r="D37" s="51">
        <v>308177</v>
      </c>
      <c r="E37" s="19">
        <v>7123802</v>
      </c>
    </row>
    <row r="38" spans="1:5" ht="14" customHeight="1">
      <c r="A38" s="17" t="s">
        <v>60</v>
      </c>
      <c r="B38" s="52">
        <v>581983</v>
      </c>
      <c r="C38" s="50">
        <v>5318805</v>
      </c>
      <c r="D38" s="51">
        <v>3436188</v>
      </c>
      <c r="E38" s="18">
        <v>9336976</v>
      </c>
    </row>
    <row r="39" spans="1:5" ht="14" customHeight="1">
      <c r="A39" s="17" t="s">
        <v>23</v>
      </c>
      <c r="B39" s="52">
        <v>167347</v>
      </c>
      <c r="C39" s="50">
        <v>676329</v>
      </c>
      <c r="D39" s="51">
        <v>118000</v>
      </c>
      <c r="E39" s="19">
        <v>961676</v>
      </c>
    </row>
    <row r="40" spans="1:5" ht="14" customHeight="1">
      <c r="A40" s="17" t="s">
        <v>24</v>
      </c>
      <c r="B40" s="54">
        <v>900</v>
      </c>
      <c r="C40" s="50">
        <v>11800</v>
      </c>
      <c r="D40" s="53">
        <v>0</v>
      </c>
      <c r="E40" s="19">
        <v>12700</v>
      </c>
    </row>
    <row r="41" spans="1:5" ht="14" customHeight="1">
      <c r="A41" s="17" t="s">
        <v>25</v>
      </c>
      <c r="B41" s="58">
        <v>0</v>
      </c>
      <c r="C41" s="59">
        <v>0</v>
      </c>
      <c r="D41" s="53">
        <v>0</v>
      </c>
      <c r="E41" s="37">
        <v>0</v>
      </c>
    </row>
    <row r="42" spans="1:5" ht="14" customHeight="1">
      <c r="A42" s="17" t="s">
        <v>26</v>
      </c>
      <c r="B42" s="52">
        <v>686313</v>
      </c>
      <c r="C42" s="50">
        <v>11071304</v>
      </c>
      <c r="D42" s="51">
        <v>8141827</v>
      </c>
      <c r="E42" s="18">
        <v>19899444</v>
      </c>
    </row>
    <row r="43" spans="1:5" ht="14" customHeight="1">
      <c r="A43" s="17" t="s">
        <v>27</v>
      </c>
      <c r="B43" s="52">
        <v>486007</v>
      </c>
      <c r="C43" s="50">
        <v>1486267</v>
      </c>
      <c r="D43" s="51">
        <v>424528</v>
      </c>
      <c r="E43" s="19">
        <v>2396802</v>
      </c>
    </row>
    <row r="44" spans="1:5" ht="14" customHeight="1">
      <c r="A44" s="17" t="s">
        <v>28</v>
      </c>
      <c r="B44" s="52">
        <v>46318</v>
      </c>
      <c r="C44" s="50">
        <v>144226</v>
      </c>
      <c r="D44" s="53">
        <v>0</v>
      </c>
      <c r="E44" s="19">
        <v>190544</v>
      </c>
    </row>
    <row r="45" spans="1:5" ht="14" customHeight="1">
      <c r="A45" s="17" t="s">
        <v>78</v>
      </c>
      <c r="B45" s="49">
        <v>70427</v>
      </c>
      <c r="C45" s="50">
        <v>160603</v>
      </c>
      <c r="D45" s="51">
        <v>28363</v>
      </c>
      <c r="E45" s="22">
        <v>259392</v>
      </c>
    </row>
    <row r="46" spans="1:5" ht="27" customHeight="1">
      <c r="A46" s="24" t="s">
        <v>59</v>
      </c>
      <c r="B46" s="60">
        <v>586152</v>
      </c>
      <c r="C46" s="61">
        <v>7028394</v>
      </c>
      <c r="D46" s="62">
        <v>2506402</v>
      </c>
      <c r="E46" s="21">
        <v>10120948</v>
      </c>
    </row>
    <row r="47" spans="1:5" ht="13" customHeight="1">
      <c r="A47" s="63" t="s">
        <v>80</v>
      </c>
      <c r="B47" s="60">
        <v>40921</v>
      </c>
      <c r="C47" s="61">
        <v>180399</v>
      </c>
      <c r="D47" s="64">
        <v>0</v>
      </c>
      <c r="E47" s="21">
        <v>221321</v>
      </c>
    </row>
    <row r="48" spans="1:5" ht="13" customHeight="1">
      <c r="A48" s="65" t="s">
        <v>58</v>
      </c>
      <c r="B48" s="60">
        <v>549151</v>
      </c>
      <c r="C48" s="61">
        <v>4295511</v>
      </c>
      <c r="D48" s="62">
        <v>9026015</v>
      </c>
      <c r="E48" s="21">
        <v>13870677</v>
      </c>
    </row>
    <row r="49" spans="1:7" ht="13" customHeight="1">
      <c r="A49" s="66" t="s">
        <v>72</v>
      </c>
      <c r="B49" s="60">
        <v>70443</v>
      </c>
      <c r="C49" s="61">
        <v>830000</v>
      </c>
      <c r="D49" s="62">
        <v>7042</v>
      </c>
      <c r="E49" s="21">
        <v>907486</v>
      </c>
    </row>
    <row r="50" spans="1:7" ht="27" customHeight="1">
      <c r="A50" s="67" t="s">
        <v>65</v>
      </c>
      <c r="B50" s="60">
        <v>499003</v>
      </c>
      <c r="C50" s="61">
        <v>1419910</v>
      </c>
      <c r="D50" s="62">
        <v>524007</v>
      </c>
      <c r="E50" s="21">
        <v>2442919</v>
      </c>
    </row>
    <row r="51" spans="1:7" ht="13" customHeight="1">
      <c r="A51" s="29" t="s">
        <v>68</v>
      </c>
      <c r="B51" s="60">
        <v>165557</v>
      </c>
      <c r="C51" s="61">
        <v>1305429</v>
      </c>
      <c r="D51" s="62">
        <v>15615</v>
      </c>
      <c r="E51" s="21">
        <v>1486601</v>
      </c>
    </row>
    <row r="52" spans="1:7" ht="13" customHeight="1">
      <c r="A52" s="68" t="s">
        <v>83</v>
      </c>
      <c r="B52" s="69">
        <v>0</v>
      </c>
      <c r="C52" s="70">
        <v>0</v>
      </c>
      <c r="D52" s="64">
        <v>0</v>
      </c>
      <c r="E52" s="39">
        <v>0</v>
      </c>
    </row>
    <row r="53" spans="1:7" ht="13" customHeight="1">
      <c r="A53" s="71" t="s">
        <v>71</v>
      </c>
      <c r="B53" s="60">
        <v>48458</v>
      </c>
      <c r="C53" s="61">
        <v>841050</v>
      </c>
      <c r="D53" s="62">
        <v>42135</v>
      </c>
      <c r="E53" s="21">
        <v>931644</v>
      </c>
    </row>
    <row r="54" spans="1:7" ht="13" customHeight="1">
      <c r="A54" s="32" t="s">
        <v>81</v>
      </c>
      <c r="B54" s="60">
        <v>24985</v>
      </c>
      <c r="C54" s="61">
        <v>99660</v>
      </c>
      <c r="D54" s="64">
        <v>0</v>
      </c>
      <c r="E54" s="21">
        <v>124645</v>
      </c>
    </row>
    <row r="55" spans="1:7" ht="13" customHeight="1">
      <c r="A55" s="72" t="s">
        <v>70</v>
      </c>
      <c r="B55" s="60">
        <v>131115</v>
      </c>
      <c r="C55" s="61">
        <v>641425</v>
      </c>
      <c r="D55" s="62">
        <v>409063</v>
      </c>
      <c r="E55" s="21">
        <v>1181603</v>
      </c>
    </row>
    <row r="56" spans="1:7" ht="13" customHeight="1">
      <c r="A56" s="73" t="s">
        <v>75</v>
      </c>
      <c r="B56" s="60">
        <v>143317</v>
      </c>
      <c r="C56" s="61">
        <v>352799</v>
      </c>
      <c r="D56" s="64">
        <v>0</v>
      </c>
      <c r="E56" s="21">
        <v>496116</v>
      </c>
    </row>
    <row r="57" spans="1:7" ht="13" customHeight="1">
      <c r="A57" s="74" t="s">
        <v>66</v>
      </c>
      <c r="B57" s="60">
        <v>81964</v>
      </c>
      <c r="C57" s="61">
        <v>851963</v>
      </c>
      <c r="D57" s="62">
        <v>814225</v>
      </c>
      <c r="E57" s="21">
        <v>1748152</v>
      </c>
    </row>
    <row r="58" spans="1:7" ht="13" customHeight="1">
      <c r="A58" s="75" t="s">
        <v>63</v>
      </c>
      <c r="B58" s="60">
        <v>514251</v>
      </c>
      <c r="C58" s="61">
        <v>1683850</v>
      </c>
      <c r="D58" s="62">
        <v>435960</v>
      </c>
      <c r="E58" s="21">
        <v>2634060</v>
      </c>
    </row>
    <row r="59" spans="1:7" ht="13" customHeight="1" thickBot="1">
      <c r="A59" s="38" t="s">
        <v>77</v>
      </c>
      <c r="B59" s="76">
        <v>16987</v>
      </c>
      <c r="C59" s="77">
        <v>255935</v>
      </c>
      <c r="D59" s="78">
        <v>0</v>
      </c>
      <c r="E59" s="21">
        <v>272922</v>
      </c>
    </row>
    <row r="60" spans="1:7" ht="13" customHeight="1">
      <c r="A60" s="98" t="s">
        <v>33</v>
      </c>
      <c r="B60" s="99">
        <v>12467447</v>
      </c>
      <c r="C60" s="99">
        <v>90865819</v>
      </c>
      <c r="D60" s="99">
        <v>59112437</v>
      </c>
      <c r="E60" s="99">
        <v>162445703</v>
      </c>
      <c r="F60" s="79"/>
      <c r="G60" s="79"/>
    </row>
    <row r="61" spans="1:7" ht="13" customHeight="1">
      <c r="A61" s="80"/>
      <c r="B61" s="81"/>
      <c r="C61" s="81"/>
      <c r="D61" s="81"/>
      <c r="E61" s="81"/>
    </row>
    <row r="62" spans="1:7" ht="13" customHeight="1">
      <c r="A62" s="80"/>
      <c r="B62" s="81"/>
      <c r="C62" s="81"/>
      <c r="D62" s="81"/>
      <c r="E62" s="81"/>
    </row>
    <row r="63" spans="1:7" ht="12" customHeight="1">
      <c r="A63" s="14" t="s">
        <v>90</v>
      </c>
    </row>
    <row r="64" spans="1:7" ht="15" customHeight="1">
      <c r="A64" s="14" t="s">
        <v>91</v>
      </c>
    </row>
    <row r="65" spans="1:1" ht="15" customHeight="1">
      <c r="A65" s="14" t="s">
        <v>92</v>
      </c>
    </row>
    <row r="66" spans="1:1" ht="15" customHeight="1">
      <c r="A66" s="14" t="s">
        <v>93</v>
      </c>
    </row>
    <row r="68" spans="1:1">
      <c r="A68" s="82" t="s">
        <v>34</v>
      </c>
    </row>
  </sheetData>
  <mergeCells count="2">
    <mergeCell ref="A1:E1"/>
    <mergeCell ref="A2:A3"/>
  </mergeCells>
  <pageMargins left="0.7" right="0.7" top="0.75" bottom="0.75" header="0.3" footer="0.3"/>
  <pageSetup paperSize="9" scale="77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8"/>
  <sheetViews>
    <sheetView tabSelected="1" workbookViewId="0">
      <selection sqref="A1:H24"/>
    </sheetView>
  </sheetViews>
  <sheetFormatPr baseColWidth="10" defaultRowHeight="12" x14ac:dyDescent="0"/>
  <cols>
    <col min="1" max="1" width="34" style="14" customWidth="1"/>
    <col min="2" max="2" width="19.83203125" style="14" customWidth="1"/>
    <col min="3" max="3" width="17.6640625" style="14" customWidth="1"/>
    <col min="4" max="4" width="19.83203125" style="14" customWidth="1"/>
    <col min="5" max="5" width="28.1640625" style="14" customWidth="1"/>
    <col min="6" max="6" width="22" style="14" customWidth="1"/>
    <col min="7" max="8" width="12.1640625" style="14" customWidth="1"/>
    <col min="9" max="9" width="10.83203125" style="14"/>
    <col min="10" max="12" width="11" style="14" customWidth="1"/>
    <col min="13" max="16384" width="10.83203125" style="14"/>
  </cols>
  <sheetData>
    <row r="1" spans="1:8" ht="13">
      <c r="A1" s="104" t="s">
        <v>35</v>
      </c>
      <c r="B1" s="105"/>
      <c r="C1" s="105"/>
      <c r="E1" s="5"/>
      <c r="F1" s="103">
        <v>2016</v>
      </c>
      <c r="G1" s="7" t="s">
        <v>37</v>
      </c>
      <c r="H1" s="5" t="s">
        <v>38</v>
      </c>
    </row>
    <row r="2" spans="1:8" ht="14" thickBot="1">
      <c r="A2" s="104" t="s">
        <v>94</v>
      </c>
      <c r="B2" s="105" t="s">
        <v>95</v>
      </c>
      <c r="C2" s="105">
        <v>2016</v>
      </c>
      <c r="E2" s="5"/>
      <c r="F2" s="103"/>
      <c r="G2" s="7"/>
      <c r="H2" s="5"/>
    </row>
    <row r="3" spans="1:8" ht="13">
      <c r="A3" s="106" t="s">
        <v>26</v>
      </c>
      <c r="B3" s="107">
        <v>19899444</v>
      </c>
      <c r="C3" s="108">
        <f>F3</f>
        <v>23071718.859999999</v>
      </c>
      <c r="D3" s="102"/>
      <c r="E3" s="2" t="s">
        <v>39</v>
      </c>
      <c r="F3" s="3">
        <v>23071718.859999999</v>
      </c>
      <c r="G3" s="4">
        <f t="shared" ref="G3:G11" si="0">F3/1000000</f>
        <v>23.071718860000001</v>
      </c>
      <c r="H3" s="4">
        <v>26.6</v>
      </c>
    </row>
    <row r="4" spans="1:8" ht="13">
      <c r="A4" s="109" t="s">
        <v>58</v>
      </c>
      <c r="B4" s="110">
        <v>13870677</v>
      </c>
      <c r="C4" s="108">
        <f>F4</f>
        <v>13957402</v>
      </c>
      <c r="D4" s="102"/>
      <c r="E4" s="2" t="s">
        <v>40</v>
      </c>
      <c r="F4" s="3">
        <v>13957402</v>
      </c>
      <c r="G4" s="4">
        <f t="shared" si="0"/>
        <v>13.957402</v>
      </c>
      <c r="H4" s="4">
        <v>11.66</v>
      </c>
    </row>
    <row r="5" spans="1:8" ht="13">
      <c r="A5" s="111" t="s">
        <v>7</v>
      </c>
      <c r="B5" s="112">
        <v>11996382</v>
      </c>
      <c r="C5" s="108">
        <f>F6</f>
        <v>8999488.5</v>
      </c>
      <c r="D5" s="102"/>
      <c r="E5" s="2" t="s">
        <v>41</v>
      </c>
      <c r="F5" s="3">
        <v>11271954</v>
      </c>
      <c r="G5" s="4">
        <f>F5/1000000</f>
        <v>11.271953999999999</v>
      </c>
      <c r="H5" s="4">
        <v>6.67</v>
      </c>
    </row>
    <row r="6" spans="1:8" ht="22">
      <c r="A6" s="109" t="s">
        <v>59</v>
      </c>
      <c r="B6" s="110">
        <v>10120948</v>
      </c>
      <c r="C6" s="108">
        <f>F5</f>
        <v>11271954</v>
      </c>
      <c r="D6" s="102"/>
      <c r="E6" s="2" t="s">
        <v>42</v>
      </c>
      <c r="F6" s="3">
        <v>8999488.5</v>
      </c>
      <c r="G6" s="4">
        <f>F6/1000000</f>
        <v>8.9994885</v>
      </c>
      <c r="H6" s="4">
        <v>9.4700000000000006</v>
      </c>
    </row>
    <row r="7" spans="1:8" ht="14" customHeight="1">
      <c r="A7" s="111" t="s">
        <v>10</v>
      </c>
      <c r="B7" s="113">
        <v>10054220</v>
      </c>
      <c r="C7" s="108">
        <f>F7</f>
        <v>8153222</v>
      </c>
      <c r="D7" s="102"/>
      <c r="E7" s="2" t="s">
        <v>43</v>
      </c>
      <c r="F7" s="3">
        <v>8153222</v>
      </c>
      <c r="G7" s="4">
        <f>F7/1000000</f>
        <v>8.1532219999999995</v>
      </c>
      <c r="H7" s="4">
        <v>6.516</v>
      </c>
    </row>
    <row r="8" spans="1:8" ht="13">
      <c r="A8" s="111" t="s">
        <v>5</v>
      </c>
      <c r="B8" s="112">
        <v>9726108</v>
      </c>
      <c r="C8" s="108">
        <f>F9</f>
        <v>7592161</v>
      </c>
      <c r="D8" s="102"/>
      <c r="E8" s="2" t="s">
        <v>44</v>
      </c>
      <c r="F8" s="3">
        <v>7936711</v>
      </c>
      <c r="G8" s="4">
        <f t="shared" si="0"/>
        <v>7.9367109999999998</v>
      </c>
      <c r="H8" s="4">
        <v>6.04</v>
      </c>
    </row>
    <row r="9" spans="1:8" ht="13">
      <c r="A9" s="111" t="s">
        <v>60</v>
      </c>
      <c r="B9" s="114">
        <v>9336976</v>
      </c>
      <c r="C9" s="108">
        <f>F10</f>
        <v>6513677.5</v>
      </c>
      <c r="D9" s="102"/>
      <c r="E9" s="2" t="s">
        <v>45</v>
      </c>
      <c r="F9" s="3">
        <v>7592161</v>
      </c>
      <c r="G9" s="4">
        <f>F9/1000000</f>
        <v>7.5921609999999999</v>
      </c>
      <c r="H9" s="4">
        <v>8.76</v>
      </c>
    </row>
    <row r="10" spans="1:8" ht="13">
      <c r="A10" s="111" t="s">
        <v>0</v>
      </c>
      <c r="B10" s="112">
        <v>7803017</v>
      </c>
      <c r="C10" s="108">
        <f>F8</f>
        <v>7936711</v>
      </c>
      <c r="D10" s="102"/>
      <c r="E10" s="2" t="s">
        <v>46</v>
      </c>
      <c r="F10" s="3">
        <v>6513677.5</v>
      </c>
      <c r="G10" s="4">
        <f>F10/1000000</f>
        <v>6.5136775</v>
      </c>
      <c r="H10" s="4">
        <v>5.48</v>
      </c>
    </row>
    <row r="11" spans="1:8" ht="27" customHeight="1">
      <c r="A11" s="115" t="s">
        <v>29</v>
      </c>
      <c r="B11" s="112">
        <v>7123802</v>
      </c>
      <c r="C11" s="108">
        <f>F19</f>
        <v>5325853</v>
      </c>
      <c r="D11" s="102"/>
      <c r="E11" s="2" t="s">
        <v>47</v>
      </c>
      <c r="F11" s="3">
        <v>6389571.21</v>
      </c>
      <c r="G11" s="4">
        <f t="shared" si="0"/>
        <v>6.3895712099999997</v>
      </c>
      <c r="H11" s="4">
        <v>2.81</v>
      </c>
    </row>
    <row r="12" spans="1:8" ht="14" thickBot="1">
      <c r="A12" s="116" t="s">
        <v>61</v>
      </c>
      <c r="B12" s="117">
        <v>6505477</v>
      </c>
      <c r="C12" s="108">
        <f>F20</f>
        <v>4086289</v>
      </c>
      <c r="D12" s="102"/>
      <c r="E12" s="2" t="s">
        <v>48</v>
      </c>
      <c r="F12" s="3">
        <v>5440683.9299999997</v>
      </c>
      <c r="G12" s="4">
        <f>F12/1000000</f>
        <v>5.4406839299999996</v>
      </c>
      <c r="H12" s="4">
        <v>3.94</v>
      </c>
    </row>
    <row r="13" spans="1:8" ht="13">
      <c r="A13" s="15" t="s">
        <v>4</v>
      </c>
      <c r="B13" s="16">
        <v>5555348</v>
      </c>
      <c r="E13" s="8" t="s">
        <v>49</v>
      </c>
      <c r="F13" s="6">
        <f>SUM(F3:F12)</f>
        <v>99326590</v>
      </c>
      <c r="G13" s="8">
        <f>F13/1000000</f>
        <v>99.326589999999996</v>
      </c>
      <c r="H13" s="7">
        <f>SUM(H3:H12)</f>
        <v>87.946000000000012</v>
      </c>
    </row>
    <row r="14" spans="1:8">
      <c r="A14" s="17" t="s">
        <v>20</v>
      </c>
      <c r="B14" s="18">
        <v>4628325</v>
      </c>
    </row>
    <row r="15" spans="1:8" ht="13">
      <c r="A15" s="17" t="s">
        <v>16</v>
      </c>
      <c r="B15" s="18">
        <v>4022349</v>
      </c>
      <c r="E15" s="5" t="s">
        <v>36</v>
      </c>
    </row>
    <row r="16" spans="1:8">
      <c r="A16" s="17" t="s">
        <v>17</v>
      </c>
      <c r="B16" s="19">
        <v>3778017</v>
      </c>
    </row>
    <row r="17" spans="1:6" ht="12" customHeight="1">
      <c r="A17" s="17" t="s">
        <v>62</v>
      </c>
      <c r="B17" s="19">
        <v>2990054</v>
      </c>
    </row>
    <row r="18" spans="1:6">
      <c r="A18" s="20" t="s">
        <v>63</v>
      </c>
      <c r="B18" s="21">
        <v>2634060</v>
      </c>
      <c r="F18" s="101">
        <v>2016</v>
      </c>
    </row>
    <row r="19" spans="1:6" ht="26">
      <c r="A19" s="17" t="s">
        <v>64</v>
      </c>
      <c r="B19" s="19">
        <v>2583807</v>
      </c>
      <c r="E19" s="100" t="s">
        <v>29</v>
      </c>
      <c r="F19" s="3">
        <v>5325853</v>
      </c>
    </row>
    <row r="20" spans="1:6" ht="22">
      <c r="A20" s="20" t="s">
        <v>65</v>
      </c>
      <c r="B20" s="21">
        <v>2442919</v>
      </c>
      <c r="E20" s="2" t="s">
        <v>61</v>
      </c>
      <c r="F20" s="3">
        <v>4086289</v>
      </c>
    </row>
    <row r="21" spans="1:6">
      <c r="A21" s="17" t="s">
        <v>27</v>
      </c>
      <c r="B21" s="19">
        <v>2396802</v>
      </c>
    </row>
    <row r="22" spans="1:6">
      <c r="A22" s="17" t="s">
        <v>11</v>
      </c>
      <c r="B22" s="19">
        <v>2294149</v>
      </c>
    </row>
    <row r="23" spans="1:6">
      <c r="A23" s="17" t="s">
        <v>9</v>
      </c>
      <c r="B23" s="19">
        <v>2106043</v>
      </c>
    </row>
    <row r="24" spans="1:6">
      <c r="A24" s="20" t="s">
        <v>66</v>
      </c>
      <c r="B24" s="21">
        <v>1748152</v>
      </c>
    </row>
    <row r="25" spans="1:6">
      <c r="A25" s="17" t="s">
        <v>67</v>
      </c>
      <c r="B25" s="19">
        <v>1696160</v>
      </c>
    </row>
    <row r="26" spans="1:6">
      <c r="A26" s="17" t="s">
        <v>13</v>
      </c>
      <c r="B26" s="18">
        <v>1660994</v>
      </c>
    </row>
    <row r="27" spans="1:6">
      <c r="A27" s="20" t="s">
        <v>68</v>
      </c>
      <c r="B27" s="21">
        <v>1486601</v>
      </c>
    </row>
    <row r="28" spans="1:6">
      <c r="A28" s="17" t="s">
        <v>69</v>
      </c>
      <c r="B28" s="19">
        <v>1346767</v>
      </c>
    </row>
    <row r="29" spans="1:6">
      <c r="A29" s="20" t="s">
        <v>70</v>
      </c>
      <c r="B29" s="21">
        <v>1181603</v>
      </c>
    </row>
    <row r="30" spans="1:6">
      <c r="A30" s="17" t="s">
        <v>12</v>
      </c>
      <c r="B30" s="19">
        <v>1106462</v>
      </c>
    </row>
    <row r="31" spans="1:6">
      <c r="A31" s="17" t="s">
        <v>23</v>
      </c>
      <c r="B31" s="19">
        <v>961676</v>
      </c>
    </row>
    <row r="32" spans="1:6">
      <c r="A32" s="20" t="s">
        <v>71</v>
      </c>
      <c r="B32" s="21">
        <v>931644</v>
      </c>
    </row>
    <row r="33" spans="1:2">
      <c r="A33" s="20" t="s">
        <v>72</v>
      </c>
      <c r="B33" s="21">
        <v>907486</v>
      </c>
    </row>
    <row r="34" spans="1:2">
      <c r="A34" s="17" t="s">
        <v>73</v>
      </c>
      <c r="B34" s="22">
        <v>736519</v>
      </c>
    </row>
    <row r="35" spans="1:2">
      <c r="A35" s="17" t="s">
        <v>3</v>
      </c>
      <c r="B35" s="19">
        <v>628743</v>
      </c>
    </row>
    <row r="36" spans="1:2">
      <c r="A36" s="17" t="s">
        <v>2</v>
      </c>
      <c r="B36" s="19">
        <v>609301</v>
      </c>
    </row>
    <row r="37" spans="1:2">
      <c r="A37" s="23" t="s">
        <v>74</v>
      </c>
      <c r="B37" s="19">
        <v>555846</v>
      </c>
    </row>
    <row r="38" spans="1:2">
      <c r="A38" s="17" t="s">
        <v>18</v>
      </c>
      <c r="B38" s="18">
        <v>516630</v>
      </c>
    </row>
    <row r="39" spans="1:2">
      <c r="A39" s="17" t="s">
        <v>21</v>
      </c>
      <c r="B39" s="19">
        <v>502254</v>
      </c>
    </row>
    <row r="40" spans="1:2">
      <c r="A40" s="20" t="s">
        <v>75</v>
      </c>
      <c r="B40" s="21">
        <v>496116</v>
      </c>
    </row>
    <row r="41" spans="1:2">
      <c r="A41" s="17" t="s">
        <v>15</v>
      </c>
      <c r="B41" s="19">
        <v>423354</v>
      </c>
    </row>
    <row r="42" spans="1:2">
      <c r="A42" s="17" t="s">
        <v>14</v>
      </c>
      <c r="B42" s="19">
        <v>375304</v>
      </c>
    </row>
    <row r="43" spans="1:2">
      <c r="A43" s="17" t="s">
        <v>76</v>
      </c>
      <c r="B43" s="18">
        <v>336392</v>
      </c>
    </row>
    <row r="44" spans="1:2">
      <c r="A44" s="17" t="s">
        <v>8</v>
      </c>
      <c r="B44" s="19">
        <v>331587</v>
      </c>
    </row>
    <row r="45" spans="1:2">
      <c r="A45" s="24" t="s">
        <v>77</v>
      </c>
      <c r="B45" s="21">
        <v>272922</v>
      </c>
    </row>
    <row r="46" spans="1:2">
      <c r="A46" s="25" t="s">
        <v>1</v>
      </c>
      <c r="B46" s="19">
        <v>260650</v>
      </c>
    </row>
    <row r="47" spans="1:2">
      <c r="A47" s="26" t="s">
        <v>78</v>
      </c>
      <c r="B47" s="22">
        <v>259392</v>
      </c>
    </row>
    <row r="48" spans="1:2">
      <c r="A48" s="27" t="s">
        <v>79</v>
      </c>
      <c r="B48" s="19">
        <v>240233</v>
      </c>
    </row>
    <row r="49" spans="1:2">
      <c r="A49" s="28" t="s">
        <v>22</v>
      </c>
      <c r="B49" s="19">
        <v>224178</v>
      </c>
    </row>
    <row r="50" spans="1:2">
      <c r="A50" s="29" t="s">
        <v>80</v>
      </c>
      <c r="B50" s="21">
        <v>221321</v>
      </c>
    </row>
    <row r="51" spans="1:2">
      <c r="A51" s="30" t="s">
        <v>28</v>
      </c>
      <c r="B51" s="19">
        <v>190544</v>
      </c>
    </row>
    <row r="52" spans="1:2">
      <c r="A52" s="31" t="s">
        <v>6</v>
      </c>
      <c r="B52" s="18">
        <v>165116</v>
      </c>
    </row>
    <row r="53" spans="1:2">
      <c r="A53" s="32" t="s">
        <v>81</v>
      </c>
      <c r="B53" s="21">
        <v>124645</v>
      </c>
    </row>
    <row r="54" spans="1:2">
      <c r="A54" s="33" t="s">
        <v>82</v>
      </c>
      <c r="B54" s="19">
        <v>57989</v>
      </c>
    </row>
    <row r="55" spans="1:2">
      <c r="A55" s="34" t="s">
        <v>24</v>
      </c>
      <c r="B55" s="19">
        <v>12700</v>
      </c>
    </row>
    <row r="56" spans="1:2">
      <c r="A56" s="35" t="s">
        <v>19</v>
      </c>
      <c r="B56" s="22">
        <v>7500</v>
      </c>
    </row>
    <row r="57" spans="1:2">
      <c r="A57" s="36" t="s">
        <v>25</v>
      </c>
      <c r="B57" s="37">
        <v>0</v>
      </c>
    </row>
    <row r="58" spans="1:2">
      <c r="A58" s="38" t="s">
        <v>83</v>
      </c>
      <c r="B58" s="39">
        <v>0</v>
      </c>
    </row>
  </sheetData>
  <sortState ref="A3:B58">
    <sortCondition descending="1" ref="B3:B58"/>
  </sortState>
  <pageMargins left="0.7" right="0.7" top="0.78740157499999996" bottom="0.78740157499999996" header="0.3" footer="0.3"/>
  <pageSetup paperSize="9" scale="63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0"/>
    </sheetView>
  </sheetViews>
  <sheetFormatPr baseColWidth="10" defaultRowHeight="12" x14ac:dyDescent="0"/>
  <cols>
    <col min="1" max="1" width="44.1640625" customWidth="1"/>
    <col min="2" max="2" width="17.83203125" style="1" customWidth="1"/>
    <col min="3" max="3" width="17.6640625" customWidth="1"/>
  </cols>
  <sheetData>
    <row r="1" spans="1:5" ht="13">
      <c r="A1" s="83" t="s">
        <v>50</v>
      </c>
      <c r="B1" s="91">
        <v>2017</v>
      </c>
      <c r="C1" s="93">
        <v>2017</v>
      </c>
      <c r="D1" s="92" t="s">
        <v>37</v>
      </c>
      <c r="E1" s="9" t="s">
        <v>38</v>
      </c>
    </row>
    <row r="2" spans="1:5" ht="13">
      <c r="A2" s="84" t="s">
        <v>51</v>
      </c>
      <c r="B2" s="88">
        <f>Kennzahlen!B60</f>
        <v>12467447</v>
      </c>
      <c r="C2" s="96">
        <v>12.3</v>
      </c>
      <c r="D2" s="10">
        <v>14</v>
      </c>
      <c r="E2" s="11">
        <v>15.5</v>
      </c>
    </row>
    <row r="3" spans="1:5" ht="13">
      <c r="A3" s="84" t="s">
        <v>52</v>
      </c>
      <c r="B3" s="86"/>
      <c r="C3" s="85"/>
      <c r="D3" s="11">
        <v>4.6189827399999999</v>
      </c>
      <c r="E3" s="11"/>
    </row>
    <row r="4" spans="1:5" ht="14">
      <c r="A4" s="5"/>
      <c r="B4" s="87"/>
      <c r="C4" s="12"/>
      <c r="D4" s="13"/>
      <c r="E4" s="13"/>
    </row>
    <row r="5" spans="1:5" ht="13">
      <c r="A5" s="83" t="s">
        <v>53</v>
      </c>
      <c r="B5" s="94">
        <v>2017</v>
      </c>
      <c r="C5" s="93">
        <v>2017</v>
      </c>
      <c r="D5" s="92" t="s">
        <v>37</v>
      </c>
      <c r="E5" s="9" t="s">
        <v>38</v>
      </c>
    </row>
    <row r="6" spans="1:5" ht="13">
      <c r="A6" s="84" t="s">
        <v>54</v>
      </c>
      <c r="B6" s="88">
        <f>Kennzahlen!C60</f>
        <v>90865819</v>
      </c>
      <c r="C6" s="85">
        <v>90.9</v>
      </c>
      <c r="D6" s="11">
        <v>92.04</v>
      </c>
      <c r="E6" s="11">
        <v>75.5</v>
      </c>
    </row>
    <row r="7" spans="1:5" ht="13">
      <c r="A7" s="84" t="s">
        <v>55</v>
      </c>
      <c r="B7" s="88">
        <f>Kennzahlen!D60</f>
        <v>59112437</v>
      </c>
      <c r="C7" s="85">
        <v>59.1</v>
      </c>
      <c r="D7" s="11">
        <v>48.7</v>
      </c>
      <c r="E7" s="11">
        <v>47.5</v>
      </c>
    </row>
    <row r="8" spans="1:5" ht="13">
      <c r="A8" s="84" t="s">
        <v>56</v>
      </c>
      <c r="B8" s="88">
        <f>SUM(B6:B7)</f>
        <v>149978256</v>
      </c>
      <c r="C8" s="97">
        <f>SUM(C6:C7)</f>
        <v>150</v>
      </c>
      <c r="D8" s="10">
        <f>SUM(D6+D7)</f>
        <v>140.74</v>
      </c>
      <c r="E8" s="11">
        <f>SUM(E6:E7)</f>
        <v>123</v>
      </c>
    </row>
    <row r="9" spans="1:5" ht="14" thickBot="1">
      <c r="A9" s="84" t="s">
        <v>57</v>
      </c>
      <c r="B9" s="89"/>
      <c r="C9" s="85"/>
      <c r="D9" s="95">
        <v>15.8</v>
      </c>
      <c r="E9" s="11"/>
    </row>
    <row r="12" spans="1:5">
      <c r="C12" s="90"/>
    </row>
  </sheetData>
  <pageMargins left="0.7" right="0.7" top="0.78740157499999996" bottom="0.78740157499999996" header="0.3" footer="0.3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1" sqref="B1"/>
    </sheetView>
  </sheetViews>
  <sheetFormatPr baseColWidth="10" defaultColWidth="9" defaultRowHeight="12" x14ac:dyDescent="0"/>
  <cols>
    <col min="1" max="1" width="33.6640625" style="14" customWidth="1"/>
    <col min="2" max="2" width="18.1640625" style="14" customWidth="1"/>
    <col min="3" max="16384" width="9" style="14"/>
  </cols>
  <sheetData>
    <row r="1" spans="1:2" ht="45" customHeight="1">
      <c r="A1" s="131" t="s">
        <v>96</v>
      </c>
      <c r="B1" s="119"/>
    </row>
    <row r="2" spans="1:2" ht="32" customHeight="1" thickBot="1">
      <c r="A2" s="118" t="s">
        <v>85</v>
      </c>
      <c r="B2" s="42" t="s">
        <v>89</v>
      </c>
    </row>
    <row r="3" spans="1:2" ht="17" customHeight="1">
      <c r="A3" s="120" t="s">
        <v>26</v>
      </c>
      <c r="B3" s="121">
        <v>19899444</v>
      </c>
    </row>
    <row r="4" spans="1:2" ht="13" customHeight="1">
      <c r="A4" s="122" t="s">
        <v>58</v>
      </c>
      <c r="B4" s="123">
        <v>13870677</v>
      </c>
    </row>
    <row r="5" spans="1:2" ht="13" customHeight="1">
      <c r="A5" s="124" t="s">
        <v>7</v>
      </c>
      <c r="B5" s="125">
        <v>11996382</v>
      </c>
    </row>
    <row r="6" spans="1:2" ht="13" customHeight="1">
      <c r="A6" s="122" t="s">
        <v>59</v>
      </c>
      <c r="B6" s="123">
        <v>10120948</v>
      </c>
    </row>
    <row r="7" spans="1:2" ht="14" customHeight="1">
      <c r="A7" s="124" t="s">
        <v>10</v>
      </c>
      <c r="B7" s="126">
        <v>10054220</v>
      </c>
    </row>
    <row r="8" spans="1:2" ht="14" customHeight="1">
      <c r="A8" s="124" t="s">
        <v>5</v>
      </c>
      <c r="B8" s="125">
        <v>9726108</v>
      </c>
    </row>
    <row r="9" spans="1:2" ht="14" customHeight="1">
      <c r="A9" s="124" t="s">
        <v>60</v>
      </c>
      <c r="B9" s="127">
        <v>9336976</v>
      </c>
    </row>
    <row r="10" spans="1:2" ht="14" customHeight="1">
      <c r="A10" s="124" t="s">
        <v>0</v>
      </c>
      <c r="B10" s="125">
        <v>7803017</v>
      </c>
    </row>
    <row r="11" spans="1:2" ht="14" customHeight="1">
      <c r="A11" s="128" t="s">
        <v>29</v>
      </c>
      <c r="B11" s="125">
        <v>7123802</v>
      </c>
    </row>
    <row r="12" spans="1:2" ht="14" customHeight="1" thickBot="1">
      <c r="A12" s="129" t="s">
        <v>61</v>
      </c>
      <c r="B12" s="130">
        <v>6505477</v>
      </c>
    </row>
    <row r="13" spans="1:2" ht="14" customHeight="1">
      <c r="A13" s="15" t="s">
        <v>4</v>
      </c>
      <c r="B13" s="16">
        <v>5555348</v>
      </c>
    </row>
    <row r="14" spans="1:2" ht="14" customHeight="1">
      <c r="A14" s="17" t="s">
        <v>20</v>
      </c>
      <c r="B14" s="18">
        <v>4628325</v>
      </c>
    </row>
    <row r="15" spans="1:2" ht="14" customHeight="1">
      <c r="A15" s="17" t="s">
        <v>16</v>
      </c>
      <c r="B15" s="18">
        <v>4022349</v>
      </c>
    </row>
    <row r="16" spans="1:2" ht="14" customHeight="1">
      <c r="A16" s="17" t="s">
        <v>17</v>
      </c>
      <c r="B16" s="19">
        <v>3778017</v>
      </c>
    </row>
    <row r="17" spans="1:2" ht="14" customHeight="1">
      <c r="A17" s="17" t="s">
        <v>62</v>
      </c>
      <c r="B17" s="19">
        <v>2990054</v>
      </c>
    </row>
    <row r="18" spans="1:2" ht="14" customHeight="1">
      <c r="A18" s="20" t="s">
        <v>63</v>
      </c>
      <c r="B18" s="21">
        <v>2634060</v>
      </c>
    </row>
    <row r="19" spans="1:2" ht="14" customHeight="1">
      <c r="A19" s="17" t="s">
        <v>64</v>
      </c>
      <c r="B19" s="19">
        <v>2583807</v>
      </c>
    </row>
    <row r="20" spans="1:2" ht="14" customHeight="1">
      <c r="A20" s="20" t="s">
        <v>65</v>
      </c>
      <c r="B20" s="21">
        <v>2442919</v>
      </c>
    </row>
    <row r="21" spans="1:2" ht="14" customHeight="1">
      <c r="A21" s="17" t="s">
        <v>27</v>
      </c>
      <c r="B21" s="19">
        <v>2396802</v>
      </c>
    </row>
    <row r="22" spans="1:2" ht="14" customHeight="1">
      <c r="A22" s="17" t="s">
        <v>11</v>
      </c>
      <c r="B22" s="19">
        <v>2294149</v>
      </c>
    </row>
    <row r="23" spans="1:2" ht="14" customHeight="1">
      <c r="A23" s="17" t="s">
        <v>9</v>
      </c>
      <c r="B23" s="19">
        <v>2106043</v>
      </c>
    </row>
    <row r="24" spans="1:2" ht="14" customHeight="1">
      <c r="A24" s="20" t="s">
        <v>66</v>
      </c>
      <c r="B24" s="21">
        <v>1748152</v>
      </c>
    </row>
    <row r="25" spans="1:2" ht="14" customHeight="1">
      <c r="A25" s="17" t="s">
        <v>67</v>
      </c>
      <c r="B25" s="19">
        <v>1696160</v>
      </c>
    </row>
    <row r="26" spans="1:2" ht="14" customHeight="1">
      <c r="A26" s="17" t="s">
        <v>13</v>
      </c>
      <c r="B26" s="18">
        <v>1660994</v>
      </c>
    </row>
    <row r="27" spans="1:2" ht="14" customHeight="1">
      <c r="A27" s="20" t="s">
        <v>68</v>
      </c>
      <c r="B27" s="21">
        <v>1486601</v>
      </c>
    </row>
    <row r="28" spans="1:2" ht="14" customHeight="1">
      <c r="A28" s="17" t="s">
        <v>69</v>
      </c>
      <c r="B28" s="19">
        <v>1346767</v>
      </c>
    </row>
    <row r="29" spans="1:2" ht="14" customHeight="1">
      <c r="A29" s="20" t="s">
        <v>70</v>
      </c>
      <c r="B29" s="21">
        <v>1181603</v>
      </c>
    </row>
    <row r="30" spans="1:2" ht="14" customHeight="1">
      <c r="A30" s="17" t="s">
        <v>12</v>
      </c>
      <c r="B30" s="19">
        <v>1106462</v>
      </c>
    </row>
    <row r="31" spans="1:2" ht="14" customHeight="1">
      <c r="A31" s="17" t="s">
        <v>23</v>
      </c>
      <c r="B31" s="19">
        <v>961676</v>
      </c>
    </row>
    <row r="32" spans="1:2" ht="14" customHeight="1">
      <c r="A32" s="20" t="s">
        <v>71</v>
      </c>
      <c r="B32" s="21">
        <v>931644</v>
      </c>
    </row>
    <row r="33" spans="1:2" ht="14" customHeight="1">
      <c r="A33" s="20" t="s">
        <v>72</v>
      </c>
      <c r="B33" s="21">
        <v>907486</v>
      </c>
    </row>
    <row r="34" spans="1:2" ht="14" customHeight="1">
      <c r="A34" s="17" t="s">
        <v>73</v>
      </c>
      <c r="B34" s="22">
        <v>736519</v>
      </c>
    </row>
    <row r="35" spans="1:2" ht="14" customHeight="1">
      <c r="A35" s="17" t="s">
        <v>3</v>
      </c>
      <c r="B35" s="19">
        <v>628743</v>
      </c>
    </row>
    <row r="36" spans="1:2" ht="28" customHeight="1">
      <c r="A36" s="17" t="s">
        <v>2</v>
      </c>
      <c r="B36" s="19">
        <v>609301</v>
      </c>
    </row>
    <row r="37" spans="1:2" ht="14" customHeight="1">
      <c r="A37" s="23" t="s">
        <v>74</v>
      </c>
      <c r="B37" s="19">
        <v>555846</v>
      </c>
    </row>
    <row r="38" spans="1:2" ht="14" customHeight="1">
      <c r="A38" s="17" t="s">
        <v>18</v>
      </c>
      <c r="B38" s="18">
        <v>516630</v>
      </c>
    </row>
    <row r="39" spans="1:2" ht="14" customHeight="1">
      <c r="A39" s="17" t="s">
        <v>21</v>
      </c>
      <c r="B39" s="19">
        <v>502254</v>
      </c>
    </row>
    <row r="40" spans="1:2" ht="14" customHeight="1">
      <c r="A40" s="20" t="s">
        <v>75</v>
      </c>
      <c r="B40" s="21">
        <v>496116</v>
      </c>
    </row>
    <row r="41" spans="1:2" ht="14" customHeight="1">
      <c r="A41" s="17" t="s">
        <v>15</v>
      </c>
      <c r="B41" s="19">
        <v>423354</v>
      </c>
    </row>
    <row r="42" spans="1:2" ht="14" customHeight="1">
      <c r="A42" s="17" t="s">
        <v>14</v>
      </c>
      <c r="B42" s="19">
        <v>375304</v>
      </c>
    </row>
    <row r="43" spans="1:2" ht="14" customHeight="1">
      <c r="A43" s="17" t="s">
        <v>76</v>
      </c>
      <c r="B43" s="18">
        <v>336392</v>
      </c>
    </row>
    <row r="44" spans="1:2" ht="14" customHeight="1">
      <c r="A44" s="17" t="s">
        <v>8</v>
      </c>
      <c r="B44" s="19">
        <v>331587</v>
      </c>
    </row>
    <row r="45" spans="1:2" ht="27" customHeight="1">
      <c r="A45" s="24" t="s">
        <v>77</v>
      </c>
      <c r="B45" s="21">
        <v>272922</v>
      </c>
    </row>
    <row r="46" spans="1:2" ht="13" customHeight="1">
      <c r="A46" s="25" t="s">
        <v>1</v>
      </c>
      <c r="B46" s="19">
        <v>260650</v>
      </c>
    </row>
    <row r="47" spans="1:2" ht="13" customHeight="1">
      <c r="A47" s="26" t="s">
        <v>78</v>
      </c>
      <c r="B47" s="22">
        <v>259392</v>
      </c>
    </row>
    <row r="48" spans="1:2" ht="13" customHeight="1">
      <c r="A48" s="27" t="s">
        <v>79</v>
      </c>
      <c r="B48" s="19">
        <v>240233</v>
      </c>
    </row>
    <row r="49" spans="1:4" ht="27" customHeight="1">
      <c r="A49" s="28" t="s">
        <v>22</v>
      </c>
      <c r="B49" s="19">
        <v>224178</v>
      </c>
    </row>
    <row r="50" spans="1:4" ht="13" customHeight="1">
      <c r="A50" s="29" t="s">
        <v>80</v>
      </c>
      <c r="B50" s="21">
        <v>221321</v>
      </c>
    </row>
    <row r="51" spans="1:4" ht="13" customHeight="1">
      <c r="A51" s="30" t="s">
        <v>28</v>
      </c>
      <c r="B51" s="19">
        <v>190544</v>
      </c>
    </row>
    <row r="52" spans="1:4" ht="13" customHeight="1">
      <c r="A52" s="31" t="s">
        <v>6</v>
      </c>
      <c r="B52" s="18">
        <v>165116</v>
      </c>
    </row>
    <row r="53" spans="1:4" ht="13" customHeight="1">
      <c r="A53" s="32" t="s">
        <v>81</v>
      </c>
      <c r="B53" s="21">
        <v>124645</v>
      </c>
    </row>
    <row r="54" spans="1:4" ht="13" customHeight="1">
      <c r="A54" s="33" t="s">
        <v>82</v>
      </c>
      <c r="B54" s="19">
        <v>57989</v>
      </c>
    </row>
    <row r="55" spans="1:4" ht="13" customHeight="1">
      <c r="A55" s="34" t="s">
        <v>24</v>
      </c>
      <c r="B55" s="19">
        <v>12700</v>
      </c>
    </row>
    <row r="56" spans="1:4" ht="13" customHeight="1">
      <c r="A56" s="35" t="s">
        <v>19</v>
      </c>
      <c r="B56" s="22">
        <v>7500</v>
      </c>
    </row>
    <row r="57" spans="1:4" ht="13" customHeight="1">
      <c r="A57" s="36" t="s">
        <v>25</v>
      </c>
      <c r="B57" s="37">
        <v>0</v>
      </c>
    </row>
    <row r="58" spans="1:4" ht="13" customHeight="1">
      <c r="A58" s="38" t="s">
        <v>83</v>
      </c>
      <c r="B58" s="39">
        <v>0</v>
      </c>
    </row>
    <row r="59" spans="1:4" ht="13" customHeight="1">
      <c r="A59" s="98" t="s">
        <v>33</v>
      </c>
      <c r="B59" s="99">
        <v>162445703</v>
      </c>
      <c r="C59" s="79"/>
      <c r="D59" s="79"/>
    </row>
    <row r="60" spans="1:4" ht="13" customHeight="1">
      <c r="A60" s="80"/>
      <c r="B60" s="81"/>
    </row>
    <row r="61" spans="1:4" ht="13" customHeight="1">
      <c r="A61" s="80"/>
      <c r="B61" s="81"/>
    </row>
    <row r="62" spans="1:4" ht="12" customHeight="1">
      <c r="A62" s="14" t="s">
        <v>90</v>
      </c>
    </row>
    <row r="63" spans="1:4" ht="15" customHeight="1">
      <c r="A63" s="14" t="s">
        <v>91</v>
      </c>
    </row>
    <row r="64" spans="1:4" ht="15" customHeight="1">
      <c r="A64" s="14" t="s">
        <v>92</v>
      </c>
    </row>
    <row r="65" spans="1:1" ht="15" customHeight="1">
      <c r="A65" s="14" t="s">
        <v>93</v>
      </c>
    </row>
    <row r="67" spans="1:1">
      <c r="A67" s="82" t="s">
        <v>34</v>
      </c>
    </row>
  </sheetData>
  <sortState ref="A3:B58">
    <sortCondition descending="1" ref="B3:B58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Kennzahlen</vt:lpstr>
      <vt:lpstr>Rangliste Pharmafirmen</vt:lpstr>
      <vt:lpstr>Gelder an Ärzte und Istitutione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Otto Hostettler</cp:lastModifiedBy>
  <cp:lastPrinted>2018-09-12T14:02:56Z</cp:lastPrinted>
  <dcterms:created xsi:type="dcterms:W3CDTF">2018-09-06T11:20:21Z</dcterms:created>
  <dcterms:modified xsi:type="dcterms:W3CDTF">2018-09-18T15:10:53Z</dcterms:modified>
</cp:coreProperties>
</file>