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hubhankar\Desktop\"/>
    </mc:Choice>
  </mc:AlternateContent>
  <xr:revisionPtr revIDLastSave="0" documentId="13_ncr:1_{8BC00045-86EE-4DC2-AC08-BF8DE6CC8985}" xr6:coauthVersionLast="47" xr6:coauthVersionMax="47" xr10:uidLastSave="{00000000-0000-0000-0000-000000000000}"/>
  <bookViews>
    <workbookView xWindow="-120" yWindow="-120" windowWidth="29040" windowHeight="15840" xr2:uid="{38A0FD75-0948-47FB-88D7-D3A61B40826D}"/>
  </bookViews>
  <sheets>
    <sheet name="Indices Report" sheetId="2" r:id="rId1"/>
    <sheet name="Data Dictionary" sheetId="4" r:id="rId2"/>
    <sheet name="Brief" sheetId="3" r:id="rId3"/>
    <sheet name="Sheet1" sheetId="1" r:id="rId4"/>
  </sheets>
  <definedNames>
    <definedName name="Slicer_country">#N/A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M7" i="1"/>
  <c r="M6" i="1"/>
  <c r="M4" i="1"/>
  <c r="M3" i="1"/>
  <c r="M2" i="1"/>
  <c r="K7" i="1"/>
  <c r="K6" i="1"/>
  <c r="K5" i="1"/>
  <c r="K4" i="1"/>
  <c r="K3" i="1"/>
  <c r="K2" i="1"/>
</calcChain>
</file>

<file path=xl/sharedStrings.xml><?xml version="1.0" encoding="utf-8"?>
<sst xmlns="http://schemas.openxmlformats.org/spreadsheetml/2006/main" count="801" uniqueCount="353">
  <si>
    <t>country</t>
  </si>
  <si>
    <t>MPA</t>
  </si>
  <si>
    <t>TBN.2017</t>
  </si>
  <si>
    <t>TBG.2017</t>
  </si>
  <si>
    <t>SPI.2014</t>
  </si>
  <si>
    <t>PAR.2016</t>
  </si>
  <si>
    <t>SHI.2014</t>
  </si>
  <si>
    <t>Afghanistan</t>
  </si>
  <si>
    <t>NA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</si>
  <si>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</si>
  <si>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</si>
  <si>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</si>
  <si>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</si>
  <si>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</si>
  <si>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</si>
  <si>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</si>
  <si>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</si>
  <si>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</si>
  <si>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</si>
  <si>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</si>
  <si>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</si>
  <si>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</si>
  <si>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</si>
  <si>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</si>
  <si>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</si>
  <si>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</si>
  <si>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</si>
  <si>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</si>
  <si>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</si>
  <si>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</si>
  <si>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</si>
  <si>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</si>
  <si>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</si>
  <si>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</si>
  <si>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</si>
  <si>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</si>
  <si>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</si>
  <si>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</si>
  <si>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</si>
  <si>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</si>
  <si>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</si>
  <si>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</si>
  <si>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</si>
  <si>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</si>
  <si>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</si>
  <si>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</si>
  <si>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</si>
  <si>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</si>
  <si>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</si>
  <si>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</si>
  <si>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Colombia</t>
  </si>
  <si>
    <t>Comoros</t>
  </si>
  <si>
    <t>Cook Islands</t>
  </si>
  <si>
    <t>Costa Rica</t>
  </si>
  <si>
    <t>Cote d'Ivoire</t>
  </si>
  <si>
    <t>Croatia</t>
  </si>
  <si>
    <t>Cuba</t>
  </si>
  <si>
    <t>Curacao</t>
  </si>
  <si>
    <t>Cyprus</t>
  </si>
  <si>
    <t>Czech Republic</t>
  </si>
  <si>
    <t>Dem. Rep. Congo</t>
  </si>
  <si>
    <t>Denmark</t>
  </si>
  <si>
    <t>Djibouti</t>
  </si>
  <si>
    <t>Dominica</t>
  </si>
  <si>
    <t>Dominican Republic</t>
  </si>
  <si>
    <t>Ecuador</t>
  </si>
  <si>
    <t>Egypt</t>
  </si>
  <si>
    <t>El Salvador</t>
  </si>
  <si>
    <t>Equatorial Guinea</t>
  </si>
  <si>
    <t>Eritrea</t>
  </si>
  <si>
    <t>Estonia</t>
  </si>
  <si>
    <t>Ethiopia</t>
  </si>
  <si>
    <t>Faeroe Islands</t>
  </si>
  <si>
    <t>Falkland Islands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</si>
  <si>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</si>
  <si>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</si>
  <si>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</si>
  <si>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</si>
  <si>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</si>
  <si>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</si>
  <si>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</si>
  <si>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</si>
  <si>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</si>
  <si>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</si>
  <si>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</si>
  <si>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</si>
  <si>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</si>
  <si>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</si>
  <si>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</si>
  <si>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</si>
  <si>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</si>
  <si>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Guinea</t>
  </si>
  <si>
    <t>Guinea-Bissau</t>
  </si>
  <si>
    <t>Guyana</t>
  </si>
  <si>
    <t>Haiti</t>
  </si>
  <si>
    <t>Holy See</t>
  </si>
  <si>
    <t>Honduras</t>
  </si>
  <si>
    <t>Hong Kong</t>
  </si>
  <si>
    <t>Hungary</t>
  </si>
  <si>
    <t>Iceland</t>
  </si>
  <si>
    <t>India</t>
  </si>
  <si>
    <t>Indonesia</t>
  </si>
  <si>
    <t>Iran</t>
  </si>
  <si>
    <t>Iraq</t>
  </si>
  <si>
    <t>Ireland</t>
  </si>
  <si>
    <t>Isle of Man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</si>
  <si>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</si>
  <si>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</si>
  <si>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</si>
  <si>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</si>
  <si>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</si>
  <si>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</si>
  <si>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</si>
  <si>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</si>
  <si>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</si>
  <si>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</si>
  <si>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</si>
  <si>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</si>
  <si>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</si>
  <si>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</si>
  <si>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</si>
  <si>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</si>
  <si>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</si>
  <si>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</si>
  <si>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</si>
  <si>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</si>
  <si>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</si>
  <si>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</si>
  <si>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</si>
  <si>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</si>
  <si>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</si>
  <si>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</si>
  <si>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</si>
  <si>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</si>
  <si>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</si>
  <si>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</si>
  <si>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</si>
  <si>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</si>
  <si>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</si>
  <si>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</si>
  <si>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</si>
  <si>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</si>
  <si>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</si>
  <si>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</si>
  <si>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</si>
  <si>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</si>
  <si>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</si>
  <si>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</si>
  <si>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</si>
  <si>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</si>
  <si>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</si>
  <si>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</si>
  <si>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</si>
  <si>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</si>
  <si>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</si>
  <si>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</si>
  <si>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</si>
  <si>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</si>
  <si>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</si>
  <si>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</si>
  <si>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</si>
  <si>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</si>
  <si>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</si>
  <si>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</si>
  <si>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</si>
  <si>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</si>
  <si>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</si>
  <si>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Panama</t>
  </si>
  <si>
    <t>Papua New Guinea</t>
  </si>
  <si>
    <t>Paraguay</t>
  </si>
  <si>
    <t>Peru</t>
  </si>
  <si>
    <t>Philippines</t>
  </si>
  <si>
    <t>Pitcairn</t>
  </si>
  <si>
    <t>Poland</t>
  </si>
  <si>
    <t>Portugal</t>
  </si>
  <si>
    <t>Puerto Rico</t>
  </si>
  <si>
    <t>Qatar</t>
  </si>
  <si>
    <t>Republic of Congo</t>
  </si>
  <si>
    <t>Reunion</t>
  </si>
  <si>
    <t>Romania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</si>
  <si>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</si>
  <si>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</si>
  <si>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</si>
  <si>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</si>
  <si>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</si>
  <si>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</si>
  <si>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</si>
  <si>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</si>
  <si>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</si>
  <si>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</si>
  <si>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</si>
  <si>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</si>
  <si>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</si>
  <si>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</si>
  <si>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</si>
  <si>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</si>
  <si>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</si>
  <si>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</si>
  <si>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</si>
  <si>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</si>
  <si>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</si>
  <si>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</si>
  <si>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</si>
  <si>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</si>
  <si>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</si>
  <si>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</si>
  <si>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State of Palestine</t>
  </si>
  <si>
    <t>Sudan</t>
  </si>
  <si>
    <t>Suriname</t>
  </si>
  <si>
    <t>Svalbard and Jan Mayen Islands</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</si>
  <si>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</si>
  <si>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</si>
  <si>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</si>
  <si>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</si>
  <si>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</si>
  <si>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</si>
  <si>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</si>
  <si>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</si>
  <si>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</si>
  <si>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</si>
  <si>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</si>
  <si>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</si>
  <si>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</si>
  <si>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</si>
  <si>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</si>
  <si>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</si>
  <si>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</si>
  <si>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</si>
  <si>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</si>
  <si>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</si>
  <si>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</si>
  <si>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</si>
  <si>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of America</t>
  </si>
  <si>
    <t>United States Virgin Islands</t>
  </si>
  <si>
    <t>Uruguay</t>
  </si>
  <si>
    <t>Uzbekistan</t>
  </si>
  <si>
    <t>Vanuatu</t>
  </si>
  <si>
    <t>Venezuela</t>
  </si>
  <si>
    <t>Viet Nam</t>
  </si>
  <si>
    <t>Wallis and Futuna Islands</t>
  </si>
  <si>
    <t>Western Sahara</t>
  </si>
  <si>
    <t>Yemen</t>
  </si>
  <si>
    <t>Zambia</t>
  </si>
  <si>
    <t>Zimbabwe</t>
  </si>
  <si>
    <t>Row Labels</t>
  </si>
  <si>
    <t>Grand Total</t>
  </si>
  <si>
    <t>Sum of MPA</t>
  </si>
  <si>
    <t>Sum of TBN.2017</t>
  </si>
  <si>
    <t>Sum of TBG.2017</t>
  </si>
  <si>
    <t>Sum of SPI.2014</t>
  </si>
  <si>
    <t>Sum of SHI.2014</t>
  </si>
  <si>
    <t>Sum of PAR.2016</t>
  </si>
  <si>
    <t>Indixes</t>
  </si>
  <si>
    <t>Policy Objective</t>
  </si>
  <si>
    <t>Issue Category</t>
  </si>
  <si>
    <t>Indicator</t>
  </si>
  <si>
    <t>Title</t>
  </si>
  <si>
    <t>TLA</t>
  </si>
  <si>
    <t>EPI</t>
  </si>
  <si>
    <t>Environmental Health</t>
  </si>
  <si>
    <t>HLT</t>
  </si>
  <si>
    <t>Air Quality</t>
  </si>
  <si>
    <t>AIR</t>
  </si>
  <si>
    <t>Household Solid Fuels</t>
  </si>
  <si>
    <t>HAD</t>
  </si>
  <si>
    <r>
      <t>PM</t>
    </r>
    <r>
      <rPr>
        <vertAlign val="subscript"/>
        <sz val="11"/>
        <color theme="1"/>
        <rFont val="Calibri"/>
        <family val="2"/>
        <scheme val="minor"/>
      </rPr>
      <t>2.5</t>
    </r>
    <r>
      <rPr>
        <sz val="11"/>
        <color theme="1"/>
        <rFont val="Calibri"/>
        <family val="2"/>
        <scheme val="minor"/>
      </rPr>
      <t xml:space="preserve"> Exposure</t>
    </r>
  </si>
  <si>
    <t>PME</t>
  </si>
  <si>
    <r>
      <t>PM</t>
    </r>
    <r>
      <rPr>
        <vertAlign val="subscript"/>
        <sz val="11"/>
        <color theme="1"/>
        <rFont val="Calibri"/>
        <family val="2"/>
        <scheme val="minor"/>
      </rPr>
      <t>2.5</t>
    </r>
    <r>
      <rPr>
        <sz val="11"/>
        <color theme="1"/>
        <rFont val="Calibri"/>
        <family val="2"/>
        <scheme val="minor"/>
      </rPr>
      <t xml:space="preserve"> Exceedance</t>
    </r>
  </si>
  <si>
    <t>PMW</t>
  </si>
  <si>
    <t>Water &amp; Sanitation</t>
  </si>
  <si>
    <t>H2O</t>
  </si>
  <si>
    <t>Drinking Water</t>
  </si>
  <si>
    <t>UWD</t>
  </si>
  <si>
    <t>Sanitation</t>
  </si>
  <si>
    <t>USD</t>
  </si>
  <si>
    <t>Heavy Metals</t>
  </si>
  <si>
    <t>HMT</t>
  </si>
  <si>
    <t>Lead Exposure</t>
  </si>
  <si>
    <t>PBD</t>
  </si>
  <si>
    <t xml:space="preserve">Ecosystem Vitality </t>
  </si>
  <si>
    <t>ECO</t>
  </si>
  <si>
    <t>Biodiversity &amp; Habitat</t>
  </si>
  <si>
    <t>BDH</t>
  </si>
  <si>
    <t>Marine Protected Areas</t>
  </si>
  <si>
    <t>Biome Protection (National)</t>
  </si>
  <si>
    <t>TBN</t>
  </si>
  <si>
    <t>Biome Protection (Global)</t>
  </si>
  <si>
    <t>TBG</t>
  </si>
  <si>
    <t>Species Protection Index</t>
  </si>
  <si>
    <t>SPI</t>
  </si>
  <si>
    <t>Representativeness Index</t>
  </si>
  <si>
    <t>PAR</t>
  </si>
  <si>
    <t>Species Habitat Index</t>
  </si>
  <si>
    <t>SHI</t>
  </si>
  <si>
    <t>Forests</t>
  </si>
  <si>
    <t>FOR</t>
  </si>
  <si>
    <t>Tree Cover Loss</t>
  </si>
  <si>
    <t>TCL</t>
  </si>
  <si>
    <t>Fisheries</t>
  </si>
  <si>
    <t>FSH</t>
  </si>
  <si>
    <t>Fish Stock Status</t>
  </si>
  <si>
    <t>FSS</t>
  </si>
  <si>
    <t>Regional Marine Trophic Index</t>
  </si>
  <si>
    <t>MTR</t>
  </si>
  <si>
    <t>Climate &amp; Energy</t>
  </si>
  <si>
    <t>CCE</t>
  </si>
  <si>
    <r>
      <t>CO</t>
    </r>
    <r>
      <rPr>
        <vertAlign val="subscript"/>
        <sz val="11"/>
        <color theme="1"/>
        <rFont val="Calibri"/>
        <family val="2"/>
        <scheme val="minor"/>
      </rPr>
      <t>2</t>
    </r>
    <r>
      <rPr>
        <sz val="11"/>
        <color theme="1"/>
        <rFont val="Calibri"/>
        <family val="2"/>
        <scheme val="minor"/>
      </rPr>
      <t xml:space="preserve"> Emissions – Total</t>
    </r>
  </si>
  <si>
    <t>DCT</t>
  </si>
  <si>
    <r>
      <t>CO</t>
    </r>
    <r>
      <rPr>
        <vertAlign val="subscript"/>
        <sz val="11"/>
        <color theme="1"/>
        <rFont val="Calibri"/>
        <family val="2"/>
        <scheme val="minor"/>
      </rPr>
      <t>2</t>
    </r>
    <r>
      <rPr>
        <sz val="11"/>
        <color theme="1"/>
        <rFont val="Calibri"/>
        <family val="2"/>
        <scheme val="minor"/>
      </rPr>
      <t xml:space="preserve"> Emissions – Power</t>
    </r>
  </si>
  <si>
    <t>DPT</t>
  </si>
  <si>
    <t>Methane Emissions</t>
  </si>
  <si>
    <t>DMT</t>
  </si>
  <si>
    <r>
      <t>N</t>
    </r>
    <r>
      <rPr>
        <vertAlign val="subscript"/>
        <sz val="11"/>
        <color theme="1"/>
        <rFont val="Calibri"/>
        <family val="2"/>
        <scheme val="minor"/>
      </rPr>
      <t>2</t>
    </r>
    <r>
      <rPr>
        <sz val="11"/>
        <color theme="1"/>
        <rFont val="Calibri"/>
        <family val="2"/>
        <scheme val="minor"/>
      </rPr>
      <t>O Emissions</t>
    </r>
  </si>
  <si>
    <t>DNT</t>
  </si>
  <si>
    <t>Black Carbon Emissions</t>
  </si>
  <si>
    <t>DBT</t>
  </si>
  <si>
    <t>Air Pollution</t>
  </si>
  <si>
    <t>APE</t>
  </si>
  <si>
    <r>
      <t>SO</t>
    </r>
    <r>
      <rPr>
        <vertAlign val="subscript"/>
        <sz val="11"/>
        <color theme="1"/>
        <rFont val="Calibri"/>
        <family val="2"/>
        <scheme val="minor"/>
      </rPr>
      <t>2</t>
    </r>
    <r>
      <rPr>
        <sz val="11"/>
        <color theme="1"/>
        <rFont val="Calibri"/>
        <family val="2"/>
        <scheme val="minor"/>
      </rPr>
      <t xml:space="preserve"> Emissions</t>
    </r>
  </si>
  <si>
    <t>DST</t>
  </si>
  <si>
    <r>
      <t>NO</t>
    </r>
    <r>
      <rPr>
        <vertAlign val="subscript"/>
        <sz val="11"/>
        <color theme="1"/>
        <rFont val="Calibri"/>
        <family val="2"/>
        <scheme val="minor"/>
      </rPr>
      <t>X</t>
    </r>
    <r>
      <rPr>
        <sz val="11"/>
        <color theme="1"/>
        <rFont val="Calibri"/>
        <family val="2"/>
        <scheme val="minor"/>
      </rPr>
      <t xml:space="preserve"> Emissions</t>
    </r>
  </si>
  <si>
    <t>DXT</t>
  </si>
  <si>
    <t>Water Resources</t>
  </si>
  <si>
    <t>WRS</t>
  </si>
  <si>
    <t>Wastewater Treatment</t>
  </si>
  <si>
    <t>WWT</t>
  </si>
  <si>
    <t>Agriculture</t>
  </si>
  <si>
    <t>AGR</t>
  </si>
  <si>
    <t>Sustainable Nitrogen Management</t>
  </si>
  <si>
    <t>SNM</t>
  </si>
  <si>
    <t>Biodiversity &amp; Habitat Indices</t>
  </si>
  <si>
    <t xml:space="preserve">2018 EPI Input Data Sets </t>
  </si>
  <si>
    <t>Archive of all raw data sets used in the 2018 EPI, cleaned with standard formatting (normalized)</t>
  </si>
  <si>
    <t>January 2018</t>
  </si>
  <si>
    <t xml:space="preserve">Prepared by: </t>
  </si>
  <si>
    <t>Yale Center for Environmental Law and Policy (YCELP)</t>
  </si>
  <si>
    <t>Yale University</t>
  </si>
  <si>
    <t xml:space="preserve">and  </t>
  </si>
  <si>
    <t xml:space="preserve">Center for International Earth Science Information Network (CIESIN) </t>
  </si>
  <si>
    <t>Columbia University</t>
  </si>
  <si>
    <t xml:space="preserve"> </t>
  </si>
  <si>
    <t>Available at: https://epi.envirocenter.yale.edu/</t>
  </si>
  <si>
    <t>and https://doi.org/10.7927/H4X928CF</t>
  </si>
  <si>
    <t>Data set citation: Yale Center for Environmental Law and Policy - YCELP - Yale University, Center for International Earth Science Information Network - CIESIN - Columbia University, and World Economic Forum - WEF. 2018. 2018 Environmental Performance Index (EPI). Palisades, NY: NASA Socioeconomic Data and Applications Center (SEDAC). https://doi.org/10.7927/H4X928CF.</t>
  </si>
  <si>
    <t>This spreadsheet contains the following worksheets:</t>
  </si>
  <si>
    <t>1. 2018 EPI Framework</t>
  </si>
  <si>
    <t>2. Data Dictionary</t>
  </si>
  <si>
    <t>For source and metadata, see Technical Appendix</t>
  </si>
  <si>
    <t>3-Biodiversity EPI index dataset</t>
  </si>
  <si>
    <t xml:space="preserve">For this project we would  </t>
  </si>
  <si>
    <t xml:space="preserve">be focussing on </t>
  </si>
  <si>
    <t xml:space="preserve">only the Biodiversity and </t>
  </si>
  <si>
    <t>Habitat Indices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</si>
</sst>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vertAlign val="subscript"/>
      <sz val="11"/>
      <color theme="1"/>
      <name val="Calibri"/>
      <family val="2"/>
      <scheme val="minor"/>
    </font>
    <font>
      <sz val="11"/>
      <name val="Calibri"/>
      <family val="2"/>
      <scheme val="minor"/>
    </font>
    <font>
      <sz val="11"/>
      <color theme="0"/>
      <name val="Gill Sans MT"/>
      <family val="2"/>
    </font>
    <font>
      <sz val="11"/>
      <color rgb="FF92D050"/>
      <name val="Gill Sans MT"/>
      <family val="2"/>
    </font>
    <font>
      <sz val="11"/>
      <color indexed="8"/>
      <name val="Calibri"/>
      <family val="2"/>
      <scheme val="minor"/>
    </font>
    <font>
      <sz val="11"/>
      <color indexed="8"/>
      <name val="Gill Sans MT"/>
      <family val="2"/>
    </font>
    <font>
      <sz val="16"/>
      <color theme="9" tint="-0.499984740745262"/>
      <name val="Calibri"/>
      <family val="2"/>
      <scheme val="minor"/>
    </font>
    <font>
      <sz val="11"/>
      <color theme="9" tint="-0.499984740745262"/>
      <name val="Calibri"/>
      <family val="2"/>
      <scheme val="minor"/>
    </font>
    <font>
      <b/>
      <u/>
      <sz val="14"/>
      <color theme="9" tint="-0.499984740745262"/>
      <name val="Times New Roman"/>
      <family val="1"/>
    </font>
  </fonts>
  <fills count="11">
    <fill>
      <patternFill patternType="none"/>
    </fill>
    <fill>
      <patternFill patternType="gray125"/>
    </fill>
    <fill>
      <patternFill patternType="solid">
        <fgColor rgb="FF595C56"/>
        <bgColor indexed="64"/>
      </patternFill>
    </fill>
    <fill>
      <patternFill patternType="solid">
        <fgColor rgb="FF003D77"/>
        <bgColor indexed="64"/>
      </patternFill>
    </fill>
    <fill>
      <patternFill patternType="solid">
        <fgColor theme="8" tint="0.79998168889431442"/>
        <bgColor indexed="64"/>
      </patternFill>
    </fill>
    <fill>
      <patternFill patternType="solid">
        <fgColor rgb="FF6EC05D"/>
        <bgColor indexed="64"/>
      </patternFill>
    </fill>
    <fill>
      <patternFill patternType="solid">
        <fgColor theme="9"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indexed="9"/>
        <bgColor indexed="64"/>
      </patternFill>
    </fill>
    <fill>
      <patternFill patternType="solid">
        <fgColor theme="9" tint="0.79998168889431442"/>
        <bgColor indexed="64"/>
      </patternFill>
    </fill>
  </fills>
  <borders count="13">
    <border>
      <left/>
      <right/>
      <top/>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87">
    <xf numFmtId="0" fontId="0" fillId="0" borderId="0" xfId="0"/>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left"/>
    </xf>
    <xf numFmtId="0" fontId="3"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vertical="center"/>
    </xf>
    <xf numFmtId="0" fontId="4" fillId="3" borderId="0" xfId="0" applyFont="1" applyFill="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center" vertical="center" wrapText="1"/>
    </xf>
    <xf numFmtId="0" fontId="0" fillId="4" borderId="2" xfId="0" applyFill="1" applyBorder="1" applyAlignment="1">
      <alignment horizontal="left"/>
    </xf>
    <xf numFmtId="0" fontId="0" fillId="4" borderId="2" xfId="0" applyFill="1" applyBorder="1" applyAlignment="1">
      <alignment horizontal="center"/>
    </xf>
    <xf numFmtId="0" fontId="0" fillId="4" borderId="3" xfId="0" applyFill="1" applyBorder="1" applyAlignment="1">
      <alignment horizontal="left" vertical="center" wrapText="1"/>
    </xf>
    <xf numFmtId="0" fontId="0" fillId="4" borderId="3" xfId="0"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horizontal="left"/>
    </xf>
    <xf numFmtId="0" fontId="0" fillId="0" borderId="2" xfId="0" applyBorder="1" applyAlignment="1">
      <alignment horizontal="center"/>
    </xf>
    <xf numFmtId="0" fontId="0" fillId="0" borderId="4" xfId="0" applyBorder="1" applyAlignment="1">
      <alignment horizontal="left" vertical="center" wrapText="1"/>
    </xf>
    <xf numFmtId="0" fontId="0" fillId="0" borderId="4" xfId="0" applyBorder="1" applyAlignment="1">
      <alignment horizontal="center" vertical="center" wrapText="1"/>
    </xf>
    <xf numFmtId="0" fontId="0" fillId="4" borderId="2" xfId="0" applyFill="1" applyBorder="1" applyAlignment="1">
      <alignment horizontal="left" vertical="center" wrapText="1"/>
    </xf>
    <xf numFmtId="0" fontId="0" fillId="4" borderId="2" xfId="0" applyFill="1" applyBorder="1" applyAlignment="1">
      <alignment horizontal="center" vertical="center" wrapText="1"/>
    </xf>
    <xf numFmtId="0" fontId="4" fillId="5" borderId="0" xfId="0" applyFont="1" applyFill="1" applyAlignment="1">
      <alignment horizontal="center" vertical="center"/>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0" fillId="6" borderId="2" xfId="0" applyFill="1" applyBorder="1" applyAlignment="1">
      <alignment horizontal="left"/>
    </xf>
    <xf numFmtId="0" fontId="0" fillId="6" borderId="2" xfId="0" applyFill="1" applyBorder="1" applyAlignment="1">
      <alignment horizontal="center"/>
    </xf>
    <xf numFmtId="0" fontId="0" fillId="6" borderId="3" xfId="0" applyFill="1" applyBorder="1" applyAlignment="1">
      <alignment horizontal="left" vertical="center" wrapText="1"/>
    </xf>
    <xf numFmtId="0" fontId="0" fillId="6" borderId="3" xfId="0" applyFill="1" applyBorder="1" applyAlignment="1">
      <alignment horizontal="center" vertical="center" wrapText="1"/>
    </xf>
    <xf numFmtId="0" fontId="0" fillId="6" borderId="4" xfId="0" applyFill="1" applyBorder="1" applyAlignment="1">
      <alignment horizontal="left" vertical="center" wrapText="1"/>
    </xf>
    <xf numFmtId="0" fontId="0" fillId="6" borderId="4" xfId="0" applyFill="1" applyBorder="1" applyAlignment="1">
      <alignment horizontal="center" vertical="center" wrapText="1"/>
    </xf>
    <xf numFmtId="0" fontId="6" fillId="0" borderId="2" xfId="0" applyFont="1" applyBorder="1" applyAlignment="1">
      <alignment horizontal="left" wrapText="1"/>
    </xf>
    <xf numFmtId="0" fontId="6" fillId="0" borderId="2" xfId="0" applyFont="1" applyBorder="1" applyAlignment="1">
      <alignment horizontal="center" wrapText="1"/>
    </xf>
    <xf numFmtId="0" fontId="6" fillId="0" borderId="2" xfId="0" applyFont="1" applyBorder="1" applyAlignment="1">
      <alignment horizontal="left"/>
    </xf>
    <xf numFmtId="0" fontId="6" fillId="0" borderId="2" xfId="0" applyFont="1" applyBorder="1" applyAlignment="1">
      <alignment horizontal="center"/>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left" wrapText="1"/>
    </xf>
    <xf numFmtId="0" fontId="0" fillId="0" borderId="4" xfId="0" applyBorder="1" applyAlignment="1">
      <alignment horizontal="center" wrapText="1"/>
    </xf>
    <xf numFmtId="0" fontId="0" fillId="0" borderId="4" xfId="0" applyBorder="1" applyAlignment="1">
      <alignment horizontal="left"/>
    </xf>
    <xf numFmtId="0" fontId="0" fillId="0" borderId="4" xfId="0" applyBorder="1" applyAlignment="1">
      <alignment horizontal="center"/>
    </xf>
    <xf numFmtId="0" fontId="0" fillId="6" borderId="2" xfId="0" applyFill="1" applyBorder="1" applyAlignment="1">
      <alignment horizontal="left" wrapText="1"/>
    </xf>
    <xf numFmtId="0" fontId="0" fillId="6" borderId="2" xfId="0" applyFill="1" applyBorder="1" applyAlignment="1">
      <alignment horizontal="center" wrapText="1"/>
    </xf>
    <xf numFmtId="0" fontId="0" fillId="7" borderId="0" xfId="0" applyFill="1" applyBorder="1" applyAlignment="1">
      <alignment horizontal="left"/>
    </xf>
    <xf numFmtId="0" fontId="4" fillId="7" borderId="0" xfId="0" applyFont="1" applyFill="1" applyBorder="1" applyAlignment="1">
      <alignment horizontal="left" vertical="center"/>
    </xf>
    <xf numFmtId="0" fontId="0" fillId="7" borderId="0" xfId="0" applyFill="1" applyBorder="1" applyAlignment="1">
      <alignment horizontal="left" vertical="center" wrapText="1"/>
    </xf>
    <xf numFmtId="0" fontId="0" fillId="7" borderId="0" xfId="0" applyFill="1" applyBorder="1" applyAlignment="1">
      <alignment horizontal="left" vertical="center" wrapText="1"/>
    </xf>
    <xf numFmtId="0" fontId="6" fillId="7" borderId="0" xfId="0" applyFont="1" applyFill="1" applyBorder="1" applyAlignment="1">
      <alignment horizontal="left" wrapText="1"/>
    </xf>
    <xf numFmtId="0" fontId="6" fillId="7" borderId="0" xfId="0" applyFont="1" applyFill="1" applyBorder="1" applyAlignment="1">
      <alignment horizontal="left"/>
    </xf>
    <xf numFmtId="0" fontId="0" fillId="7" borderId="0" xfId="0" applyFill="1" applyBorder="1" applyAlignment="1">
      <alignment horizontal="left" wrapText="1"/>
    </xf>
    <xf numFmtId="0" fontId="0" fillId="7" borderId="5" xfId="0" applyFill="1" applyBorder="1" applyAlignment="1">
      <alignment horizontal="left"/>
    </xf>
    <xf numFmtId="0" fontId="3" fillId="7" borderId="6" xfId="0" applyFont="1" applyFill="1" applyBorder="1" applyAlignment="1">
      <alignment horizontal="left"/>
    </xf>
    <xf numFmtId="0" fontId="3" fillId="7" borderId="7" xfId="0" applyFont="1" applyFill="1" applyBorder="1" applyAlignment="1">
      <alignment horizontal="left"/>
    </xf>
    <xf numFmtId="0" fontId="0" fillId="7" borderId="8" xfId="0" applyFill="1" applyBorder="1" applyAlignment="1">
      <alignment horizontal="left"/>
    </xf>
    <xf numFmtId="0" fontId="0" fillId="7" borderId="9" xfId="0" applyFill="1" applyBorder="1" applyAlignment="1">
      <alignment horizontal="left"/>
    </xf>
    <xf numFmtId="0" fontId="2" fillId="7" borderId="8" xfId="0" applyFont="1" applyFill="1" applyBorder="1" applyAlignment="1">
      <alignment horizontal="left" vertical="center"/>
    </xf>
    <xf numFmtId="0" fontId="6" fillId="7" borderId="9" xfId="0" applyFont="1" applyFill="1" applyBorder="1" applyAlignment="1">
      <alignment horizontal="left"/>
    </xf>
    <xf numFmtId="0" fontId="0" fillId="0" borderId="10" xfId="0" applyBorder="1"/>
    <xf numFmtId="0" fontId="0" fillId="0" borderId="11" xfId="0" applyBorder="1"/>
    <xf numFmtId="0" fontId="0" fillId="0" borderId="12" xfId="0" applyBorder="1"/>
    <xf numFmtId="0" fontId="2" fillId="8" borderId="0" xfId="0" applyFont="1" applyFill="1" applyAlignment="1">
      <alignment horizontal="center" vertical="top"/>
    </xf>
    <xf numFmtId="49" fontId="2" fillId="8" borderId="8" xfId="1" quotePrefix="1" applyNumberFormat="1" applyFont="1" applyFill="1" applyBorder="1" applyAlignment="1">
      <alignment horizontal="center" vertical="top"/>
    </xf>
    <xf numFmtId="15" fontId="4" fillId="8" borderId="8" xfId="1" quotePrefix="1" applyNumberFormat="1" applyFont="1" applyFill="1" applyBorder="1" applyAlignment="1">
      <alignment horizontal="center" vertical="top"/>
    </xf>
    <xf numFmtId="0" fontId="7" fillId="8" borderId="8" xfId="1" applyFont="1" applyFill="1" applyBorder="1" applyAlignment="1">
      <alignment horizontal="center" vertical="top"/>
    </xf>
    <xf numFmtId="0" fontId="7" fillId="8" borderId="8" xfId="1" applyFont="1" applyFill="1" applyBorder="1" applyAlignment="1">
      <alignment horizontal="center"/>
    </xf>
    <xf numFmtId="0" fontId="7" fillId="8" borderId="8" xfId="1" applyFont="1" applyFill="1" applyBorder="1" applyAlignment="1">
      <alignment horizontal="center" vertical="top" wrapText="1"/>
    </xf>
    <xf numFmtId="0" fontId="8" fillId="8" borderId="0" xfId="1" applyFont="1" applyFill="1" applyAlignment="1">
      <alignment horizontal="left" vertical="top" wrapText="1"/>
    </xf>
    <xf numFmtId="0" fontId="7" fillId="8" borderId="8" xfId="1" applyFont="1" applyFill="1" applyBorder="1" applyAlignment="1">
      <alignment horizontal="left"/>
    </xf>
    <xf numFmtId="0" fontId="4" fillId="8" borderId="0" xfId="0" applyFont="1" applyFill="1"/>
    <xf numFmtId="0" fontId="4" fillId="8" borderId="8" xfId="1" applyFont="1" applyFill="1" applyBorder="1" applyAlignment="1">
      <alignment horizontal="left"/>
    </xf>
    <xf numFmtId="0" fontId="4" fillId="7" borderId="0" xfId="0" applyFont="1" applyFill="1"/>
    <xf numFmtId="0" fontId="9" fillId="9" borderId="0" xfId="1" applyFont="1" applyFill="1" applyAlignment="1">
      <alignment horizontal="left" vertical="top"/>
    </xf>
    <xf numFmtId="0" fontId="10" fillId="9" borderId="0" xfId="1" applyFont="1" applyFill="1" applyAlignment="1">
      <alignment horizontal="left" vertical="top"/>
    </xf>
    <xf numFmtId="0" fontId="10" fillId="9" borderId="0" xfId="1" applyFont="1" applyFill="1"/>
    <xf numFmtId="0" fontId="0" fillId="7" borderId="0" xfId="0" applyFill="1"/>
    <xf numFmtId="0" fontId="0" fillId="7" borderId="0" xfId="0" applyFill="1" applyAlignment="1">
      <alignment vertical="top" wrapText="1"/>
    </xf>
    <xf numFmtId="0" fontId="0" fillId="0" borderId="0" xfId="0" applyAlignment="1">
      <alignment vertical="top"/>
    </xf>
    <xf numFmtId="0" fontId="11" fillId="10" borderId="5" xfId="0" applyFont="1" applyFill="1" applyBorder="1" applyAlignment="1">
      <alignment horizontal="left"/>
    </xf>
    <xf numFmtId="0" fontId="12" fillId="10" borderId="7" xfId="0" applyFont="1" applyFill="1" applyBorder="1" applyAlignment="1">
      <alignment horizontal="left"/>
    </xf>
    <xf numFmtId="0" fontId="11" fillId="10" borderId="10" xfId="0" applyFont="1" applyFill="1" applyBorder="1" applyAlignment="1">
      <alignment horizontal="left"/>
    </xf>
    <xf numFmtId="0" fontId="12" fillId="10" borderId="12" xfId="0" applyFont="1" applyFill="1" applyBorder="1" applyAlignment="1">
      <alignment horizontal="left"/>
    </xf>
    <xf numFmtId="0" fontId="11" fillId="10" borderId="8" xfId="0" applyFont="1" applyFill="1" applyBorder="1" applyAlignment="1">
      <alignment horizontal="left"/>
    </xf>
    <xf numFmtId="0" fontId="12" fillId="10" borderId="9" xfId="0" applyFont="1" applyFill="1" applyBorder="1" applyAlignment="1">
      <alignment horizontal="left"/>
    </xf>
    <xf numFmtId="0" fontId="13" fillId="10" borderId="0" xfId="0" applyFont="1" applyFill="1"/>
  </cellXfs>
  <cellStyles count="2">
    <cellStyle name="Normal" xfId="0" builtinId="0"/>
    <cellStyle name="Normal 2" xfId="1" xr:uid="{6BFEC983-54A3-4317-BADF-C542C60706C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438150</xdr:colOff>
      <xdr:row>2</xdr:row>
      <xdr:rowOff>19050</xdr:rowOff>
    </xdr:from>
    <xdr:to>
      <xdr:col>16</xdr:col>
      <xdr:colOff>409575</xdr:colOff>
      <xdr:row>15</xdr:row>
      <xdr:rowOff>66675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6E6126CB-391B-ECA8-9697-8B84CF96DC7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229725" y="45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nkar" refreshedDate="44803.950267939814" createdVersion="8" refreshedVersion="8" minRefreshableVersion="3" recordCount="236" xr:uid="{C1FCE4FF-2474-4BD7-9C33-4E5FFD983425}">
  <cacheSource type="worksheet">
    <worksheetSource name="Table1"/>
  </cacheSource>
  <cacheFields count="8">
    <cacheField name="country" numFmtId="0">
      <sharedItems count="236">
        <s v="Afghanistan"/>
        <s v="Albania"/>
        <s v="Algeria"/>
        <s v="American Samo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Darussalam"/>
        <s v="Bulgaria"/>
        <s v="Burkina Faso"/>
        <s v="Burundi"/>
        <s v="Cambodia"/>
        <s v="Cameroon"/>
        <s v="Canada"/>
        <s v="Cape Verde"/>
        <s v="Cayman Islands"/>
        <s v="Central African Republic"/>
        <s v="Chad"/>
        <s v="Chile"/>
        <s v="China"/>
        <s v="Colombia"/>
        <s v="Comoros"/>
        <s v="Cook Islands"/>
        <s v="Costa Rica"/>
        <s v="Cote d'Ivoire"/>
        <s v="Croatia"/>
        <s v="Cuba"/>
        <s v="Curacao"/>
        <s v="Cyprus"/>
        <s v="Czech Republic"/>
        <s v="Dem. Rep. Congo"/>
        <s v="Denmark"/>
        <s v="Djibouti"/>
        <s v="Dominica"/>
        <s v="Dominican Republic"/>
        <s v="Ecuador"/>
        <s v="Egypt"/>
        <s v="El Salvador"/>
        <s v="Equatorial Guinea"/>
        <s v="Eritrea"/>
        <s v="Estonia"/>
        <s v="Ethiopia"/>
        <s v="Faeroe Islands"/>
        <s v="Falkland Islands"/>
        <s v="Fiji"/>
        <s v="Finland"/>
        <s v="France"/>
        <s v="French Guiana"/>
        <s v="French Polynesia"/>
        <s v="Gabon"/>
        <s v="Gambia"/>
        <s v="Georgia"/>
        <s v="Germany"/>
        <s v="Ghana"/>
        <s v="Gibraltar"/>
        <s v="Greece"/>
        <s v="Greenland"/>
        <s v="Grenada"/>
        <s v="Guadeloupe"/>
        <s v="Guam"/>
        <s v="Guatemala"/>
        <s v="Guinea"/>
        <s v="Guinea-Bissau"/>
        <s v="Guyana"/>
        <s v="Haiti"/>
        <s v="Holy See"/>
        <s v="Honduras"/>
        <s v="Hong Kong"/>
        <s v="Hungary"/>
        <s v="Iceland"/>
        <s v="India"/>
        <s v="Indonesia"/>
        <s v="Iran"/>
        <s v="Iraq"/>
        <s v="Ireland"/>
        <s v="Isle of Man"/>
        <s v="Israel"/>
        <s v="Italy"/>
        <s v="Jamaica"/>
        <s v="Japan"/>
        <s v="Jordan"/>
        <s v="Kazakhstan"/>
        <s v="Kenya"/>
        <s v="Kiribati"/>
        <s v="Kosovo"/>
        <s v="Kuwait"/>
        <s v="Kyrgyzstan"/>
        <s v="Laos"/>
        <s v="Latvia"/>
        <s v="Lebanon"/>
        <s v="Lesotho"/>
        <s v="Liberia"/>
        <s v="Libya"/>
        <s v="Liechtenstein"/>
        <s v="Lithuania"/>
        <s v="Luxembourg"/>
        <s v="Macao"/>
        <s v="Macedonia"/>
        <s v="Madagascar"/>
        <s v="Malawi"/>
        <s v="Malaysia"/>
        <s v="Maldives"/>
        <s v="Mali"/>
        <s v="Malta"/>
        <s v="Marshall Islands"/>
        <s v="Martinique"/>
        <s v="Mauritania"/>
        <s v="Mauritius"/>
        <s v="Mayotte"/>
        <s v="Mexico"/>
        <s v="Micronesia"/>
        <s v="Moldova"/>
        <s v="Monaco"/>
        <s v="Mongolia"/>
        <s v="Montenegro"/>
        <s v="Montserrat"/>
        <s v="Morocco"/>
        <s v="Mozambique"/>
        <s v="Myanmar"/>
        <s v="Namibia"/>
        <s v="Nauru"/>
        <s v="Nepal"/>
        <s v="Netherlands"/>
        <s v="Netherlands Antilles"/>
        <s v="New Caledonia"/>
        <s v="New Zealand"/>
        <s v="Nicaragua"/>
        <s v="Niger"/>
        <s v="Nigeria"/>
        <s v="Niue"/>
        <s v="Norfolk Island"/>
        <s v="North Korea"/>
        <s v="Northern Mariana Islands"/>
        <s v="Norway"/>
        <s v="Oman"/>
        <s v="Pakistan"/>
        <s v="Palau"/>
        <s v="Panama"/>
        <s v="Papua New Guinea"/>
        <s v="Paraguay"/>
        <s v="Peru"/>
        <s v="Philippines"/>
        <s v="Pitcairn"/>
        <s v="Poland"/>
        <s v="Portugal"/>
        <s v="Puerto Rico"/>
        <s v="Qatar"/>
        <s v="Republic of Congo"/>
        <s v="Reunion"/>
        <s v="Romania"/>
        <s v="Russia"/>
        <s v="Rwanda"/>
        <s v="Saint Helena"/>
        <s v="Saint Kitts and Nevis"/>
        <s v="Saint Lucia"/>
        <s v="Saint Pierre and Miquelon"/>
        <s v="Saint Vincent and the Grenadines"/>
        <s v="Samoa"/>
        <s v="San Marino"/>
        <s v="Sao Tome and Principe"/>
        <s v="Saudi Arabia"/>
        <s v="Senegal"/>
        <s v="Serbia"/>
        <s v="Seychelles"/>
        <s v="Sierra Leone"/>
        <s v="Singapore"/>
        <s v="Sint Maarten"/>
        <s v="Slovakia"/>
        <s v="Slovenia"/>
        <s v="Solomon Islands"/>
        <s v="Somalia"/>
        <s v="South Africa"/>
        <s v="South Korea"/>
        <s v="South Sudan"/>
        <s v="Spain"/>
        <s v="Sri Lanka"/>
        <s v="State of Palestine"/>
        <s v="Sudan"/>
        <s v="Suriname"/>
        <s v="Svalbard and Jan Mayen Islands"/>
        <s v="Swaziland"/>
        <s v="Sweden"/>
        <s v="Switzerland"/>
        <s v="Syria"/>
        <s v="Taiwan"/>
        <s v="Tajikistan"/>
        <s v="Tanzania"/>
        <s v="Thailand"/>
        <s v="Timor-Leste"/>
        <s v="Togo"/>
        <s v="Tokelau"/>
        <s v="Tonga"/>
        <s v="Trinidad and Tobago"/>
        <s v="Tunisia"/>
        <s v="Turkey"/>
        <s v="Turkmenistan"/>
        <s v="Turks and Caicos Islands"/>
        <s v="Tuvalu"/>
        <s v="Uganda"/>
        <s v="Ukraine"/>
        <s v="United Arab Emirates"/>
        <s v="United Kingdom"/>
        <s v="United States of America"/>
        <s v="United States Virgin Islands"/>
        <s v="Uruguay"/>
        <s v="Uzbekistan"/>
        <s v="Vanuatu"/>
        <s v="Venezuela"/>
        <s v="Viet Nam"/>
        <s v="Wallis and Futuna Islands"/>
        <s v="Western Sahara"/>
        <s v="Yemen"/>
        <s v="Zambia"/>
        <s v="Zimbabwe"/>
      </sharedItems>
    </cacheField>
    <cacheField name="MPA" numFmtId="0">
      <sharedItems containsMixedTypes="1" containsNumber="1" minValue="1.39336517673393E-4" maxValue="100.434616070392"/>
    </cacheField>
    <cacheField name="TBN.2017" numFmtId="0">
      <sharedItems containsMixedTypes="1" containsNumber="1" minValue="1.8869716680234999E-4" maxValue="17"/>
    </cacheField>
    <cacheField name="TBG.2017" numFmtId="0">
      <sharedItems containsMixedTypes="1" containsNumber="1" minValue="1.8869716680234999E-4" maxValue="17"/>
    </cacheField>
    <cacheField name="SPI.2014" numFmtId="0">
      <sharedItems containsMixedTypes="1" containsNumber="1" minValue="0.44354069512052202" maxValue="17"/>
    </cacheField>
    <cacheField name="PAR.2016" numFmtId="0">
      <sharedItems containsMixedTypes="1" containsNumber="1" minValue="2.6743733333333301E-2" maxValue="0.421317"/>
    </cacheField>
    <cacheField name="SHI.2014" numFmtId="0">
      <sharedItems containsMixedTypes="1" containsNumber="1" minValue="91.06" maxValue="100"/>
    </cacheField>
    <cacheField name="Indixes" numFmtId="0">
      <sharedItems containsBlank="1" count="8">
        <s v="MPA"/>
        <s v="TBN.2017"/>
        <s v="TBG.2017"/>
        <s v="SPI.2014"/>
        <s v="PAR.2016"/>
        <s v="SHI.2014"/>
        <s v="Indixes"/>
        <m/>
      </sharedItems>
    </cacheField>
  </cacheFields>
  <extLst>
    <ext xmlns:x14="http://schemas.microsoft.com/office/spreadsheetml/2009/9/main" uri="{725AE2AE-9491-48be-B2B4-4EB974FC3084}">
      <x14:pivotCacheDefinition pivotCacheId="895168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x v="0"/>
    <s v="NA"/>
    <n v="0.10439190458226801"/>
    <n v="0.21416307790824499"/>
    <n v="0.52186204323540797"/>
    <n v="4.4642866666666697E-2"/>
    <n v="99.38"/>
    <x v="0"/>
  </r>
  <r>
    <x v="1"/>
    <n v="1.6690605823688001"/>
    <n v="16.058265799397098"/>
    <n v="15.9917557474158"/>
    <n v="5.4546288928981701"/>
    <n v="0.138589666666667"/>
    <n v="98.8"/>
    <x v="1"/>
  </r>
  <r>
    <x v="2"/>
    <n v="3.0510478808368598E-2"/>
    <n v="7.3791616215486799"/>
    <n v="7.9225940968057103"/>
    <n v="9.1678409138059607"/>
    <n v="5.0401399999999999E-2"/>
    <n v="98.71"/>
    <x v="2"/>
  </r>
  <r>
    <x v="3"/>
    <n v="8.7087656954711594"/>
    <n v="17"/>
    <n v="17"/>
    <s v="NA"/>
    <n v="2.9251333333333299E-2"/>
    <s v="NA"/>
    <x v="3"/>
  </r>
  <r>
    <x v="4"/>
    <s v="NA"/>
    <n v="17"/>
    <n v="17"/>
    <s v="NA"/>
    <n v="0.31638133333333301"/>
    <s v="NA"/>
    <x v="4"/>
  </r>
  <r>
    <x v="5"/>
    <n v="2.8620929568953199E-4"/>
    <n v="5.8038342673266596"/>
    <n v="6.3026259446775903"/>
    <n v="5.8864658686987799"/>
    <n v="0.116301"/>
    <n v="99.22"/>
    <x v="5"/>
  </r>
  <r>
    <x v="6"/>
    <n v="7.2797864354485001E-2"/>
    <n v="7.2243162328169497"/>
    <n v="5.58767566532069"/>
    <s v="NA"/>
    <n v="0.130247"/>
    <s v="NA"/>
    <x v="6"/>
  </r>
  <r>
    <x v="7"/>
    <n v="0.168504509224329"/>
    <n v="17"/>
    <n v="17"/>
    <s v="NA"/>
    <n v="0.18081066666666701"/>
    <s v="NA"/>
    <x v="7"/>
  </r>
  <r>
    <x v="8"/>
    <n v="2.2787192642639198"/>
    <n v="7.3881260305457097"/>
    <n v="9.3660447686864199"/>
    <n v="7.5389805767549198"/>
    <n v="7.5506933333333304E-2"/>
    <n v="97.95"/>
    <x v="7"/>
  </r>
  <r>
    <x v="9"/>
    <s v="NA"/>
    <n v="16.999100030859601"/>
    <n v="16.999649115934002"/>
    <n v="9.90637518893943"/>
    <n v="8.3668066666666693E-2"/>
    <n v="99.49"/>
    <x v="7"/>
  </r>
  <r>
    <x v="10"/>
    <n v="4.0367304559891398E-4"/>
    <n v="0.39167021213785003"/>
    <n v="0.44262202075166701"/>
    <s v="NA"/>
    <n v="7.4460933333333298E-2"/>
    <s v="NA"/>
    <x v="7"/>
  </r>
  <r>
    <x v="11"/>
    <n v="40.790273045326501"/>
    <n v="14.2219124902737"/>
    <n v="13.122671205708199"/>
    <n v="15.1999899241168"/>
    <n v="0.141940333333333"/>
    <n v="99.15"/>
    <x v="7"/>
  </r>
  <r>
    <x v="12"/>
    <s v="NA"/>
    <n v="17"/>
    <n v="17"/>
    <n v="13.165329608259"/>
    <n v="0.20841433333333301"/>
    <n v="98.98"/>
    <x v="7"/>
  </r>
  <r>
    <x v="13"/>
    <n v="0.15860233107861399"/>
    <n v="8.6153967184613798"/>
    <n v="10.531381544206599"/>
    <n v="14.213273536144399"/>
    <n v="6.3168933333333302E-2"/>
    <n v="99.73"/>
    <x v="7"/>
  </r>
  <r>
    <x v="14"/>
    <n v="0.55073132300147198"/>
    <n v="16.898894131320102"/>
    <n v="16.902018462631698"/>
    <n v="11.168038433834299"/>
    <n v="0.17510999999999999"/>
    <n v="99.96"/>
    <x v="7"/>
  </r>
  <r>
    <x v="15"/>
    <n v="1.05336849461106"/>
    <n v="2.6924840342963701"/>
    <n v="2.6924840342963701"/>
    <s v="NA"/>
    <n v="3.6239666666666698E-2"/>
    <s v="NA"/>
    <x v="7"/>
  </r>
  <r>
    <x v="16"/>
    <n v="4.4281886784351698"/>
    <n v="3.2901240461067598"/>
    <n v="13.833264140344699"/>
    <n v="4.0091052724940699"/>
    <n v="4.3766399999999997E-2"/>
    <n v="99.51"/>
    <x v="7"/>
  </r>
  <r>
    <x v="17"/>
    <n v="6.0568010339073297E-3"/>
    <n v="1.0341498388814101"/>
    <n v="1.0341498388814101"/>
    <s v="NA"/>
    <n v="0.17153533333333301"/>
    <s v="NA"/>
    <x v="7"/>
  </r>
  <r>
    <x v="18"/>
    <s v="NA"/>
    <n v="10.545553997904801"/>
    <n v="10.545553997904801"/>
    <n v="12.341968454701099"/>
    <n v="0.10742133333333299"/>
    <n v="99.42"/>
    <x v="7"/>
  </r>
  <r>
    <x v="19"/>
    <n v="36.160739607589797"/>
    <n v="17"/>
    <n v="17"/>
    <n v="17"/>
    <n v="0.18742466666666699"/>
    <n v="98.29"/>
    <x v="7"/>
  </r>
  <r>
    <x v="20"/>
    <n v="10.696798563388899"/>
    <n v="17"/>
    <n v="17"/>
    <n v="16.9788162341999"/>
    <n v="0.30623133333333302"/>
    <n v="95.71"/>
    <x v="7"/>
  </r>
  <r>
    <x v="21"/>
    <s v="NA"/>
    <n v="17"/>
    <n v="17"/>
    <n v="16.731549474913798"/>
    <n v="0.15887299999999999"/>
    <n v="99.09"/>
    <x v="7"/>
  </r>
  <r>
    <x v="22"/>
    <n v="3.2891591720003402E-2"/>
    <n v="5.08727536767607"/>
    <n v="5.08727536767607"/>
    <s v="NA"/>
    <n v="5.8165833333333299E-2"/>
    <s v="NA"/>
    <x v="7"/>
  </r>
  <r>
    <x v="23"/>
    <s v="NA"/>
    <n v="17"/>
    <n v="17"/>
    <n v="16.922691824062898"/>
    <n v="0.17215166666666701"/>
    <n v="99.77"/>
    <x v="7"/>
  </r>
  <r>
    <x v="24"/>
    <s v="NA"/>
    <n v="16.5268991348428"/>
    <n v="16.499693498508002"/>
    <n v="14.620167170343001"/>
    <n v="0.16947066666666699"/>
    <n v="98.33"/>
    <x v="7"/>
  </r>
  <r>
    <x v="25"/>
    <s v="NA"/>
    <n v="1.3772041614863599"/>
    <n v="2.3017537401539001"/>
    <n v="1.89241068237273"/>
    <n v="0.14750933333333299"/>
    <n v="99.22"/>
    <x v="7"/>
  </r>
  <r>
    <x v="26"/>
    <s v="NA"/>
    <n v="17"/>
    <n v="17"/>
    <n v="16.199139611938399"/>
    <n v="0.22514000000000001"/>
    <n v="99.73"/>
    <x v="7"/>
  </r>
  <r>
    <x v="27"/>
    <n v="4.9794405999744598"/>
    <n v="16.979672219132102"/>
    <n v="16.913145329733901"/>
    <n v="15.193786873122701"/>
    <n v="0.16277133333333299"/>
    <n v="96.35"/>
    <x v="7"/>
  </r>
  <r>
    <x v="28"/>
    <n v="5.4376803918937802E-2"/>
    <n v="9.4911749508772196"/>
    <n v="9.2558424900019407"/>
    <s v="NA"/>
    <n v="0.134025333333333"/>
    <s v="NA"/>
    <x v="7"/>
  </r>
  <r>
    <x v="29"/>
    <n v="3.8659842804082599E-2"/>
    <n v="17"/>
    <n v="17"/>
    <n v="16.981991582112201"/>
    <n v="6.5968633333333304E-2"/>
    <n v="98.63"/>
    <x v="7"/>
  </r>
  <r>
    <x v="30"/>
    <n v="8.0368651184201703"/>
    <n v="16.977930891800401"/>
    <n v="16.965089594274001"/>
    <n v="17"/>
    <n v="0.133954666666667"/>
    <n v="98.9"/>
    <x v="7"/>
  </r>
  <r>
    <x v="31"/>
    <s v="NA"/>
    <n v="15.694957701006899"/>
    <n v="15.694957701006899"/>
    <n v="15.1191912421565"/>
    <n v="0.12871533333333299"/>
    <n v="99.04"/>
    <x v="7"/>
  </r>
  <r>
    <x v="32"/>
    <s v="NA"/>
    <n v="7.9081352933853601"/>
    <n v="7.9663441830945398"/>
    <n v="9.76698742524305"/>
    <n v="0.101246533333333"/>
    <n v="99.38"/>
    <x v="7"/>
  </r>
  <r>
    <x v="33"/>
    <n v="0.129356177089928"/>
    <n v="17"/>
    <n v="17"/>
    <n v="16.836490342010901"/>
    <n v="0.117258"/>
    <n v="95.08"/>
    <x v="7"/>
  </r>
  <r>
    <x v="34"/>
    <s v="NA"/>
    <n v="9.7991220530616996"/>
    <n v="10.8796299300162"/>
    <n v="10.784494917160799"/>
    <n v="0.107287733333333"/>
    <n v="99.02"/>
    <x v="7"/>
  </r>
  <r>
    <x v="35"/>
    <n v="0.88857822535009301"/>
    <n v="17"/>
    <n v="17"/>
    <n v="12.1221789067794"/>
    <n v="0.114287"/>
    <n v="98.74"/>
    <x v="7"/>
  </r>
  <r>
    <x v="36"/>
    <s v="NA"/>
    <n v="2.2535384993268202"/>
    <n v="2.2535384993268202"/>
    <n v="4.3443524136955203"/>
    <n v="3.65365E-2"/>
    <n v="99.99"/>
    <x v="7"/>
  </r>
  <r>
    <x v="37"/>
    <n v="8.3099554389464994E-2"/>
    <n v="10.347157194771"/>
    <n v="12.063092468402999"/>
    <s v="NA"/>
    <n v="0.18459466666666699"/>
    <s v="NA"/>
    <x v="7"/>
  </r>
  <r>
    <x v="38"/>
    <s v="NA"/>
    <n v="17"/>
    <n v="17"/>
    <n v="14.3060577474089"/>
    <n v="0.12550566666666699"/>
    <n v="99.9"/>
    <x v="7"/>
  </r>
  <r>
    <x v="39"/>
    <s v="NA"/>
    <n v="11.5752826380262"/>
    <n v="13.150449564306401"/>
    <n v="14.218790753546999"/>
    <n v="8.4827866666666696E-2"/>
    <n v="99.42"/>
    <x v="7"/>
  </r>
  <r>
    <x v="40"/>
    <n v="13.2023784443622"/>
    <n v="10.4805689087383"/>
    <n v="7.3587602834875296"/>
    <n v="11.4421548164621"/>
    <n v="0.15409999999999999"/>
    <n v="99.22"/>
    <x v="7"/>
  </r>
  <r>
    <x v="41"/>
    <n v="2.3240181048415098"/>
    <n v="11.500444366910299"/>
    <n v="14.1179425311187"/>
    <n v="12.2759346990286"/>
    <n v="8.6884900000000001E-2"/>
    <n v="98.14"/>
    <x v="7"/>
  </r>
  <r>
    <x v="42"/>
    <n v="2.0678511568959301"/>
    <n v="14.0830068718327"/>
    <n v="13.2871383668188"/>
    <n v="14.326676941099601"/>
    <n v="0.17789733333333299"/>
    <n v="97.92"/>
    <x v="7"/>
  </r>
  <r>
    <x v="43"/>
    <n v="2.2727202711747101E-2"/>
    <n v="9.4865157992842803"/>
    <n v="9.4865157992842803"/>
    <n v="12.2712014130282"/>
    <n v="6.9987833333333305E-2"/>
    <n v="97.32"/>
    <x v="7"/>
  </r>
  <r>
    <x v="44"/>
    <n v="7.6069464182499096E-4"/>
    <n v="1.05281555056958"/>
    <n v="1.05281555056958"/>
    <s v="NA"/>
    <n v="2.80237666666667E-2"/>
    <s v="NA"/>
    <x v="7"/>
  </r>
  <r>
    <x v="45"/>
    <n v="0.70225287738210096"/>
    <n v="16.046640042019"/>
    <n v="14.805388388451201"/>
    <n v="16.806586312211401"/>
    <n v="0.18755366666666701"/>
    <n v="98.18"/>
    <x v="7"/>
  </r>
  <r>
    <x v="46"/>
    <n v="0.16565804136464601"/>
    <n v="17"/>
    <n v="17"/>
    <n v="16.907094281681498"/>
    <n v="0.156766666666667"/>
    <n v="95.47"/>
    <x v="7"/>
  </r>
  <r>
    <x v="47"/>
    <n v="8.7797735845351692"/>
    <n v="17"/>
    <n v="17"/>
    <n v="16.999055979051299"/>
    <n v="0.15490733333333301"/>
    <n v="99.26"/>
    <x v="7"/>
  </r>
  <r>
    <x v="48"/>
    <n v="4.5370838317846598"/>
    <n v="10.3270776771824"/>
    <n v="11.102054880290501"/>
    <n v="13.4584621325145"/>
    <n v="0.124195666666667"/>
    <n v="99.71"/>
    <x v="7"/>
  </r>
  <r>
    <x v="49"/>
    <n v="1.30323242230534E-2"/>
    <n v="13.0902910244642"/>
    <n v="6.9790750929286496"/>
    <s v="NA"/>
    <n v="6.2332366666666701E-2"/>
    <s v="NA"/>
    <x v="7"/>
  </r>
  <r>
    <x v="50"/>
    <n v="0.13063230431282399"/>
    <n v="17"/>
    <n v="17"/>
    <n v="16.923660480248198"/>
    <n v="7.1379566666666699E-2"/>
    <n v="97.36"/>
    <x v="7"/>
  </r>
  <r>
    <x v="51"/>
    <s v="NA"/>
    <n v="17"/>
    <n v="17"/>
    <n v="17"/>
    <n v="0.168593666666667"/>
    <n v="99.13"/>
    <x v="7"/>
  </r>
  <r>
    <x v="52"/>
    <n v="0.477765100382051"/>
    <n v="11.967794714150401"/>
    <n v="11.953560272464699"/>
    <n v="12.135934223066901"/>
    <n v="0.107393"/>
    <n v="98.53"/>
    <x v="7"/>
  </r>
  <r>
    <x v="53"/>
    <n v="17.7139560102354"/>
    <n v="17"/>
    <n v="17"/>
    <n v="17"/>
    <n v="0.12836866666666699"/>
    <n v="99.56"/>
    <x v="7"/>
  </r>
  <r>
    <x v="54"/>
    <n v="0.17235459412405299"/>
    <n v="1.33436108018462"/>
    <n v="1.33436108018462"/>
    <n v="1.3107162920265101"/>
    <n v="5.1852433333333302E-2"/>
    <n v="99.39"/>
    <x v="7"/>
  </r>
  <r>
    <x v="55"/>
    <n v="3.7205897736626199E-2"/>
    <n v="13.822551532889999"/>
    <n v="14.788604692288301"/>
    <s v="NA"/>
    <n v="0.24072199999999999"/>
    <s v="NA"/>
    <x v="7"/>
  </r>
  <r>
    <x v="56"/>
    <n v="6.90717042322248"/>
    <n v="14.0774224146467"/>
    <n v="16.583781094464999"/>
    <n v="16.3970623071963"/>
    <n v="0.14125833333333301"/>
    <n v="97.63"/>
    <x v="7"/>
  </r>
  <r>
    <x v="57"/>
    <n v="12.842788364921599"/>
    <n v="15.497832892593101"/>
    <n v="12.241964413102"/>
    <n v="14.5150778121185"/>
    <n v="0.16273933333333301"/>
    <n v="98.28"/>
    <x v="7"/>
  </r>
  <r>
    <x v="58"/>
    <n v="3.0823703410729899"/>
    <n v="12.297678725506399"/>
    <n v="7.49039161484815"/>
    <n v="8.1682020644308597"/>
    <n v="6.0245E-2"/>
    <n v="99.8"/>
    <x v="7"/>
  </r>
  <r>
    <x v="59"/>
    <n v="0.71126223681216305"/>
    <n v="10.7862102158489"/>
    <n v="9.4729653679606791"/>
    <n v="14.125728692646399"/>
    <n v="0.108507566666667"/>
    <n v="98.94"/>
    <x v="7"/>
  </r>
  <r>
    <x v="60"/>
    <n v="0.22626022563523701"/>
    <n v="17"/>
    <n v="17"/>
    <n v="16.911813181923002"/>
    <n v="0.130207666666667"/>
    <n v="98.8"/>
    <x v="7"/>
  </r>
  <r>
    <x v="61"/>
    <s v="NA"/>
    <n v="4.8626958016131603"/>
    <n v="4.7716067553895698"/>
    <n v="4.1719478622333996"/>
    <n v="6.0615366666666698E-2"/>
    <n v="99.82"/>
    <x v="7"/>
  </r>
  <r>
    <x v="62"/>
    <n v="34.482112425495401"/>
    <n v="17"/>
    <n v="17"/>
    <n v="17"/>
    <n v="0.118047333333333"/>
    <n v="98.54"/>
    <x v="7"/>
  </r>
  <r>
    <x v="63"/>
    <s v="NA"/>
    <n v="14.650422031541799"/>
    <n v="13.718430389362901"/>
    <n v="13.9637629043734"/>
    <n v="0.1037238"/>
    <n v="99.7"/>
    <x v="7"/>
  </r>
  <r>
    <x v="64"/>
    <n v="1.19842913833649E-2"/>
    <n v="3.7951849728167102"/>
    <n v="3.7951849728167102"/>
    <n v="2.6848467893608401"/>
    <n v="0.152101666666667"/>
    <n v="99.96"/>
    <x v="7"/>
  </r>
  <r>
    <x v="65"/>
    <n v="8.5292431370548507E-3"/>
    <n v="0.72230274538772699"/>
    <n v="0.72230274538772699"/>
    <n v="1.27581410571489"/>
    <n v="0.15724433333333299"/>
    <n v="99.56"/>
    <x v="7"/>
  </r>
  <r>
    <x v="66"/>
    <n v="0.94468644335708596"/>
    <n v="4.3929231358958596"/>
    <n v="4.5101795926136603"/>
    <n v="8.2716910526248402"/>
    <n v="4.7708066666666701E-2"/>
    <n v="99.24"/>
    <x v="7"/>
  </r>
  <r>
    <x v="67"/>
    <n v="34.671272606618402"/>
    <n v="17"/>
    <n v="17"/>
    <n v="16.342292245784801"/>
    <n v="0.105273666666667"/>
    <n v="97.43"/>
    <x v="7"/>
  </r>
  <r>
    <x v="68"/>
    <n v="14.268088732269799"/>
    <n v="17"/>
    <n v="17"/>
    <n v="16.995091499164602"/>
    <n v="0.170774333333333"/>
    <n v="99.24"/>
    <x v="7"/>
  </r>
  <r>
    <x v="69"/>
    <n v="0.536603244966392"/>
    <s v="NA"/>
    <s v="NA"/>
    <n v="16.0345045843222"/>
    <n v="0.421317"/>
    <n v="99.53"/>
    <x v="7"/>
  </r>
  <r>
    <x v="70"/>
    <n v="2.2425778582432498E-3"/>
    <n v="1.4846424114883101"/>
    <n v="1.4846424114883101"/>
    <n v="2.9674943457752199"/>
    <n v="2.91618333333333E-2"/>
    <n v="100"/>
    <x v="7"/>
  </r>
  <r>
    <x v="71"/>
    <n v="0.787931027431926"/>
    <n v="15.241777789810699"/>
    <n v="15.9681528332978"/>
    <n v="16.166470582965001"/>
    <n v="0.11646266666666701"/>
    <n v="99.77"/>
    <x v="7"/>
  </r>
  <r>
    <x v="72"/>
    <n v="4.2018690086980101E-2"/>
    <n v="4.0064212438668196"/>
    <n v="5.3786835626514797"/>
    <n v="5.6831854129117296"/>
    <n v="0.114844666666667"/>
    <n v="99.34"/>
    <x v="7"/>
  </r>
  <r>
    <x v="73"/>
    <n v="0.74948905985730097"/>
    <n v="8.1881926284972302"/>
    <n v="8.0186446475315396"/>
    <n v="11.306874124912801"/>
    <n v="0.11116959999999999"/>
    <n v="99.69"/>
    <x v="7"/>
  </r>
  <r>
    <x v="74"/>
    <n v="44.979866107002401"/>
    <n v="17"/>
    <n v="17"/>
    <n v="17"/>
    <n v="0.188138"/>
    <n v="99.07"/>
    <x v="7"/>
  </r>
  <r>
    <x v="75"/>
    <n v="0.113615411301892"/>
    <n v="13.422962648709101"/>
    <n v="14.0650263306516"/>
    <n v="15.3463938298197"/>
    <n v="0.13906633333333299"/>
    <n v="98.96"/>
    <x v="7"/>
  </r>
  <r>
    <x v="76"/>
    <n v="14.074075851064199"/>
    <s v="NA"/>
    <s v="NA"/>
    <s v="NA"/>
    <n v="0.14948966666666699"/>
    <s v="NA"/>
    <x v="7"/>
  </r>
  <r>
    <x v="77"/>
    <n v="1.49162233040785"/>
    <n v="17"/>
    <n v="17"/>
    <n v="17"/>
    <n v="0.12044100000000001"/>
    <n v="99.31"/>
    <x v="7"/>
  </r>
  <r>
    <x v="78"/>
    <n v="4.2571829696433099"/>
    <n v="17"/>
    <n v="17"/>
    <n v="13.6840495902791"/>
    <n v="0.322977666666667"/>
    <n v="100"/>
    <x v="7"/>
  </r>
  <r>
    <x v="79"/>
    <n v="4.9547244941632602E-2"/>
    <n v="8.9934202650221895"/>
    <n v="5.9839791301347898"/>
    <s v="NA"/>
    <n v="0.21806866666666699"/>
    <s v="NA"/>
    <x v="7"/>
  </r>
  <r>
    <x v="80"/>
    <n v="1.60032788338868"/>
    <n v="17"/>
    <n v="17"/>
    <n v="16.987885384989099"/>
    <n v="0.21828033333333299"/>
    <n v="94.11"/>
    <x v="7"/>
  </r>
  <r>
    <x v="81"/>
    <n v="8.4752525902302995E-3"/>
    <n v="17"/>
    <n v="17"/>
    <s v="NA"/>
    <n v="0.105913966666667"/>
    <s v="NA"/>
    <x v="7"/>
  </r>
  <r>
    <x v="82"/>
    <n v="0.85590299140925896"/>
    <n v="13.5186769956847"/>
    <n v="8.5855853709777996"/>
    <n v="12.642292503978901"/>
    <n v="0.17935533333333301"/>
    <n v="92.75"/>
    <x v="7"/>
  </r>
  <r>
    <x v="83"/>
    <n v="0.57118574564060098"/>
    <n v="16.951443879821699"/>
    <n v="15.9185336767463"/>
    <n v="15.183629014808099"/>
    <n v="8.1781999999999994E-2"/>
    <n v="98.87"/>
    <x v="7"/>
  </r>
  <r>
    <x v="84"/>
    <n v="8.7604702395333405"/>
    <n v="16.4296250763866"/>
    <n v="16.9362237916121"/>
    <n v="13.2623715112165"/>
    <n v="0.110799666666667"/>
    <n v="97.95"/>
    <x v="7"/>
  </r>
  <r>
    <x v="85"/>
    <n v="1.21878080128021E-3"/>
    <n v="8.5765475553039501"/>
    <n v="8.6805816571773402"/>
    <n v="6.63211262694327"/>
    <n v="0.24927933333333299"/>
    <n v="99.63"/>
    <x v="7"/>
  </r>
  <r>
    <x v="86"/>
    <s v="NA"/>
    <n v="0.26826896614773599"/>
    <n v="0.48634827697702399"/>
    <n v="3.9319837681944101"/>
    <n v="0.116921"/>
    <n v="96.26"/>
    <x v="7"/>
  </r>
  <r>
    <x v="87"/>
    <s v="NA"/>
    <s v="NA"/>
    <s v="NA"/>
    <s v="NA"/>
    <n v="0.117732"/>
    <s v="NA"/>
    <x v="7"/>
  </r>
  <r>
    <x v="88"/>
    <n v="4.4890121173569"/>
    <n v="15.072516421089301"/>
    <n v="16.0396418754056"/>
    <n v="15.8398383077408"/>
    <n v="0.17683733333333301"/>
    <n v="94.93"/>
    <x v="7"/>
  </r>
  <r>
    <x v="89"/>
    <s v="NA"/>
    <s v="NA"/>
    <s v="NA"/>
    <n v="16.999867249993201"/>
    <n v="5.7212199999999998E-2"/>
    <n v="99.3"/>
    <x v="7"/>
  </r>
  <r>
    <x v="90"/>
    <s v="NA"/>
    <n v="17"/>
    <n v="17"/>
    <n v="17"/>
    <n v="0.11660733333333299"/>
    <n v="99.23"/>
    <x v="7"/>
  </r>
  <r>
    <x v="91"/>
    <n v="0.36164399519130602"/>
    <n v="11.6454767495855"/>
    <n v="11.6454767495855"/>
    <n v="13.771849211010601"/>
    <n v="0.163923666666667"/>
    <n v="100"/>
    <x v="7"/>
  </r>
  <r>
    <x v="92"/>
    <n v="0.58779431861454701"/>
    <n v="5.1047001580239399"/>
    <n v="6.1266915627305103"/>
    <n v="8.7283461638584701"/>
    <n v="5.4720600000000001E-2"/>
    <n v="99.06"/>
    <x v="7"/>
  </r>
  <r>
    <x v="93"/>
    <n v="2.8859648358448502"/>
    <n v="11.869740685685899"/>
    <n v="12.8932540522843"/>
    <n v="13.1870754686929"/>
    <n v="8.7331300000000001E-2"/>
    <n v="96.44"/>
    <x v="7"/>
  </r>
  <r>
    <x v="94"/>
    <n v="0.85649313664179105"/>
    <n v="6.9783615289765004"/>
    <n v="6.2751461785398899"/>
    <n v="7.7497568247492996"/>
    <n v="5.4320566666666702E-2"/>
    <n v="99.72"/>
    <x v="7"/>
  </r>
  <r>
    <x v="95"/>
    <s v="NA"/>
    <n v="1.46493981230818"/>
    <n v="8.4103269247420194"/>
    <n v="0.80444031829039997"/>
    <n v="3.8020333333333302E-2"/>
    <n v="99.87"/>
    <x v="7"/>
  </r>
  <r>
    <x v="96"/>
    <n v="2.33451238599319"/>
    <n v="14.725875527338999"/>
    <n v="14.725875527338999"/>
    <n v="16.990957813090301"/>
    <n v="0.15273266666666699"/>
    <n v="99.79"/>
    <x v="7"/>
  </r>
  <r>
    <x v="97"/>
    <s v="NA"/>
    <n v="4.5900960458415003"/>
    <n v="4.5900960458415003"/>
    <s v="NA"/>
    <n v="0.171901"/>
    <s v="NA"/>
    <x v="7"/>
  </r>
  <r>
    <x v="98"/>
    <n v="3.4124389904506898E-2"/>
    <n v="13.1947737253893"/>
    <n v="8.9921540173295096"/>
    <n v="10.335987835308901"/>
    <n v="6.4648200000000003E-2"/>
    <n v="98.45"/>
    <x v="7"/>
  </r>
  <r>
    <x v="99"/>
    <n v="5.6244915427920601"/>
    <n v="17"/>
    <n v="17"/>
    <n v="16.996807232446301"/>
    <n v="0.14542099999999999"/>
    <n v="99.27"/>
    <x v="7"/>
  </r>
  <r>
    <x v="100"/>
    <n v="0.68227696358055001"/>
    <n v="14.4013235596478"/>
    <n v="16.195404403725401"/>
    <n v="16.990063427488501"/>
    <n v="0.14038"/>
    <n v="96.89"/>
    <x v="7"/>
  </r>
  <r>
    <x v="101"/>
    <n v="7.2110834818406397"/>
    <n v="17"/>
    <n v="17"/>
    <n v="16.862369054456501"/>
    <n v="0.109778666666667"/>
    <n v="97.9"/>
    <x v="7"/>
  </r>
  <r>
    <x v="102"/>
    <n v="31.7612621627481"/>
    <n v="1.17668040149626"/>
    <n v="1.52327176606295"/>
    <n v="4.3597670184543498"/>
    <n v="6.1086666666666699E-2"/>
    <n v="99.47"/>
    <x v="7"/>
  </r>
  <r>
    <x v="103"/>
    <n v="0.88438981148603502"/>
    <n v="3.26390502427923"/>
    <n v="4.0379994310171403"/>
    <n v="4.8154279585768904"/>
    <n v="4.2994699999999997E-2"/>
    <n v="99.81"/>
    <x v="7"/>
  </r>
  <r>
    <x v="104"/>
    <n v="0.79641916701908899"/>
    <n v="13.834706399247301"/>
    <n v="13.721549346848599"/>
    <n v="15.225104228728799"/>
    <n v="0.104426166666667"/>
    <n v="99.02"/>
    <x v="7"/>
  </r>
  <r>
    <x v="105"/>
    <n v="11.276605712851101"/>
    <n v="17"/>
    <n v="17"/>
    <s v="NA"/>
    <n v="2.79652666666667E-2"/>
    <s v="NA"/>
    <x v="7"/>
  </r>
  <r>
    <x v="106"/>
    <s v="NA"/>
    <s v="NA"/>
    <s v="NA"/>
    <s v="NA"/>
    <s v="NA"/>
    <s v="NA"/>
    <x v="7"/>
  </r>
  <r>
    <x v="107"/>
    <n v="1.1277572460435099"/>
    <n v="17"/>
    <n v="17"/>
    <n v="16.205413263287301"/>
    <n v="5.62296333333333E-2"/>
    <n v="99.44"/>
    <x v="7"/>
  </r>
  <r>
    <x v="108"/>
    <s v="NA"/>
    <n v="12.362743573568199"/>
    <n v="13.5818088106092"/>
    <n v="13.900328712783701"/>
    <n v="8.8068233333333301E-2"/>
    <n v="99.56"/>
    <x v="7"/>
  </r>
  <r>
    <x v="109"/>
    <s v="NA"/>
    <n v="15.9012126910162"/>
    <n v="16.424356305089798"/>
    <n v="15.7377347428175"/>
    <n v="0.11347866666666701"/>
    <n v="93.74"/>
    <x v="7"/>
  </r>
  <r>
    <x v="110"/>
    <n v="16.337051452382699"/>
    <n v="17"/>
    <n v="17"/>
    <n v="16.830538951172201"/>
    <n v="0.11969666666666701"/>
    <n v="98.39"/>
    <x v="7"/>
  </r>
  <r>
    <x v="111"/>
    <n v="3.3360593716804402E-4"/>
    <n v="2.8880332546060901"/>
    <n v="2.8880332546060901"/>
    <n v="6.8060024115323401"/>
    <n v="6.8207299999999998E-2"/>
    <n v="98.97"/>
    <x v="7"/>
  </r>
  <r>
    <x v="112"/>
    <s v="NA"/>
    <n v="0.23893942342723001"/>
    <n v="0.23893942342723001"/>
    <n v="2.0690962296063802"/>
    <n v="6.0164166666666699E-2"/>
    <n v="99.62"/>
    <x v="7"/>
  </r>
  <r>
    <x v="113"/>
    <n v="0.106347617724753"/>
    <n v="2.2009964648181701"/>
    <n v="6.2208903396389204"/>
    <n v="3.8174008998638298"/>
    <n v="7.8573933333333304E-2"/>
    <n v="96.12"/>
    <x v="7"/>
  </r>
  <r>
    <x v="114"/>
    <n v="2.7122830316901499E-3"/>
    <n v="0.21164417436604199"/>
    <n v="1.0230420125945201"/>
    <n v="0.90945724986328003"/>
    <n v="4.0496966666666703E-2"/>
    <n v="99.85"/>
    <x v="7"/>
  </r>
  <r>
    <x v="115"/>
    <s v="NA"/>
    <n v="13.2772450391031"/>
    <n v="15.845271839803299"/>
    <s v="NA"/>
    <n v="0.215251"/>
    <s v="NA"/>
    <x v="7"/>
  </r>
  <r>
    <x v="116"/>
    <n v="19.2606126073462"/>
    <n v="16.928216730122902"/>
    <n v="16.928216730122902"/>
    <n v="16.9890346875953"/>
    <n v="0.12470299999999999"/>
    <n v="99.38"/>
    <x v="7"/>
  </r>
  <r>
    <x v="117"/>
    <s v="NA"/>
    <n v="17"/>
    <n v="17"/>
    <n v="17"/>
    <n v="0.21115866666666699"/>
    <n v="98.47"/>
    <x v="7"/>
  </r>
  <r>
    <x v="118"/>
    <s v="NA"/>
    <s v="NA"/>
    <s v="NA"/>
    <s v="NA"/>
    <n v="3.6813533333333301E-2"/>
    <s v="NA"/>
    <x v="7"/>
  </r>
  <r>
    <x v="119"/>
    <s v="NA"/>
    <n v="7.81247321050546"/>
    <n v="11.6598227886124"/>
    <n v="13.572705407889099"/>
    <n v="0.132944333333333"/>
    <n v="98.42"/>
    <x v="7"/>
  </r>
  <r>
    <x v="120"/>
    <n v="0.46259415186236102"/>
    <n v="5.82104109956218"/>
    <n v="4.6504387328951999"/>
    <n v="10.8923506881493"/>
    <n v="7.9450400000000004E-2"/>
    <n v="93.27"/>
    <x v="7"/>
  </r>
  <r>
    <x v="121"/>
    <s v="NA"/>
    <n v="16.679392991061601"/>
    <n v="16.863844330905899"/>
    <n v="15.922147666808399"/>
    <n v="0.14517333333333299"/>
    <n v="99.52"/>
    <x v="7"/>
  </r>
  <r>
    <x v="122"/>
    <n v="0.62652227997543597"/>
    <n v="17"/>
    <n v="17"/>
    <n v="15.833749639758"/>
    <n v="7.1459566666666696E-2"/>
    <n v="91.61"/>
    <x v="7"/>
  </r>
  <r>
    <x v="123"/>
    <n v="5.1884962635872903E-2"/>
    <n v="1.16236185135232"/>
    <n v="1.16236185135232"/>
    <s v="NA"/>
    <n v="6.00066E-2"/>
    <s v="NA"/>
    <x v="7"/>
  </r>
  <r>
    <x v="124"/>
    <s v="NA"/>
    <n v="7.39254695867234"/>
    <n v="11.9902884734698"/>
    <n v="12.8503686160466"/>
    <n v="6.2730499999999995E-2"/>
    <n v="99.8"/>
    <x v="7"/>
  </r>
  <r>
    <x v="125"/>
    <n v="6.5920816031486602"/>
    <n v="17"/>
    <n v="17"/>
    <s v="NA"/>
    <n v="7.0106166666666594E-2"/>
    <s v="NA"/>
    <x v="7"/>
  </r>
  <r>
    <x v="126"/>
    <n v="0.23715197228812099"/>
    <n v="13.121441626478999"/>
    <n v="13.121441626478999"/>
    <s v="NA"/>
    <n v="6.6952966666666697E-2"/>
    <s v="NA"/>
    <x v="7"/>
  </r>
  <r>
    <x v="127"/>
    <s v="NA"/>
    <n v="17"/>
    <n v="17"/>
    <n v="16.999937848861499"/>
    <n v="0.22364400000000001"/>
    <n v="99.11"/>
    <x v="7"/>
  </r>
  <r>
    <x v="128"/>
    <n v="3.7113731782041102"/>
    <n v="0.62882790132878497"/>
    <n v="0.52015540601820998"/>
    <n v="1.4297413085673101"/>
    <n v="4.3455633333333299E-2"/>
    <n v="99.63"/>
    <x v="7"/>
  </r>
  <r>
    <x v="129"/>
    <n v="6.7985052754490096E-4"/>
    <n v="5.5789511069850697"/>
    <n v="5.5789511069850697"/>
    <n v="9.1960827799574005"/>
    <n v="6.1075166666666701E-2"/>
    <n v="97.91"/>
    <x v="7"/>
  </r>
  <r>
    <x v="130"/>
    <n v="99.099276579492695"/>
    <n v="12.919978068406101"/>
    <n v="12.919978068406101"/>
    <s v="NA"/>
    <n v="0.12955766666666699"/>
    <s v="NA"/>
    <x v="7"/>
  </r>
  <r>
    <x v="131"/>
    <n v="22.260321430713098"/>
    <n v="13.828510256756701"/>
    <n v="14.2356120538141"/>
    <n v="10.0545429460399"/>
    <n v="8.9893466666666699E-2"/>
    <n v="97.84"/>
    <x v="7"/>
  </r>
  <r>
    <x v="132"/>
    <n v="1.4010741343097601E-2"/>
    <n v="4.4026261387647301"/>
    <n v="2.8866276913095801"/>
    <s v="NA"/>
    <n v="3.8861166666666697E-2"/>
    <s v="NA"/>
    <x v="7"/>
  </r>
  <r>
    <x v="133"/>
    <s v="NA"/>
    <n v="3.5210584201527002"/>
    <n v="3.9179156674112199"/>
    <n v="5.0567712215870202"/>
    <n v="7.1208833333333305E-2"/>
    <n v="98.7"/>
    <x v="7"/>
  </r>
  <r>
    <x v="134"/>
    <n v="6.03900121400439E-2"/>
    <n v="17"/>
    <n v="17"/>
    <s v="NA"/>
    <s v="NA"/>
    <s v="NA"/>
    <x v="7"/>
  </r>
  <r>
    <x v="135"/>
    <s v="NA"/>
    <n v="13.1723200287619"/>
    <n v="12.455794060502001"/>
    <n v="14.665377258062399"/>
    <n v="9.6130933333333293E-2"/>
    <n v="99.59"/>
    <x v="7"/>
  </r>
  <r>
    <x v="136"/>
    <n v="6.2102643035155799E-3"/>
    <n v="12.2370625892882"/>
    <n v="14.670869236641501"/>
    <n v="15.9366870115685"/>
    <n v="0.156741666666667"/>
    <n v="98.38"/>
    <x v="7"/>
  </r>
  <r>
    <x v="137"/>
    <s v="NA"/>
    <n v="6.7194612171073702"/>
    <n v="5.5483813435262803"/>
    <s v="NA"/>
    <n v="0.15976000000000001"/>
    <s v="NA"/>
    <x v="7"/>
  </r>
  <r>
    <x v="138"/>
    <n v="0.17799088336130101"/>
    <n v="16.985443616850901"/>
    <n v="16.9461604192681"/>
    <n v="16.6841553325565"/>
    <n v="0.15860533333333299"/>
    <n v="98.71"/>
    <x v="7"/>
  </r>
  <r>
    <x v="139"/>
    <n v="2.2538504481924"/>
    <n v="16.631772437733598"/>
    <n v="16.749274039372398"/>
    <n v="14.5094342933465"/>
    <n v="0.167353"/>
    <n v="99.4"/>
    <x v="7"/>
  </r>
  <r>
    <x v="140"/>
    <n v="5.0647999408844797E-2"/>
    <n v="6.1546250322527998"/>
    <n v="4.6075524944434196"/>
    <n v="7.3674491237415101"/>
    <n v="7.7162233333333302E-2"/>
    <n v="97.85"/>
    <x v="7"/>
  </r>
  <r>
    <x v="141"/>
    <n v="1.6869712345038499"/>
    <n v="17"/>
    <n v="17"/>
    <n v="16.781357353246399"/>
    <n v="0.24586266666666701"/>
    <n v="99.09"/>
    <x v="7"/>
  </r>
  <r>
    <x v="142"/>
    <s v="NA"/>
    <s v="NA"/>
    <s v="NA"/>
    <s v="NA"/>
    <n v="2.81667666666667E-2"/>
    <s v="NA"/>
    <x v="7"/>
  </r>
  <r>
    <x v="143"/>
    <s v="NA"/>
    <n v="12.966184607246101"/>
    <n v="7.7959460011156896"/>
    <n v="14.1164512947035"/>
    <n v="0.10745173333333299"/>
    <n v="99.83"/>
    <x v="7"/>
  </r>
  <r>
    <x v="144"/>
    <n v="21.1455937240111"/>
    <n v="11.325436131978"/>
    <n v="11.325436131978"/>
    <n v="16.969556416125801"/>
    <n v="0.139642666666667"/>
    <n v="98.53"/>
    <x v="7"/>
  </r>
  <r>
    <x v="145"/>
    <s v="NA"/>
    <s v="NA"/>
    <s v="NA"/>
    <s v="NA"/>
    <s v="NA"/>
    <s v="NA"/>
    <x v="7"/>
  </r>
  <r>
    <x v="146"/>
    <n v="96.584487886109997"/>
    <n v="17"/>
    <n v="17"/>
    <n v="15.994923330210201"/>
    <n v="0.16532533333333299"/>
    <n v="99.63"/>
    <x v="7"/>
  </r>
  <r>
    <x v="147"/>
    <n v="29.657801042800799"/>
    <n v="15.311803921665"/>
    <n v="14.965863286243"/>
    <n v="16.478719645435898"/>
    <n v="0.19595833333333301"/>
    <n v="98.74"/>
    <x v="7"/>
  </r>
  <r>
    <x v="148"/>
    <n v="3.0003900247985702"/>
    <n v="16.0813350138137"/>
    <n v="16.284196204099"/>
    <n v="16.4642932845762"/>
    <n v="0.221729333333333"/>
    <n v="91.24"/>
    <x v="7"/>
  </r>
  <r>
    <x v="149"/>
    <s v="NA"/>
    <n v="17"/>
    <n v="17"/>
    <n v="13.4790233884599"/>
    <n v="0.1022856"/>
    <n v="99.32"/>
    <x v="7"/>
  </r>
  <r>
    <x v="150"/>
    <n v="1.6719695904937101E-2"/>
    <n v="13.354020908927801"/>
    <n v="12.342170662158599"/>
    <n v="15.034136075301999"/>
    <n v="0.12081966666666701"/>
    <n v="98.92"/>
    <x v="7"/>
  </r>
  <r>
    <x v="151"/>
    <n v="1.00722810477174E-2"/>
    <n v="17"/>
    <n v="17"/>
    <s v="NA"/>
    <n v="3.5366433333333301E-2"/>
    <s v="NA"/>
    <x v="7"/>
  </r>
  <r>
    <x v="152"/>
    <n v="43.876572345055898"/>
    <n v="17"/>
    <n v="17"/>
    <s v="NA"/>
    <s v="NA"/>
    <s v="NA"/>
    <x v="7"/>
  </r>
  <r>
    <x v="153"/>
    <s v="NA"/>
    <n v="2.8215492026172901"/>
    <n v="2.8215492026172901"/>
    <n v="3.3884042121148501"/>
    <n v="5.9383933333333298E-2"/>
    <n v="99.48"/>
    <x v="7"/>
  </r>
  <r>
    <x v="154"/>
    <n v="27.155247857699401"/>
    <n v="13.1650590077339"/>
    <n v="13.1650590077339"/>
    <s v="NA"/>
    <n v="7.3834366666666706E-2"/>
    <s v="NA"/>
    <x v="7"/>
  </r>
  <r>
    <x v="155"/>
    <n v="0.72209082689111004"/>
    <n v="16.2648570731861"/>
    <n v="16.274454730868101"/>
    <n v="15.493401011094999"/>
    <n v="0.164107"/>
    <n v="99.51"/>
    <x v="7"/>
  </r>
  <r>
    <x v="156"/>
    <n v="0.121791442357567"/>
    <n v="2.5716985582423502"/>
    <n v="2.3586961300588198"/>
    <n v="4.3117660037316003"/>
    <n v="4.0320000000000002E-2"/>
    <n v="99.96"/>
    <x v="7"/>
  </r>
  <r>
    <x v="157"/>
    <n v="0.89030294887287798"/>
    <n v="10.6911306235569"/>
    <n v="9.1500183292751807"/>
    <n v="8.8903660743965194"/>
    <n v="5.6764266666666702E-2"/>
    <n v="99.04"/>
    <x v="7"/>
  </r>
  <r>
    <x v="158"/>
    <n v="81.774654894303893"/>
    <n v="17"/>
    <n v="17"/>
    <s v="NA"/>
    <n v="0.15980866666666699"/>
    <s v="NA"/>
    <x v="7"/>
  </r>
  <r>
    <x v="159"/>
    <n v="1.17388527919293"/>
    <n v="15.9453429020522"/>
    <n v="14.723983733422401"/>
    <n v="15.689320481912"/>
    <n v="0.155730333333333"/>
    <n v="98.68"/>
    <x v="7"/>
  </r>
  <r>
    <x v="160"/>
    <n v="0.18033369122704701"/>
    <n v="2.4173204973244702"/>
    <n v="2.2368225445263898"/>
    <n v="2.62359589814728"/>
    <n v="6.7685266666666702E-2"/>
    <n v="99.64"/>
    <x v="7"/>
  </r>
  <r>
    <x v="161"/>
    <s v="NA"/>
    <n v="14.4751550759123"/>
    <n v="14.4633941330839"/>
    <n v="12.169362202403599"/>
    <n v="8.5190133333333307E-2"/>
    <n v="91.85"/>
    <x v="7"/>
  </r>
  <r>
    <x v="162"/>
    <n v="0.40702015933639002"/>
    <n v="15.3496318974116"/>
    <n v="15.3184697795286"/>
    <n v="14.017087275604"/>
    <n v="0.18604499999999999"/>
    <n v="98.31"/>
    <x v="7"/>
  </r>
  <r>
    <x v="163"/>
    <n v="1.4327372007385999"/>
    <n v="15.1721474427645"/>
    <n v="15.843339432758601"/>
    <n v="14.3662076239988"/>
    <n v="9.4744266666666702E-2"/>
    <n v="96.16"/>
    <x v="7"/>
  </r>
  <r>
    <x v="164"/>
    <n v="100.434616070392"/>
    <n v="4.2610718856604004"/>
    <n v="4.2610718856604004"/>
    <s v="NA"/>
    <s v="NA"/>
    <s v="NA"/>
    <x v="7"/>
  </r>
  <r>
    <x v="165"/>
    <n v="24.134304138155599"/>
    <n v="17"/>
    <n v="17"/>
    <n v="16.997874031814199"/>
    <n v="0.165555333333333"/>
    <n v="99.5"/>
    <x v="7"/>
  </r>
  <r>
    <x v="166"/>
    <n v="2.5102681611890501"/>
    <n v="17"/>
    <n v="17"/>
    <n v="16.999389704955298"/>
    <n v="0.148094"/>
    <n v="98.18"/>
    <x v="7"/>
  </r>
  <r>
    <x v="167"/>
    <n v="1.7800442706345401"/>
    <n v="7.5758981272607402"/>
    <n v="12.5666499030546"/>
    <n v="15.1507684124898"/>
    <n v="0.120223333333333"/>
    <n v="97.7"/>
    <x v="7"/>
  </r>
  <r>
    <x v="168"/>
    <n v="0.15631538307059201"/>
    <n v="4.06667673278828"/>
    <n v="4.06667673278828"/>
    <n v="10.375795125786601"/>
    <n v="3.9395633333333298E-2"/>
    <n v="98.43"/>
    <x v="7"/>
  </r>
  <r>
    <x v="169"/>
    <n v="3.5760242169676699"/>
    <n v="17"/>
    <n v="17"/>
    <n v="16.286401992468001"/>
    <n v="0.107405266666667"/>
    <n v="99.55"/>
    <x v="7"/>
  </r>
  <r>
    <x v="170"/>
    <n v="5.7570381870480402E-3"/>
    <n v="17"/>
    <n v="17"/>
    <n v="17"/>
    <n v="0.14888233333333301"/>
    <n v="91.06"/>
    <x v="7"/>
  </r>
  <r>
    <x v="171"/>
    <n v="8.1469779924672903"/>
    <n v="16.163337652852199"/>
    <n v="16.525962406555301"/>
    <n v="16.205213347833499"/>
    <n v="0.127543666666667"/>
    <n v="98.99"/>
    <x v="7"/>
  </r>
  <r>
    <x v="172"/>
    <n v="2.9066869201735202"/>
    <n v="9.4511266978040194"/>
    <n v="10.4971923514286"/>
    <n v="9.9277270698458207"/>
    <n v="9.4889399999999999E-2"/>
    <n v="99.3"/>
    <x v="7"/>
  </r>
  <r>
    <x v="173"/>
    <s v="NA"/>
    <n v="8.7333857640111301"/>
    <n v="9.2619078029677802"/>
    <n v="13.3427636950988"/>
    <n v="0.1129574"/>
    <n v="99.6"/>
    <x v="7"/>
  </r>
  <r>
    <x v="174"/>
    <s v="NA"/>
    <n v="13.221892341627401"/>
    <n v="14.750009388634"/>
    <s v="NA"/>
    <n v="2.6743733333333301E-2"/>
    <s v="NA"/>
    <x v="7"/>
  </r>
  <r>
    <x v="175"/>
    <n v="0.191820241253194"/>
    <n v="10.8524944676356"/>
    <n v="13.386622557321299"/>
    <s v="NA"/>
    <n v="0.142198666666667"/>
    <s v="NA"/>
    <x v="7"/>
  </r>
  <r>
    <x v="176"/>
    <n v="0.245229829928058"/>
    <n v="10.4483697075213"/>
    <n v="6.1229299759995301"/>
    <s v="NA"/>
    <n v="0.216732333333333"/>
    <s v="NA"/>
    <x v="7"/>
  </r>
  <r>
    <x v="177"/>
    <s v="NA"/>
    <n v="1.8869716680234999E-4"/>
    <n v="1.8869716680234999E-4"/>
    <s v="NA"/>
    <n v="7.9865199999999997E-2"/>
    <s v="NA"/>
    <x v="7"/>
  </r>
  <r>
    <x v="178"/>
    <n v="0.22825079048761501"/>
    <n v="13.7236804099509"/>
    <n v="16.128814033716701"/>
    <s v="NA"/>
    <n v="0.22669366666666699"/>
    <s v="NA"/>
    <x v="7"/>
  </r>
  <r>
    <x v="179"/>
    <n v="9.1909999137439705E-2"/>
    <n v="6.5864174507370103"/>
    <n v="6.5864174507370103"/>
    <n v="8.7173779925792392"/>
    <n v="3.48027666666667E-2"/>
    <n v="100"/>
    <x v="7"/>
  </r>
  <r>
    <x v="180"/>
    <s v="NA"/>
    <s v="NA"/>
    <s v="NA"/>
    <s v="NA"/>
    <n v="0.15044833333333299"/>
    <s v="NA"/>
    <x v="7"/>
  </r>
  <r>
    <x v="181"/>
    <n v="3.90435193668306E-3"/>
    <n v="17"/>
    <n v="17"/>
    <s v="NA"/>
    <n v="0.113388666666667"/>
    <s v="NA"/>
    <x v="7"/>
  </r>
  <r>
    <x v="182"/>
    <n v="1.1657758791727999"/>
    <n v="4.3858914328640699"/>
    <n v="4.3858914328640699"/>
    <n v="8.9961378072714506"/>
    <n v="4.7305466666666698E-2"/>
    <n v="99.83"/>
    <x v="7"/>
  </r>
  <r>
    <x v="183"/>
    <n v="0.90978739394973496"/>
    <n v="17"/>
    <n v="17"/>
    <n v="16.801767117728101"/>
    <n v="0.13922100000000001"/>
    <n v="99.8"/>
    <x v="7"/>
  </r>
  <r>
    <x v="184"/>
    <s v="NA"/>
    <n v="7.3307458479687"/>
    <n v="7.3307458479687"/>
    <n v="7.9484452222924897"/>
    <n v="0.118322333333333"/>
    <n v="99.11"/>
    <x v="7"/>
  </r>
  <r>
    <x v="185"/>
    <n v="3.2924298612069199E-2"/>
    <n v="13.750442251324101"/>
    <n v="13.2075475950098"/>
    <s v="NA"/>
    <n v="5.2537599999999997E-2"/>
    <s v="NA"/>
    <x v="7"/>
  </r>
  <r>
    <x v="186"/>
    <n v="0.55072298414245102"/>
    <n v="9.4397681745614292"/>
    <n v="15.107286590736599"/>
    <n v="11.990044094193699"/>
    <n v="7.1914900000000004E-2"/>
    <n v="98.52"/>
    <x v="7"/>
  </r>
  <r>
    <x v="187"/>
    <n v="1.39336517673393E-4"/>
    <n v="4.5143704971734504"/>
    <n v="4.5143704971734504"/>
    <s v="NA"/>
    <n v="4.46950666666667E-2"/>
    <s v="NA"/>
    <x v="7"/>
  </r>
  <r>
    <x v="188"/>
    <n v="3.5972856276273002"/>
    <s v="NA"/>
    <s v="NA"/>
    <s v="NA"/>
    <n v="0.156570666666667"/>
    <s v="NA"/>
    <x v="7"/>
  </r>
  <r>
    <x v="189"/>
    <s v="NA"/>
    <n v="17"/>
    <n v="17"/>
    <n v="17"/>
    <n v="0.15986300000000001"/>
    <n v="99.09"/>
    <x v="7"/>
  </r>
  <r>
    <x v="190"/>
    <n v="99.551020362324394"/>
    <n v="17"/>
    <n v="17"/>
    <n v="17"/>
    <n v="0.186609"/>
    <n v="98.93"/>
    <x v="7"/>
  </r>
  <r>
    <x v="191"/>
    <n v="6.9504147156486798E-2"/>
    <n v="1.7094179807727801"/>
    <n v="1.7094179807727801"/>
    <n v="2.4404605534083599"/>
    <n v="4.7807966666666701E-2"/>
    <n v="97.49"/>
    <x v="7"/>
  </r>
  <r>
    <x v="192"/>
    <s v="NA"/>
    <s v="NA"/>
    <s v="NA"/>
    <n v="0.78045720804653695"/>
    <n v="4.71708666666667E-2"/>
    <n v="99.73"/>
    <x v="7"/>
  </r>
  <r>
    <x v="193"/>
    <n v="11.284660918977201"/>
    <n v="7.0276623853890197"/>
    <n v="8.7789347581745201"/>
    <n v="10.7268864066238"/>
    <n v="9.7835800000000001E-2"/>
    <n v="99.67"/>
    <x v="7"/>
  </r>
  <r>
    <x v="194"/>
    <n v="1.81810441239042"/>
    <n v="3.4548134066992202"/>
    <n v="3.4548134066992202"/>
    <n v="9.2437001371735406"/>
    <n v="7.5280899999999998E-2"/>
    <n v="98.57"/>
    <x v="7"/>
  </r>
  <r>
    <x v="195"/>
    <s v="NA"/>
    <n v="14.0766837053021"/>
    <n v="16.514283748074199"/>
    <n v="14.9826545633746"/>
    <n v="0.14471466666666699"/>
    <n v="99.83"/>
    <x v="7"/>
  </r>
  <r>
    <x v="196"/>
    <n v="8.5415793026928206"/>
    <n v="17"/>
    <n v="17"/>
    <n v="16.9961926225597"/>
    <n v="0.16119233333333299"/>
    <n v="99.34"/>
    <x v="7"/>
  </r>
  <r>
    <x v="197"/>
    <n v="7.7546000496436396E-2"/>
    <n v="15.4396743357383"/>
    <n v="16.675119271906901"/>
    <n v="13.9106331479181"/>
    <n v="0.14670033333333299"/>
    <n v="98.18"/>
    <x v="7"/>
  </r>
  <r>
    <x v="198"/>
    <s v="NA"/>
    <s v="NA"/>
    <s v="NA"/>
    <n v="1.75206772594018"/>
    <n v="6.5195966666666702E-2"/>
    <n v="97.74"/>
    <x v="7"/>
  </r>
  <r>
    <x v="199"/>
    <n v="10.768026491546699"/>
    <n v="1.9859161524520299"/>
    <n v="2.1893547227922698"/>
    <n v="3.7493117705617802"/>
    <n v="5.6132733333333303E-2"/>
    <n v="99.67"/>
    <x v="7"/>
  </r>
  <r>
    <x v="200"/>
    <n v="1.5722086632083101"/>
    <n v="7.2214053694593403"/>
    <n v="7.2187329353424499"/>
    <n v="14.2638195925889"/>
    <n v="0.30487466666666702"/>
    <n v="99.46"/>
    <x v="7"/>
  </r>
  <r>
    <x v="201"/>
    <n v="7.62092906456175"/>
    <n v="17"/>
    <n v="17"/>
    <n v="16.9897086155379"/>
    <n v="0.39332466666666699"/>
    <n v="100"/>
    <x v="7"/>
  </r>
  <r>
    <x v="202"/>
    <s v="NA"/>
    <n v="4.0381093375553503"/>
    <n v="3.5113595996288498"/>
    <n v="5.3771281370910797"/>
    <n v="0.127754333333333"/>
    <n v="98.41"/>
    <x v="7"/>
  </r>
  <r>
    <x v="203"/>
    <n v="8.3484159829285804"/>
    <n v="12.052824365942801"/>
    <n v="13.1746132736249"/>
    <n v="16.757827770005299"/>
    <n v="0.12428966666666701"/>
    <n v="97.98"/>
    <x v="7"/>
  </r>
  <r>
    <x v="204"/>
    <s v="NA"/>
    <n v="10.8223912921365"/>
    <n v="13.659900230161799"/>
    <n v="16.999059327565799"/>
    <n v="0.22496233333333299"/>
    <n v="99.05"/>
    <x v="7"/>
  </r>
  <r>
    <x v="205"/>
    <n v="0.23886156739754799"/>
    <n v="0.70434157414579401"/>
    <n v="0.71428838288372798"/>
    <n v="0.53206015742051904"/>
    <n v="4.1709133333333301E-2"/>
    <n v="99.72"/>
    <x v="7"/>
  </r>
  <r>
    <x v="206"/>
    <n v="0.889331332101022"/>
    <n v="16.999233342185299"/>
    <n v="16.9990125505932"/>
    <n v="14.059590589631"/>
    <n v="8.9948833333333297E-2"/>
    <n v="97.98"/>
    <x v="7"/>
  </r>
  <r>
    <x v="207"/>
    <s v="NA"/>
    <n v="10.8773457063067"/>
    <n v="12.1574313954318"/>
    <n v="11.228336458668499"/>
    <n v="0.1063267"/>
    <n v="99.55"/>
    <x v="7"/>
  </r>
  <r>
    <x v="208"/>
    <n v="2.1757313818663602"/>
    <n v="16.902496528681802"/>
    <n v="16.822266483628201"/>
    <n v="16.401847541076801"/>
    <n v="0.218699"/>
    <n v="98.91"/>
    <x v="7"/>
  </r>
  <r>
    <x v="209"/>
    <n v="1.8973045674379401"/>
    <n v="13.163062606792399"/>
    <n v="10.540518115061801"/>
    <n v="16.4289975313221"/>
    <n v="9.1429300000000005E-2"/>
    <n v="97.99"/>
    <x v="7"/>
  </r>
  <r>
    <x v="210"/>
    <n v="0.79224147245708398"/>
    <n v="13.466972852057401"/>
    <n v="13.466972852057401"/>
    <n v="10.2631957230655"/>
    <n v="9.7192166666666704E-2"/>
    <n v="99.96"/>
    <x v="7"/>
  </r>
  <r>
    <x v="211"/>
    <s v="NA"/>
    <n v="16.7392257000798"/>
    <n v="16.7098277078655"/>
    <n v="12.5148235277852"/>
    <n v="0.12794766666666699"/>
    <n v="99.49"/>
    <x v="7"/>
  </r>
  <r>
    <x v="212"/>
    <n v="1.62687587414857E-3"/>
    <n v="7.7565182104293697"/>
    <n v="7.7565182104293697"/>
    <s v="NA"/>
    <s v="NA"/>
    <s v="NA"/>
    <x v="7"/>
  </r>
  <r>
    <x v="213"/>
    <n v="1.50798232300945"/>
    <n v="17"/>
    <n v="17"/>
    <s v="NA"/>
    <n v="4.4750199999999997E-2"/>
    <s v="NA"/>
    <x v="7"/>
  </r>
  <r>
    <x v="214"/>
    <n v="5.3512617190272199E-2"/>
    <n v="16.8540138951934"/>
    <n v="16.6075225886186"/>
    <n v="16.999580991028299"/>
    <n v="0.288217"/>
    <n v="98.18"/>
    <x v="7"/>
  </r>
  <r>
    <x v="215"/>
    <n v="0.92565399652889901"/>
    <n v="5.44122193673185"/>
    <n v="6.2591295469607404"/>
    <n v="6.3680933401991302"/>
    <n v="4.2218133333333303E-2"/>
    <n v="99.39"/>
    <x v="7"/>
  </r>
  <r>
    <x v="216"/>
    <n v="0.14742870609915801"/>
    <n v="0.23023792298424101"/>
    <n v="0.25866704317280798"/>
    <n v="0.44354069512052202"/>
    <n v="6.10816E-2"/>
    <n v="99.13"/>
    <x v="7"/>
  </r>
  <r>
    <x v="217"/>
    <n v="3.6566762388326399"/>
    <n v="3.2030948297926498"/>
    <n v="3.74146011926095"/>
    <n v="4.30056381270066"/>
    <n v="3.8288566666666697E-2"/>
    <n v="99.76"/>
    <x v="7"/>
  </r>
  <r>
    <x v="218"/>
    <n v="0.17255008994561299"/>
    <s v="NA"/>
    <s v="NA"/>
    <n v="14.3746253675234"/>
    <n v="0.22488666666666701"/>
    <n v="98.91"/>
    <x v="7"/>
  </r>
  <r>
    <x v="219"/>
    <n v="8.1560780997729908E-3"/>
    <n v="1.51603373091231"/>
    <n v="1.51603373091231"/>
    <s v="NA"/>
    <n v="3.0150133333333301E-2"/>
    <s v="NA"/>
    <x v="7"/>
  </r>
  <r>
    <x v="220"/>
    <s v="NA"/>
    <n v="16.219695770454202"/>
    <n v="16.2450921245435"/>
    <n v="16.396537108318299"/>
    <n v="0.13464433333333301"/>
    <n v="99.12"/>
    <x v="7"/>
  </r>
  <r>
    <x v="221"/>
    <n v="3.30390778731614"/>
    <n v="4.3939009775063402"/>
    <n v="4.9720613288057898"/>
    <n v="7.4488571941015804"/>
    <n v="7.9486833333333298E-2"/>
    <n v="98.94"/>
    <x v="7"/>
  </r>
  <r>
    <x v="222"/>
    <n v="10.476779213567699"/>
    <n v="12.2269137022175"/>
    <n v="12.239137606790999"/>
    <n v="14.0321358600113"/>
    <n v="5.5496633333333302E-2"/>
    <n v="98.75"/>
    <x v="7"/>
  </r>
  <r>
    <x v="223"/>
    <n v="18.566325229046001"/>
    <n v="17"/>
    <n v="17"/>
    <n v="16.999972990191399"/>
    <n v="0.17245966666666701"/>
    <n v="99.47"/>
    <x v="7"/>
  </r>
  <r>
    <x v="224"/>
    <n v="40.854428836852698"/>
    <n v="10.0718314848129"/>
    <n v="11.8052072550571"/>
    <n v="12.2068674991117"/>
    <n v="7.7759466666666693E-2"/>
    <n v="98.924999999999997"/>
    <x v="7"/>
  </r>
  <r>
    <x v="225"/>
    <n v="0.81995468183460396"/>
    <n v="15.181566900311999"/>
    <n v="15.798974373943601"/>
    <s v="NA"/>
    <n v="0.13344033333333299"/>
    <s v="NA"/>
    <x v="7"/>
  </r>
  <r>
    <x v="226"/>
    <n v="1.0458632497328499"/>
    <n v="8.3263104626054396"/>
    <n v="8.3271062749160105"/>
    <n v="4.5078055461474502"/>
    <n v="4.9118299999999997E-2"/>
    <n v="98.14"/>
    <x v="7"/>
  </r>
  <r>
    <x v="227"/>
    <s v="NA"/>
    <n v="3.3681578160749002"/>
    <n v="6.52590515802056"/>
    <n v="4.6196569792027598"/>
    <n v="3.5462133333333298E-2"/>
    <n v="98.34"/>
    <x v="7"/>
  </r>
  <r>
    <x v="228"/>
    <n v="8.4546600329117906E-3"/>
    <n v="3.81131548987186"/>
    <n v="3.81131548987186"/>
    <n v="4.7346539161067396"/>
    <n v="6.04605E-2"/>
    <n v="99.93"/>
    <x v="7"/>
  </r>
  <r>
    <x v="229"/>
    <n v="2.16727171642578"/>
    <n v="16.9919463942371"/>
    <n v="16.998873758394701"/>
    <n v="16.638576365896899"/>
    <n v="0.23641100000000001"/>
    <n v="99.27"/>
    <x v="7"/>
  </r>
  <r>
    <x v="230"/>
    <n v="2.1013791986567401"/>
    <n v="14.160871032562101"/>
    <n v="14.672867988286599"/>
    <n v="13.335159204590999"/>
    <n v="0.100778966666667"/>
    <n v="95.95"/>
    <x v="7"/>
  </r>
  <r>
    <x v="231"/>
    <s v="NA"/>
    <n v="0.12179010850970801"/>
    <n v="0.12179010850970801"/>
    <s v="NA"/>
    <n v="3.2210200000000001E-2"/>
    <s v="NA"/>
    <x v="7"/>
  </r>
  <r>
    <x v="232"/>
    <s v="NA"/>
    <s v="NA"/>
    <s v="NA"/>
    <s v="NA"/>
    <n v="6.1295533333333298E-2"/>
    <n v="99.99"/>
    <x v="7"/>
  </r>
  <r>
    <x v="233"/>
    <n v="4.4528431614252497"/>
    <n v="0.77532438072482801"/>
    <n v="0.77532438072482801"/>
    <n v="5.2776350588502501"/>
    <n v="3.5432766666666698E-2"/>
    <n v="99.17"/>
    <x v="7"/>
  </r>
  <r>
    <x v="234"/>
    <s v="NA"/>
    <n v="17"/>
    <n v="17"/>
    <n v="16.8588644693452"/>
    <n v="0.22365833333333299"/>
    <n v="99.45"/>
    <x v="7"/>
  </r>
  <r>
    <x v="235"/>
    <s v="NA"/>
    <n v="16.9557872769089"/>
    <n v="16.850357341761899"/>
    <n v="15.946242768618101"/>
    <n v="0.181764333333333"/>
    <n v="99.41"/>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0E7DA-E040-49E7-9BED-5AB1D893025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240" firstHeaderRow="0" firstDataRow="1" firstDataCol="1"/>
  <pivotFields count="8">
    <pivotField axis="axisRow" showAll="0">
      <items count="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t="default"/>
      </items>
    </pivotField>
    <pivotField dataField="1" showAll="0"/>
    <pivotField dataField="1" showAll="0"/>
    <pivotField dataField="1" showAll="0"/>
    <pivotField dataField="1" showAll="0"/>
    <pivotField dataField="1" showAll="0"/>
    <pivotField dataField="1" showAll="0"/>
    <pivotField multipleItemSelectionAllowed="1" showAll="0">
      <items count="9">
        <item h="1" x="6"/>
        <item h="1" x="0"/>
        <item h="1" x="4"/>
        <item h="1" x="5"/>
        <item h="1" x="3"/>
        <item x="2"/>
        <item h="1" x="1"/>
        <item h="1" x="7"/>
        <item t="default"/>
      </items>
    </pivotField>
  </pivotFields>
  <rowFields count="1">
    <field x="0"/>
  </rowFields>
  <rowItems count="2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t="grand">
      <x/>
    </i>
  </rowItems>
  <colFields count="1">
    <field x="-2"/>
  </colFields>
  <colItems count="6">
    <i>
      <x/>
    </i>
    <i i="1">
      <x v="1"/>
    </i>
    <i i="2">
      <x v="2"/>
    </i>
    <i i="3">
      <x v="3"/>
    </i>
    <i i="4">
      <x v="4"/>
    </i>
    <i i="5">
      <x v="5"/>
    </i>
  </colItems>
  <dataFields count="6">
    <dataField name="Sum of MPA" fld="1" baseField="0" baseItem="0"/>
    <dataField name="Sum of TBN.2017" fld="2" baseField="0" baseItem="0"/>
    <dataField name="Sum of TBG.2017" fld="3" baseField="0" baseItem="0"/>
    <dataField name="Sum of SPI.2014" fld="4" baseField="0" baseItem="0"/>
    <dataField name="Sum of SHI.2014" fld="6" baseField="0" baseItem="0"/>
    <dataField name="Sum of PAR.2016" fld="5" baseField="0" baseItem="0"/>
  </dataFields>
  <conditionalFormats count="6">
    <conditionalFormat priority="12">
      <pivotAreas count="1">
        <pivotArea type="data" collapsedLevelsAreSubtotals="1" fieldPosition="0">
          <references count="2">
            <reference field="4294967294" count="1" selected="0">
              <x v="5"/>
            </reference>
            <reference field="0" count="2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reference>
          </references>
        </pivotArea>
      </pivotAreas>
    </conditionalFormat>
    <conditionalFormat priority="11">
      <pivotAreas count="1">
        <pivotArea type="data" collapsedLevelsAreSubtotals="1" fieldPosition="0">
          <references count="2">
            <reference field="4294967294" count="1" selected="0">
              <x v="4"/>
            </reference>
            <reference field="0" count="2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reference>
          </references>
        </pivotArea>
      </pivotAreas>
    </conditionalFormat>
    <conditionalFormat priority="10">
      <pivotAreas count="1">
        <pivotArea type="data" collapsedLevelsAreSubtotals="1" fieldPosition="0">
          <references count="2">
            <reference field="4294967294" count="1" selected="0">
              <x v="3"/>
            </reference>
            <reference field="0" count="2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reference>
          </references>
        </pivotArea>
      </pivotAreas>
    </conditionalFormat>
    <conditionalFormat priority="9">
      <pivotAreas count="1">
        <pivotArea type="data" collapsedLevelsAreSubtotals="1" fieldPosition="0">
          <references count="2">
            <reference field="4294967294" count="1" selected="0">
              <x v="2"/>
            </reference>
            <reference field="0" count="2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reference>
          </references>
        </pivotArea>
      </pivotAreas>
    </conditionalFormat>
    <conditionalFormat priority="8">
      <pivotAreas count="1">
        <pivotArea type="data" collapsedLevelsAreSubtotals="1" fieldPosition="0">
          <references count="2">
            <reference field="4294967294" count="1" selected="0">
              <x v="1"/>
            </reference>
            <reference field="0" count="2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reference>
          </references>
        </pivotArea>
      </pivotAreas>
    </conditionalFormat>
    <conditionalFormat priority="7">
      <pivotAreas count="1">
        <pivotArea type="data" collapsedLevelsAreSubtotals="1" fieldPosition="0">
          <references count="2">
            <reference field="4294967294" count="1" selected="0">
              <x v="0"/>
            </reference>
            <reference field="0" count="236">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180D96-78C9-4586-B52D-061F3A14F4A7}" sourceName="country">
  <pivotTables>
    <pivotTable tabId="2" name="PivotTable1"/>
  </pivotTables>
  <data>
    <tabular pivotCacheId="895168176">
      <items count="2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C40018E-6755-4056-AE44-951D796969BC}" cache="Slicer_country" caption="country" startItem="16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B75C46-F50A-4EF8-8708-869EFFF2DB01}" name="Table1" displayName="Table1" ref="A1:H237" totalsRowShown="0">
  <autoFilter ref="A1:H237" xr:uid="{D1B75C46-F50A-4EF8-8708-869EFFF2DB01}"/>
  <tableColumns count="8">
    <tableColumn id="1" xr3:uid="{2D8D1B8B-DC83-419E-95F0-235F3A52FFAD}" name="country"/>
    <tableColumn id="2" xr3:uid="{A802998B-4F1A-4183-8447-00202D081126}" name="MPA"/>
    <tableColumn id="3" xr3:uid="{C2AA8317-9498-4B80-BD5C-CEBFD9128647}" name="TBN.2017"/>
    <tableColumn id="4" xr3:uid="{7663A3BF-2545-4DEF-ADB2-A67B3241CD67}" name="TBG.2017"/>
    <tableColumn id="5" xr3:uid="{0F4DCD57-D665-4CAA-8B6B-69B54968A1D3}" name="SPI.2014"/>
    <tableColumn id="6" xr3:uid="{CA89FEB5-D963-4A35-A2C2-BB1A6E9DAF31}" name="PAR.2016"/>
    <tableColumn id="7" xr3:uid="{2C31F3A9-D75A-4405-B67D-C45CE057E863}" name="SHI.2014"/>
    <tableColumn id="8" xr3:uid="{4500D200-831E-4120-8C56-70A4FD8151AC}" name="Indix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3BC85-E9DD-4BC0-8F84-24951D479097}">
  <dimension ref="A1:P240"/>
  <sheetViews>
    <sheetView tabSelected="1" workbookViewId="0">
      <selection activeCell="X16" sqref="X16"/>
    </sheetView>
  </sheetViews>
  <sheetFormatPr defaultRowHeight="15" x14ac:dyDescent="0.25"/>
  <cols>
    <col min="1" max="1" width="42.140625" customWidth="1"/>
    <col min="2" max="2" width="12" bestFit="1" customWidth="1"/>
    <col min="3" max="4" width="15.85546875" bestFit="1" customWidth="1"/>
    <col min="5" max="5" width="15" bestFit="1" customWidth="1"/>
    <col min="6" max="6" width="15.140625" bestFit="1" customWidth="1"/>
    <col min="7" max="7" width="15.85546875" bestFit="1" customWidth="1"/>
    <col min="9" max="9" width="18.7109375" customWidth="1"/>
    <col min="10" max="10" width="6.42578125" hidden="1" customWidth="1"/>
    <col min="11" max="11" width="20" hidden="1" customWidth="1"/>
    <col min="12" max="14" width="9.140625" hidden="1" customWidth="1"/>
    <col min="15" max="15" width="27.42578125" hidden="1" customWidth="1"/>
    <col min="16" max="16" width="17.42578125" hidden="1" customWidth="1"/>
  </cols>
  <sheetData>
    <row r="1" spans="1:16" ht="18.75" x14ac:dyDescent="0.3">
      <c r="A1" s="86" t="s">
        <v>330</v>
      </c>
    </row>
    <row r="2" spans="1:16" ht="15.75" thickBot="1" x14ac:dyDescent="0.3"/>
    <row r="3" spans="1:16" x14ac:dyDescent="0.25">
      <c r="A3" s="1" t="s">
        <v>244</v>
      </c>
      <c r="B3" t="s">
        <v>246</v>
      </c>
      <c r="C3" t="s">
        <v>247</v>
      </c>
      <c r="D3" t="s">
        <v>248</v>
      </c>
      <c r="E3" t="s">
        <v>249</v>
      </c>
      <c r="F3" t="s">
        <v>250</v>
      </c>
      <c r="G3" t="s">
        <v>251</v>
      </c>
      <c r="J3" s="53"/>
      <c r="K3" s="54"/>
      <c r="L3" s="54"/>
      <c r="M3" s="54"/>
      <c r="N3" s="54"/>
      <c r="O3" s="54"/>
      <c r="P3" s="55"/>
    </row>
    <row r="4" spans="1:16" x14ac:dyDescent="0.25">
      <c r="A4" s="2" t="s">
        <v>7</v>
      </c>
      <c r="B4" s="3">
        <v>0</v>
      </c>
      <c r="C4" s="3">
        <v>0.10439190458226801</v>
      </c>
      <c r="D4" s="3">
        <v>0.21416307790824499</v>
      </c>
      <c r="E4" s="3">
        <v>0.52186204323540797</v>
      </c>
      <c r="F4" s="3">
        <v>99.38</v>
      </c>
      <c r="G4" s="3">
        <v>4.4642866666666697E-2</v>
      </c>
      <c r="J4" s="56"/>
      <c r="K4" s="46"/>
      <c r="L4" s="46"/>
      <c r="M4" s="46"/>
      <c r="N4" s="46"/>
      <c r="O4" s="46"/>
      <c r="P4" s="57"/>
    </row>
    <row r="5" spans="1:16" x14ac:dyDescent="0.25">
      <c r="A5" s="2" t="s">
        <v>9</v>
      </c>
      <c r="B5" s="3">
        <v>1.6690605823688001</v>
      </c>
      <c r="C5" s="3">
        <v>16.058265799397098</v>
      </c>
      <c r="D5" s="3">
        <v>15.9917557474158</v>
      </c>
      <c r="E5" s="3">
        <v>5.4546288928981701</v>
      </c>
      <c r="F5" s="3">
        <v>98.8</v>
      </c>
      <c r="G5" s="3">
        <v>0.138589666666667</v>
      </c>
      <c r="J5" s="58"/>
      <c r="K5" s="47"/>
      <c r="L5" s="47"/>
      <c r="M5" s="48"/>
      <c r="N5" s="48"/>
      <c r="O5" s="46"/>
      <c r="P5" s="57"/>
    </row>
    <row r="6" spans="1:16" x14ac:dyDescent="0.25">
      <c r="A6" s="2" t="s">
        <v>10</v>
      </c>
      <c r="B6" s="3">
        <v>3.0510478808368598E-2</v>
      </c>
      <c r="C6" s="3">
        <v>7.3791616215486799</v>
      </c>
      <c r="D6" s="3">
        <v>7.9225940968057103</v>
      </c>
      <c r="E6" s="3">
        <v>9.1678409138059607</v>
      </c>
      <c r="F6" s="3">
        <v>98.71</v>
      </c>
      <c r="G6" s="3">
        <v>5.0401399999999999E-2</v>
      </c>
      <c r="J6" s="58"/>
      <c r="K6" s="47"/>
      <c r="L6" s="47"/>
      <c r="M6" s="48"/>
      <c r="N6" s="48"/>
      <c r="O6" s="46"/>
      <c r="P6" s="57"/>
    </row>
    <row r="7" spans="1:16" x14ac:dyDescent="0.25">
      <c r="A7" s="2" t="s">
        <v>11</v>
      </c>
      <c r="B7" s="3">
        <v>8.7087656954711594</v>
      </c>
      <c r="C7" s="3">
        <v>17</v>
      </c>
      <c r="D7" s="3">
        <v>17</v>
      </c>
      <c r="E7" s="3">
        <v>0</v>
      </c>
      <c r="F7" s="3">
        <v>0</v>
      </c>
      <c r="G7" s="3">
        <v>2.9251333333333299E-2</v>
      </c>
      <c r="J7" s="58"/>
      <c r="K7" s="47"/>
      <c r="L7" s="47"/>
      <c r="M7" s="48"/>
      <c r="N7" s="48"/>
      <c r="O7" s="46"/>
      <c r="P7" s="57"/>
    </row>
    <row r="8" spans="1:16" x14ac:dyDescent="0.25">
      <c r="A8" s="2" t="s">
        <v>12</v>
      </c>
      <c r="B8" s="3">
        <v>0</v>
      </c>
      <c r="C8" s="3">
        <v>17</v>
      </c>
      <c r="D8" s="3">
        <v>17</v>
      </c>
      <c r="E8" s="3">
        <v>0</v>
      </c>
      <c r="F8" s="3">
        <v>0</v>
      </c>
      <c r="G8" s="3">
        <v>0.31638133333333301</v>
      </c>
      <c r="J8" s="58"/>
      <c r="K8" s="47"/>
      <c r="L8" s="47"/>
      <c r="M8" s="48"/>
      <c r="N8" s="48"/>
      <c r="O8" s="46"/>
      <c r="P8" s="57"/>
    </row>
    <row r="9" spans="1:16" x14ac:dyDescent="0.25">
      <c r="A9" s="2" t="s">
        <v>13</v>
      </c>
      <c r="B9" s="3">
        <v>2.8620929568953199E-4</v>
      </c>
      <c r="C9" s="3">
        <v>5.8038342673266596</v>
      </c>
      <c r="D9" s="3">
        <v>6.3026259446775903</v>
      </c>
      <c r="E9" s="3">
        <v>5.8864658686987799</v>
      </c>
      <c r="F9" s="3">
        <v>99.22</v>
      </c>
      <c r="G9" s="3">
        <v>0.116301</v>
      </c>
      <c r="J9" s="58"/>
      <c r="K9" s="47"/>
      <c r="L9" s="47"/>
      <c r="M9" s="48"/>
      <c r="N9" s="48"/>
      <c r="O9" s="46"/>
      <c r="P9" s="57"/>
    </row>
    <row r="10" spans="1:16" x14ac:dyDescent="0.25">
      <c r="A10" s="2" t="s">
        <v>14</v>
      </c>
      <c r="B10" s="3">
        <v>7.2797864354485001E-2</v>
      </c>
      <c r="C10" s="3">
        <v>7.2243162328169497</v>
      </c>
      <c r="D10" s="3">
        <v>5.58767566532069</v>
      </c>
      <c r="E10" s="3">
        <v>0</v>
      </c>
      <c r="F10" s="3">
        <v>0</v>
      </c>
      <c r="G10" s="3">
        <v>0.130247</v>
      </c>
      <c r="J10" s="58"/>
      <c r="K10" s="47"/>
      <c r="L10" s="47"/>
      <c r="M10" s="49"/>
      <c r="N10" s="49"/>
      <c r="O10" s="46"/>
      <c r="P10" s="57"/>
    </row>
    <row r="11" spans="1:16" x14ac:dyDescent="0.25">
      <c r="A11" s="2" t="s">
        <v>15</v>
      </c>
      <c r="B11" s="3">
        <v>0.168504509224329</v>
      </c>
      <c r="C11" s="3">
        <v>17</v>
      </c>
      <c r="D11" s="3">
        <v>17</v>
      </c>
      <c r="E11" s="3">
        <v>0</v>
      </c>
      <c r="F11" s="3">
        <v>0</v>
      </c>
      <c r="G11" s="3">
        <v>0.18081066666666701</v>
      </c>
      <c r="J11" s="58"/>
      <c r="K11" s="47"/>
      <c r="L11" s="47"/>
      <c r="M11" s="48"/>
      <c r="N11" s="48"/>
      <c r="O11" s="46"/>
      <c r="P11" s="57"/>
    </row>
    <row r="12" spans="1:16" x14ac:dyDescent="0.25">
      <c r="A12" s="2" t="s">
        <v>16</v>
      </c>
      <c r="B12" s="3">
        <v>2.2787192642639198</v>
      </c>
      <c r="C12" s="3">
        <v>7.3881260305457097</v>
      </c>
      <c r="D12" s="3">
        <v>9.3660447686864199</v>
      </c>
      <c r="E12" s="3">
        <v>7.5389805767549198</v>
      </c>
      <c r="F12" s="3">
        <v>97.95</v>
      </c>
      <c r="G12" s="3">
        <v>7.5506933333333304E-2</v>
      </c>
      <c r="J12" s="58"/>
      <c r="K12" s="47"/>
      <c r="L12" s="47"/>
      <c r="M12" s="48"/>
      <c r="N12" s="48"/>
      <c r="O12" s="46"/>
      <c r="P12" s="57"/>
    </row>
    <row r="13" spans="1:16" x14ac:dyDescent="0.25">
      <c r="A13" s="2" t="s">
        <v>17</v>
      </c>
      <c r="B13" s="3">
        <v>0</v>
      </c>
      <c r="C13" s="3">
        <v>16.999100030859601</v>
      </c>
      <c r="D13" s="3">
        <v>16.999649115934002</v>
      </c>
      <c r="E13" s="3">
        <v>9.90637518893943</v>
      </c>
      <c r="F13" s="3">
        <v>99.49</v>
      </c>
      <c r="G13" s="3">
        <v>8.3668066666666693E-2</v>
      </c>
      <c r="J13" s="58"/>
      <c r="K13" s="47"/>
      <c r="L13" s="47"/>
      <c r="M13" s="48"/>
      <c r="N13" s="48"/>
      <c r="O13" s="46"/>
      <c r="P13" s="57"/>
    </row>
    <row r="14" spans="1:16" x14ac:dyDescent="0.25">
      <c r="A14" s="2" t="s">
        <v>18</v>
      </c>
      <c r="B14" s="3">
        <v>4.0367304559891398E-4</v>
      </c>
      <c r="C14" s="3">
        <v>0.39167021213785003</v>
      </c>
      <c r="D14" s="3">
        <v>0.44262202075166701</v>
      </c>
      <c r="E14" s="3">
        <v>0</v>
      </c>
      <c r="F14" s="3">
        <v>0</v>
      </c>
      <c r="G14" s="3">
        <v>7.4460933333333298E-2</v>
      </c>
      <c r="J14" s="58"/>
      <c r="K14" s="47"/>
      <c r="L14" s="47"/>
      <c r="M14" s="48"/>
      <c r="N14" s="48"/>
      <c r="O14" s="46"/>
      <c r="P14" s="57"/>
    </row>
    <row r="15" spans="1:16" x14ac:dyDescent="0.25">
      <c r="A15" s="2" t="s">
        <v>19</v>
      </c>
      <c r="B15" s="3">
        <v>40.790273045326501</v>
      </c>
      <c r="C15" s="3">
        <v>14.2219124902737</v>
      </c>
      <c r="D15" s="3">
        <v>13.122671205708199</v>
      </c>
      <c r="E15" s="3">
        <v>15.1999899241168</v>
      </c>
      <c r="F15" s="3">
        <v>99.15</v>
      </c>
      <c r="G15" s="3">
        <v>0.141940333333333</v>
      </c>
      <c r="J15" s="58"/>
      <c r="K15" s="47"/>
      <c r="L15" s="47"/>
      <c r="M15" s="48"/>
      <c r="N15" s="48"/>
      <c r="O15" s="46"/>
      <c r="P15" s="57"/>
    </row>
    <row r="16" spans="1:16" x14ac:dyDescent="0.25">
      <c r="A16" s="2" t="s">
        <v>20</v>
      </c>
      <c r="B16" s="3">
        <v>0</v>
      </c>
      <c r="C16" s="3">
        <v>17</v>
      </c>
      <c r="D16" s="3">
        <v>17</v>
      </c>
      <c r="E16" s="3">
        <v>13.165329608259</v>
      </c>
      <c r="F16" s="3">
        <v>98.98</v>
      </c>
      <c r="G16" s="3">
        <v>0.20841433333333301</v>
      </c>
      <c r="J16" s="58"/>
      <c r="K16" s="47"/>
      <c r="L16" s="47"/>
      <c r="M16" s="48"/>
      <c r="N16" s="48"/>
      <c r="O16" s="46"/>
      <c r="P16" s="57"/>
    </row>
    <row r="17" spans="1:16" x14ac:dyDescent="0.25">
      <c r="A17" s="2" t="s">
        <v>21</v>
      </c>
      <c r="B17" s="3">
        <v>0.15860233107861399</v>
      </c>
      <c r="C17" s="3">
        <v>8.6153967184613798</v>
      </c>
      <c r="D17" s="3">
        <v>10.531381544206599</v>
      </c>
      <c r="E17" s="3">
        <v>14.213273536144399</v>
      </c>
      <c r="F17" s="3">
        <v>99.73</v>
      </c>
      <c r="G17" s="3">
        <v>6.3168933333333302E-2</v>
      </c>
      <c r="J17" s="58"/>
      <c r="K17" s="47"/>
      <c r="L17" s="47"/>
      <c r="M17" s="50"/>
      <c r="N17" s="50"/>
      <c r="O17" s="51"/>
      <c r="P17" s="59"/>
    </row>
    <row r="18" spans="1:16" x14ac:dyDescent="0.25">
      <c r="A18" s="2" t="s">
        <v>22</v>
      </c>
      <c r="B18" s="3">
        <v>0.55073132300147198</v>
      </c>
      <c r="C18" s="3">
        <v>16.898894131320102</v>
      </c>
      <c r="D18" s="3">
        <v>16.902018462631698</v>
      </c>
      <c r="E18" s="3">
        <v>11.168038433834299</v>
      </c>
      <c r="F18" s="3">
        <v>99.96</v>
      </c>
      <c r="G18" s="3">
        <v>0.17510999999999999</v>
      </c>
      <c r="J18" s="58"/>
      <c r="K18" s="47"/>
      <c r="L18" s="47"/>
      <c r="M18" s="48"/>
      <c r="N18" s="48"/>
      <c r="O18" s="46"/>
      <c r="P18" s="57"/>
    </row>
    <row r="19" spans="1:16" x14ac:dyDescent="0.25">
      <c r="A19" s="2" t="s">
        <v>23</v>
      </c>
      <c r="B19" s="3">
        <v>1.05336849461106</v>
      </c>
      <c r="C19" s="3">
        <v>2.6924840342963701</v>
      </c>
      <c r="D19" s="3">
        <v>2.6924840342963701</v>
      </c>
      <c r="E19" s="3">
        <v>0</v>
      </c>
      <c r="F19" s="3">
        <v>0</v>
      </c>
      <c r="G19" s="3">
        <v>3.6239666666666698E-2</v>
      </c>
      <c r="J19" s="58"/>
      <c r="K19" s="47"/>
      <c r="L19" s="47"/>
      <c r="M19" s="48"/>
      <c r="N19" s="48"/>
      <c r="O19" s="46"/>
      <c r="P19" s="57"/>
    </row>
    <row r="20" spans="1:16" x14ac:dyDescent="0.25">
      <c r="A20" s="2" t="s">
        <v>24</v>
      </c>
      <c r="B20" s="3">
        <v>4.4281886784351698</v>
      </c>
      <c r="C20" s="3">
        <v>3.2901240461067598</v>
      </c>
      <c r="D20" s="3">
        <v>13.833264140344699</v>
      </c>
      <c r="E20" s="3">
        <v>4.0091052724940699</v>
      </c>
      <c r="F20" s="3">
        <v>99.51</v>
      </c>
      <c r="G20" s="3">
        <v>4.3766399999999997E-2</v>
      </c>
      <c r="J20" s="58"/>
      <c r="K20" s="47"/>
      <c r="L20" s="47"/>
      <c r="M20" s="48"/>
      <c r="N20" s="48"/>
      <c r="O20" s="46"/>
      <c r="P20" s="57"/>
    </row>
    <row r="21" spans="1:16" x14ac:dyDescent="0.25">
      <c r="A21" s="2" t="s">
        <v>25</v>
      </c>
      <c r="B21" s="3">
        <v>6.0568010339073297E-3</v>
      </c>
      <c r="C21" s="3">
        <v>1.0341498388814101</v>
      </c>
      <c r="D21" s="3">
        <v>1.0341498388814101</v>
      </c>
      <c r="E21" s="3">
        <v>0</v>
      </c>
      <c r="F21" s="3">
        <v>0</v>
      </c>
      <c r="G21" s="3">
        <v>0.17153533333333301</v>
      </c>
      <c r="J21" s="58"/>
      <c r="K21" s="47"/>
      <c r="L21" s="47"/>
      <c r="M21" s="48"/>
      <c r="N21" s="48"/>
      <c r="O21" s="46"/>
      <c r="P21" s="57"/>
    </row>
    <row r="22" spans="1:16" x14ac:dyDescent="0.25">
      <c r="A22" s="2" t="s">
        <v>26</v>
      </c>
      <c r="B22" s="3">
        <v>0</v>
      </c>
      <c r="C22" s="3">
        <v>10.545553997904801</v>
      </c>
      <c r="D22" s="3">
        <v>10.545553997904801</v>
      </c>
      <c r="E22" s="3">
        <v>12.341968454701099</v>
      </c>
      <c r="F22" s="3">
        <v>99.42</v>
      </c>
      <c r="G22" s="3">
        <v>0.10742133333333299</v>
      </c>
      <c r="J22" s="58"/>
      <c r="K22" s="47"/>
      <c r="L22" s="47"/>
      <c r="M22" s="48"/>
      <c r="N22" s="48"/>
      <c r="O22" s="46"/>
      <c r="P22" s="57"/>
    </row>
    <row r="23" spans="1:16" x14ac:dyDescent="0.25">
      <c r="A23" s="2" t="s">
        <v>27</v>
      </c>
      <c r="B23" s="3">
        <v>36.160739607589797</v>
      </c>
      <c r="C23" s="3">
        <v>17</v>
      </c>
      <c r="D23" s="3">
        <v>17</v>
      </c>
      <c r="E23" s="3">
        <v>17</v>
      </c>
      <c r="F23" s="3">
        <v>98.29</v>
      </c>
      <c r="G23" s="3">
        <v>0.18742466666666699</v>
      </c>
      <c r="J23" s="58"/>
      <c r="K23" s="47"/>
      <c r="L23" s="47"/>
      <c r="M23" s="48"/>
      <c r="N23" s="48"/>
      <c r="O23" s="46"/>
      <c r="P23" s="57"/>
    </row>
    <row r="24" spans="1:16" x14ac:dyDescent="0.25">
      <c r="A24" s="2" t="s">
        <v>28</v>
      </c>
      <c r="B24" s="3">
        <v>10.696798563388899</v>
      </c>
      <c r="C24" s="3">
        <v>17</v>
      </c>
      <c r="D24" s="3">
        <v>17</v>
      </c>
      <c r="E24" s="3">
        <v>16.9788162341999</v>
      </c>
      <c r="F24" s="3">
        <v>95.71</v>
      </c>
      <c r="G24" s="3">
        <v>0.30623133333333302</v>
      </c>
      <c r="J24" s="58"/>
      <c r="K24" s="47"/>
      <c r="L24" s="47"/>
      <c r="M24" s="48"/>
      <c r="N24" s="48"/>
      <c r="O24" s="46"/>
      <c r="P24" s="57"/>
    </row>
    <row r="25" spans="1:16" x14ac:dyDescent="0.25">
      <c r="A25" s="2" t="s">
        <v>29</v>
      </c>
      <c r="B25" s="3">
        <v>0</v>
      </c>
      <c r="C25" s="3">
        <v>17</v>
      </c>
      <c r="D25" s="3">
        <v>17</v>
      </c>
      <c r="E25" s="3">
        <v>16.731549474913798</v>
      </c>
      <c r="F25" s="3">
        <v>99.09</v>
      </c>
      <c r="G25" s="3">
        <v>0.15887299999999999</v>
      </c>
      <c r="J25" s="58"/>
      <c r="K25" s="47"/>
      <c r="L25" s="47"/>
      <c r="M25" s="48"/>
      <c r="N25" s="48"/>
      <c r="O25" s="46"/>
      <c r="P25" s="57"/>
    </row>
    <row r="26" spans="1:16" x14ac:dyDescent="0.25">
      <c r="A26" s="2" t="s">
        <v>30</v>
      </c>
      <c r="B26" s="3">
        <v>3.2891591720003402E-2</v>
      </c>
      <c r="C26" s="3">
        <v>5.08727536767607</v>
      </c>
      <c r="D26" s="3">
        <v>5.08727536767607</v>
      </c>
      <c r="E26" s="3">
        <v>0</v>
      </c>
      <c r="F26" s="3">
        <v>0</v>
      </c>
      <c r="G26" s="3">
        <v>5.8165833333333299E-2</v>
      </c>
      <c r="J26" s="58"/>
      <c r="K26" s="47"/>
      <c r="L26" s="47"/>
      <c r="M26" s="48"/>
      <c r="N26" s="48"/>
      <c r="O26" s="46"/>
      <c r="P26" s="57"/>
    </row>
    <row r="27" spans="1:16" x14ac:dyDescent="0.25">
      <c r="A27" s="2" t="s">
        <v>31</v>
      </c>
      <c r="B27" s="3">
        <v>0</v>
      </c>
      <c r="C27" s="3">
        <v>17</v>
      </c>
      <c r="D27" s="3">
        <v>17</v>
      </c>
      <c r="E27" s="3">
        <v>16.922691824062898</v>
      </c>
      <c r="F27" s="3">
        <v>99.77</v>
      </c>
      <c r="G27" s="3">
        <v>0.17215166666666701</v>
      </c>
      <c r="J27" s="58"/>
      <c r="K27" s="47"/>
      <c r="L27" s="47"/>
      <c r="M27" s="52"/>
      <c r="N27" s="52"/>
      <c r="O27" s="46"/>
      <c r="P27" s="57"/>
    </row>
    <row r="28" spans="1:16" x14ac:dyDescent="0.25">
      <c r="A28" s="2" t="s">
        <v>32</v>
      </c>
      <c r="B28" s="3">
        <v>0</v>
      </c>
      <c r="C28" s="3">
        <v>16.5268991348428</v>
      </c>
      <c r="D28" s="3">
        <v>16.499693498508002</v>
      </c>
      <c r="E28" s="3">
        <v>14.620167170343001</v>
      </c>
      <c r="F28" s="3">
        <v>98.33</v>
      </c>
      <c r="G28" s="3">
        <v>0.16947066666666699</v>
      </c>
      <c r="J28" s="58"/>
      <c r="K28" s="47"/>
      <c r="L28" s="47"/>
      <c r="M28" s="52"/>
      <c r="N28" s="52"/>
      <c r="O28" s="46"/>
      <c r="P28" s="57"/>
    </row>
    <row r="29" spans="1:16" ht="15.75" thickBot="1" x14ac:dyDescent="0.3">
      <c r="A29" s="2" t="s">
        <v>33</v>
      </c>
      <c r="B29" s="3">
        <v>0</v>
      </c>
      <c r="C29" s="3">
        <v>1.3772041614863599</v>
      </c>
      <c r="D29" s="3">
        <v>2.3017537401539001</v>
      </c>
      <c r="E29" s="3">
        <v>1.89241068237273</v>
      </c>
      <c r="F29" s="3">
        <v>99.22</v>
      </c>
      <c r="G29" s="3">
        <v>0.14750933333333299</v>
      </c>
      <c r="J29" s="60"/>
      <c r="K29" s="61"/>
      <c r="L29" s="61"/>
      <c r="M29" s="61"/>
      <c r="N29" s="61"/>
      <c r="O29" s="61"/>
      <c r="P29" s="62"/>
    </row>
    <row r="30" spans="1:16" x14ac:dyDescent="0.25">
      <c r="A30" s="2" t="s">
        <v>34</v>
      </c>
      <c r="B30" s="3">
        <v>0</v>
      </c>
      <c r="C30" s="3">
        <v>17</v>
      </c>
      <c r="D30" s="3">
        <v>17</v>
      </c>
      <c r="E30" s="3">
        <v>16.199139611938399</v>
      </c>
      <c r="F30" s="3">
        <v>99.73</v>
      </c>
      <c r="G30" s="3">
        <v>0.22514000000000001</v>
      </c>
    </row>
    <row r="31" spans="1:16" x14ac:dyDescent="0.25">
      <c r="A31" s="2" t="s">
        <v>35</v>
      </c>
      <c r="B31" s="3">
        <v>4.9794405999744598</v>
      </c>
      <c r="C31" s="3">
        <v>16.979672219132102</v>
      </c>
      <c r="D31" s="3">
        <v>16.913145329733901</v>
      </c>
      <c r="E31" s="3">
        <v>15.193786873122701</v>
      </c>
      <c r="F31" s="3">
        <v>96.35</v>
      </c>
      <c r="G31" s="3">
        <v>0.16277133333333299</v>
      </c>
    </row>
    <row r="32" spans="1:16" x14ac:dyDescent="0.25">
      <c r="A32" s="2" t="s">
        <v>36</v>
      </c>
      <c r="B32" s="3">
        <v>5.4376803918937802E-2</v>
      </c>
      <c r="C32" s="3">
        <v>9.4911749508772196</v>
      </c>
      <c r="D32" s="3">
        <v>9.2558424900019407</v>
      </c>
      <c r="E32" s="3">
        <v>0</v>
      </c>
      <c r="F32" s="3">
        <v>0</v>
      </c>
      <c r="G32" s="3">
        <v>0.134025333333333</v>
      </c>
    </row>
    <row r="33" spans="1:7" x14ac:dyDescent="0.25">
      <c r="A33" s="2" t="s">
        <v>37</v>
      </c>
      <c r="B33" s="3">
        <v>3.8659842804082599E-2</v>
      </c>
      <c r="C33" s="3">
        <v>17</v>
      </c>
      <c r="D33" s="3">
        <v>17</v>
      </c>
      <c r="E33" s="3">
        <v>16.981991582112201</v>
      </c>
      <c r="F33" s="3">
        <v>98.63</v>
      </c>
      <c r="G33" s="3">
        <v>6.5968633333333304E-2</v>
      </c>
    </row>
    <row r="34" spans="1:7" x14ac:dyDescent="0.25">
      <c r="A34" s="2" t="s">
        <v>38</v>
      </c>
      <c r="B34" s="3">
        <v>8.0368651184201703</v>
      </c>
      <c r="C34" s="3">
        <v>16.977930891800401</v>
      </c>
      <c r="D34" s="3">
        <v>16.965089594274001</v>
      </c>
      <c r="E34" s="3">
        <v>17</v>
      </c>
      <c r="F34" s="3">
        <v>98.9</v>
      </c>
      <c r="G34" s="3">
        <v>0.133954666666667</v>
      </c>
    </row>
    <row r="35" spans="1:7" x14ac:dyDescent="0.25">
      <c r="A35" s="2" t="s">
        <v>39</v>
      </c>
      <c r="B35" s="3">
        <v>0</v>
      </c>
      <c r="C35" s="3">
        <v>15.694957701006899</v>
      </c>
      <c r="D35" s="3">
        <v>15.694957701006899</v>
      </c>
      <c r="E35" s="3">
        <v>15.1191912421565</v>
      </c>
      <c r="F35" s="3">
        <v>99.04</v>
      </c>
      <c r="G35" s="3">
        <v>0.12871533333333299</v>
      </c>
    </row>
    <row r="36" spans="1:7" x14ac:dyDescent="0.25">
      <c r="A36" s="2" t="s">
        <v>40</v>
      </c>
      <c r="B36" s="3">
        <v>0</v>
      </c>
      <c r="C36" s="3">
        <v>7.9081352933853601</v>
      </c>
      <c r="D36" s="3">
        <v>7.9663441830945398</v>
      </c>
      <c r="E36" s="3">
        <v>9.76698742524305</v>
      </c>
      <c r="F36" s="3">
        <v>99.38</v>
      </c>
      <c r="G36" s="3">
        <v>0.101246533333333</v>
      </c>
    </row>
    <row r="37" spans="1:7" x14ac:dyDescent="0.25">
      <c r="A37" s="2" t="s">
        <v>41</v>
      </c>
      <c r="B37" s="3">
        <v>0.129356177089928</v>
      </c>
      <c r="C37" s="3">
        <v>17</v>
      </c>
      <c r="D37" s="3">
        <v>17</v>
      </c>
      <c r="E37" s="3">
        <v>16.836490342010901</v>
      </c>
      <c r="F37" s="3">
        <v>95.08</v>
      </c>
      <c r="G37" s="3">
        <v>0.117258</v>
      </c>
    </row>
    <row r="38" spans="1:7" x14ac:dyDescent="0.25">
      <c r="A38" s="2" t="s">
        <v>42</v>
      </c>
      <c r="B38" s="3">
        <v>0</v>
      </c>
      <c r="C38" s="3">
        <v>9.7991220530616996</v>
      </c>
      <c r="D38" s="3">
        <v>10.8796299300162</v>
      </c>
      <c r="E38" s="3">
        <v>10.784494917160799</v>
      </c>
      <c r="F38" s="3">
        <v>99.02</v>
      </c>
      <c r="G38" s="3">
        <v>0.107287733333333</v>
      </c>
    </row>
    <row r="39" spans="1:7" x14ac:dyDescent="0.25">
      <c r="A39" s="2" t="s">
        <v>43</v>
      </c>
      <c r="B39" s="3">
        <v>0.88857822535009301</v>
      </c>
      <c r="C39" s="3">
        <v>17</v>
      </c>
      <c r="D39" s="3">
        <v>17</v>
      </c>
      <c r="E39" s="3">
        <v>12.1221789067794</v>
      </c>
      <c r="F39" s="3">
        <v>98.74</v>
      </c>
      <c r="G39" s="3">
        <v>0.114287</v>
      </c>
    </row>
    <row r="40" spans="1:7" x14ac:dyDescent="0.25">
      <c r="A40" s="2" t="s">
        <v>44</v>
      </c>
      <c r="B40" s="3">
        <v>0</v>
      </c>
      <c r="C40" s="3">
        <v>2.2535384993268202</v>
      </c>
      <c r="D40" s="3">
        <v>2.2535384993268202</v>
      </c>
      <c r="E40" s="3">
        <v>4.3443524136955203</v>
      </c>
      <c r="F40" s="3">
        <v>99.99</v>
      </c>
      <c r="G40" s="3">
        <v>3.65365E-2</v>
      </c>
    </row>
    <row r="41" spans="1:7" x14ac:dyDescent="0.25">
      <c r="A41" s="2" t="s">
        <v>45</v>
      </c>
      <c r="B41" s="3">
        <v>8.3099554389464994E-2</v>
      </c>
      <c r="C41" s="3">
        <v>10.347157194771</v>
      </c>
      <c r="D41" s="3">
        <v>12.063092468402999</v>
      </c>
      <c r="E41" s="3">
        <v>0</v>
      </c>
      <c r="F41" s="3">
        <v>0</v>
      </c>
      <c r="G41" s="3">
        <v>0.18459466666666699</v>
      </c>
    </row>
    <row r="42" spans="1:7" x14ac:dyDescent="0.25">
      <c r="A42" s="2" t="s">
        <v>46</v>
      </c>
      <c r="B42" s="3">
        <v>0</v>
      </c>
      <c r="C42" s="3">
        <v>17</v>
      </c>
      <c r="D42" s="3">
        <v>17</v>
      </c>
      <c r="E42" s="3">
        <v>14.3060577474089</v>
      </c>
      <c r="F42" s="3">
        <v>99.9</v>
      </c>
      <c r="G42" s="3">
        <v>0.12550566666666699</v>
      </c>
    </row>
    <row r="43" spans="1:7" x14ac:dyDescent="0.25">
      <c r="A43" s="2" t="s">
        <v>47</v>
      </c>
      <c r="B43" s="3">
        <v>0</v>
      </c>
      <c r="C43" s="3">
        <v>11.5752826380262</v>
      </c>
      <c r="D43" s="3">
        <v>13.150449564306401</v>
      </c>
      <c r="E43" s="3">
        <v>14.218790753546999</v>
      </c>
      <c r="F43" s="3">
        <v>99.42</v>
      </c>
      <c r="G43" s="3">
        <v>8.4827866666666696E-2</v>
      </c>
    </row>
    <row r="44" spans="1:7" x14ac:dyDescent="0.25">
      <c r="A44" s="2" t="s">
        <v>48</v>
      </c>
      <c r="B44" s="3">
        <v>13.2023784443622</v>
      </c>
      <c r="C44" s="3">
        <v>10.4805689087383</v>
      </c>
      <c r="D44" s="3">
        <v>7.3587602834875296</v>
      </c>
      <c r="E44" s="3">
        <v>11.4421548164621</v>
      </c>
      <c r="F44" s="3">
        <v>99.22</v>
      </c>
      <c r="G44" s="3">
        <v>0.15409999999999999</v>
      </c>
    </row>
    <row r="45" spans="1:7" x14ac:dyDescent="0.25">
      <c r="A45" s="2" t="s">
        <v>49</v>
      </c>
      <c r="B45" s="3">
        <v>2.3240181048415098</v>
      </c>
      <c r="C45" s="3">
        <v>11.500444366910299</v>
      </c>
      <c r="D45" s="3">
        <v>14.1179425311187</v>
      </c>
      <c r="E45" s="3">
        <v>12.2759346990286</v>
      </c>
      <c r="F45" s="3">
        <v>98.14</v>
      </c>
      <c r="G45" s="3">
        <v>8.6884900000000001E-2</v>
      </c>
    </row>
    <row r="46" spans="1:7" x14ac:dyDescent="0.25">
      <c r="A46" s="2" t="s">
        <v>50</v>
      </c>
      <c r="B46" s="3">
        <v>2.0678511568959301</v>
      </c>
      <c r="C46" s="3">
        <v>14.0830068718327</v>
      </c>
      <c r="D46" s="3">
        <v>13.2871383668188</v>
      </c>
      <c r="E46" s="3">
        <v>14.326676941099601</v>
      </c>
      <c r="F46" s="3">
        <v>97.92</v>
      </c>
      <c r="G46" s="3">
        <v>0.17789733333333299</v>
      </c>
    </row>
    <row r="47" spans="1:7" x14ac:dyDescent="0.25">
      <c r="A47" s="2" t="s">
        <v>51</v>
      </c>
      <c r="B47" s="3">
        <v>2.2727202711747101E-2</v>
      </c>
      <c r="C47" s="3">
        <v>9.4865157992842803</v>
      </c>
      <c r="D47" s="3">
        <v>9.4865157992842803</v>
      </c>
      <c r="E47" s="3">
        <v>12.2712014130282</v>
      </c>
      <c r="F47" s="3">
        <v>97.32</v>
      </c>
      <c r="G47" s="3">
        <v>6.9987833333333305E-2</v>
      </c>
    </row>
    <row r="48" spans="1:7" x14ac:dyDescent="0.25">
      <c r="A48" s="2" t="s">
        <v>52</v>
      </c>
      <c r="B48" s="3">
        <v>7.6069464182499096E-4</v>
      </c>
      <c r="C48" s="3">
        <v>1.05281555056958</v>
      </c>
      <c r="D48" s="3">
        <v>1.05281555056958</v>
      </c>
      <c r="E48" s="3">
        <v>0</v>
      </c>
      <c r="F48" s="3">
        <v>0</v>
      </c>
      <c r="G48" s="3">
        <v>2.80237666666667E-2</v>
      </c>
    </row>
    <row r="49" spans="1:7" x14ac:dyDescent="0.25">
      <c r="A49" s="2" t="s">
        <v>53</v>
      </c>
      <c r="B49" s="3">
        <v>0.70225287738210096</v>
      </c>
      <c r="C49" s="3">
        <v>16.046640042019</v>
      </c>
      <c r="D49" s="3">
        <v>14.805388388451201</v>
      </c>
      <c r="E49" s="3">
        <v>16.806586312211401</v>
      </c>
      <c r="F49" s="3">
        <v>98.18</v>
      </c>
      <c r="G49" s="3">
        <v>0.18755366666666701</v>
      </c>
    </row>
    <row r="50" spans="1:7" x14ac:dyDescent="0.25">
      <c r="A50" s="2" t="s">
        <v>54</v>
      </c>
      <c r="B50" s="3">
        <v>0.16565804136464601</v>
      </c>
      <c r="C50" s="3">
        <v>17</v>
      </c>
      <c r="D50" s="3">
        <v>17</v>
      </c>
      <c r="E50" s="3">
        <v>16.907094281681498</v>
      </c>
      <c r="F50" s="3">
        <v>95.47</v>
      </c>
      <c r="G50" s="3">
        <v>0.156766666666667</v>
      </c>
    </row>
    <row r="51" spans="1:7" x14ac:dyDescent="0.25">
      <c r="A51" s="2" t="s">
        <v>55</v>
      </c>
      <c r="B51" s="3">
        <v>8.7797735845351692</v>
      </c>
      <c r="C51" s="3">
        <v>17</v>
      </c>
      <c r="D51" s="3">
        <v>17</v>
      </c>
      <c r="E51" s="3">
        <v>16.999055979051299</v>
      </c>
      <c r="F51" s="3">
        <v>99.26</v>
      </c>
      <c r="G51" s="3">
        <v>0.15490733333333301</v>
      </c>
    </row>
    <row r="52" spans="1:7" x14ac:dyDescent="0.25">
      <c r="A52" s="2" t="s">
        <v>56</v>
      </c>
      <c r="B52" s="3">
        <v>4.5370838317846598</v>
      </c>
      <c r="C52" s="3">
        <v>10.3270776771824</v>
      </c>
      <c r="D52" s="3">
        <v>11.102054880290501</v>
      </c>
      <c r="E52" s="3">
        <v>13.4584621325145</v>
      </c>
      <c r="F52" s="3">
        <v>99.71</v>
      </c>
      <c r="G52" s="3">
        <v>0.124195666666667</v>
      </c>
    </row>
    <row r="53" spans="1:7" x14ac:dyDescent="0.25">
      <c r="A53" s="2" t="s">
        <v>57</v>
      </c>
      <c r="B53" s="3">
        <v>1.30323242230534E-2</v>
      </c>
      <c r="C53" s="3">
        <v>13.0902910244642</v>
      </c>
      <c r="D53" s="3">
        <v>6.9790750929286496</v>
      </c>
      <c r="E53" s="3">
        <v>0</v>
      </c>
      <c r="F53" s="3">
        <v>0</v>
      </c>
      <c r="G53" s="3">
        <v>6.2332366666666701E-2</v>
      </c>
    </row>
    <row r="54" spans="1:7" x14ac:dyDescent="0.25">
      <c r="A54" s="2" t="s">
        <v>58</v>
      </c>
      <c r="B54" s="3">
        <v>0.13063230431282399</v>
      </c>
      <c r="C54" s="3">
        <v>17</v>
      </c>
      <c r="D54" s="3">
        <v>17</v>
      </c>
      <c r="E54" s="3">
        <v>16.923660480248198</v>
      </c>
      <c r="F54" s="3">
        <v>97.36</v>
      </c>
      <c r="G54" s="3">
        <v>7.1379566666666699E-2</v>
      </c>
    </row>
    <row r="55" spans="1:7" x14ac:dyDescent="0.25">
      <c r="A55" s="2" t="s">
        <v>59</v>
      </c>
      <c r="B55" s="3">
        <v>0</v>
      </c>
      <c r="C55" s="3">
        <v>17</v>
      </c>
      <c r="D55" s="3">
        <v>17</v>
      </c>
      <c r="E55" s="3">
        <v>17</v>
      </c>
      <c r="F55" s="3">
        <v>99.13</v>
      </c>
      <c r="G55" s="3">
        <v>0.168593666666667</v>
      </c>
    </row>
    <row r="56" spans="1:7" x14ac:dyDescent="0.25">
      <c r="A56" s="2" t="s">
        <v>60</v>
      </c>
      <c r="B56" s="3">
        <v>0.477765100382051</v>
      </c>
      <c r="C56" s="3">
        <v>11.967794714150401</v>
      </c>
      <c r="D56" s="3">
        <v>11.953560272464699</v>
      </c>
      <c r="E56" s="3">
        <v>12.135934223066901</v>
      </c>
      <c r="F56" s="3">
        <v>98.53</v>
      </c>
      <c r="G56" s="3">
        <v>0.107393</v>
      </c>
    </row>
    <row r="57" spans="1:7" x14ac:dyDescent="0.25">
      <c r="A57" s="2" t="s">
        <v>61</v>
      </c>
      <c r="B57" s="3">
        <v>17.7139560102354</v>
      </c>
      <c r="C57" s="3">
        <v>17</v>
      </c>
      <c r="D57" s="3">
        <v>17</v>
      </c>
      <c r="E57" s="3">
        <v>17</v>
      </c>
      <c r="F57" s="3">
        <v>99.56</v>
      </c>
      <c r="G57" s="3">
        <v>0.12836866666666699</v>
      </c>
    </row>
    <row r="58" spans="1:7" x14ac:dyDescent="0.25">
      <c r="A58" s="2" t="s">
        <v>62</v>
      </c>
      <c r="B58" s="3">
        <v>0.17235459412405299</v>
      </c>
      <c r="C58" s="3">
        <v>1.33436108018462</v>
      </c>
      <c r="D58" s="3">
        <v>1.33436108018462</v>
      </c>
      <c r="E58" s="3">
        <v>1.3107162920265101</v>
      </c>
      <c r="F58" s="3">
        <v>99.39</v>
      </c>
      <c r="G58" s="3">
        <v>5.1852433333333302E-2</v>
      </c>
    </row>
    <row r="59" spans="1:7" x14ac:dyDescent="0.25">
      <c r="A59" s="2" t="s">
        <v>63</v>
      </c>
      <c r="B59" s="3">
        <v>3.7205897736626199E-2</v>
      </c>
      <c r="C59" s="3">
        <v>13.822551532889999</v>
      </c>
      <c r="D59" s="3">
        <v>14.788604692288301</v>
      </c>
      <c r="E59" s="3">
        <v>0</v>
      </c>
      <c r="F59" s="3">
        <v>0</v>
      </c>
      <c r="G59" s="3">
        <v>0.24072199999999999</v>
      </c>
    </row>
    <row r="60" spans="1:7" x14ac:dyDescent="0.25">
      <c r="A60" s="2" t="s">
        <v>64</v>
      </c>
      <c r="B60" s="3">
        <v>6.90717042322248</v>
      </c>
      <c r="C60" s="3">
        <v>14.0774224146467</v>
      </c>
      <c r="D60" s="3">
        <v>16.583781094464999</v>
      </c>
      <c r="E60" s="3">
        <v>16.3970623071963</v>
      </c>
      <c r="F60" s="3">
        <v>97.63</v>
      </c>
      <c r="G60" s="3">
        <v>0.14125833333333301</v>
      </c>
    </row>
    <row r="61" spans="1:7" x14ac:dyDescent="0.25">
      <c r="A61" s="2" t="s">
        <v>65</v>
      </c>
      <c r="B61" s="3">
        <v>12.842788364921599</v>
      </c>
      <c r="C61" s="3">
        <v>15.497832892593101</v>
      </c>
      <c r="D61" s="3">
        <v>12.241964413102</v>
      </c>
      <c r="E61" s="3">
        <v>14.5150778121185</v>
      </c>
      <c r="F61" s="3">
        <v>98.28</v>
      </c>
      <c r="G61" s="3">
        <v>0.16273933333333301</v>
      </c>
    </row>
    <row r="62" spans="1:7" x14ac:dyDescent="0.25">
      <c r="A62" s="2" t="s">
        <v>66</v>
      </c>
      <c r="B62" s="3">
        <v>3.0823703410729899</v>
      </c>
      <c r="C62" s="3">
        <v>12.297678725506399</v>
      </c>
      <c r="D62" s="3">
        <v>7.49039161484815</v>
      </c>
      <c r="E62" s="3">
        <v>8.1682020644308597</v>
      </c>
      <c r="F62" s="3">
        <v>99.8</v>
      </c>
      <c r="G62" s="3">
        <v>6.0245E-2</v>
      </c>
    </row>
    <row r="63" spans="1:7" x14ac:dyDescent="0.25">
      <c r="A63" s="2" t="s">
        <v>67</v>
      </c>
      <c r="B63" s="3">
        <v>0.71126223681216305</v>
      </c>
      <c r="C63" s="3">
        <v>10.7862102158489</v>
      </c>
      <c r="D63" s="3">
        <v>9.4729653679606791</v>
      </c>
      <c r="E63" s="3">
        <v>14.125728692646399</v>
      </c>
      <c r="F63" s="3">
        <v>98.94</v>
      </c>
      <c r="G63" s="3">
        <v>0.108507566666667</v>
      </c>
    </row>
    <row r="64" spans="1:7" x14ac:dyDescent="0.25">
      <c r="A64" s="2" t="s">
        <v>68</v>
      </c>
      <c r="B64" s="3">
        <v>0.22626022563523701</v>
      </c>
      <c r="C64" s="3">
        <v>17</v>
      </c>
      <c r="D64" s="3">
        <v>17</v>
      </c>
      <c r="E64" s="3">
        <v>16.911813181923002</v>
      </c>
      <c r="F64" s="3">
        <v>98.8</v>
      </c>
      <c r="G64" s="3">
        <v>0.130207666666667</v>
      </c>
    </row>
    <row r="65" spans="1:7" x14ac:dyDescent="0.25">
      <c r="A65" s="2" t="s">
        <v>69</v>
      </c>
      <c r="B65" s="3">
        <v>0</v>
      </c>
      <c r="C65" s="3">
        <v>4.8626958016131603</v>
      </c>
      <c r="D65" s="3">
        <v>4.7716067553895698</v>
      </c>
      <c r="E65" s="3">
        <v>4.1719478622333996</v>
      </c>
      <c r="F65" s="3">
        <v>99.82</v>
      </c>
      <c r="G65" s="3">
        <v>6.0615366666666698E-2</v>
      </c>
    </row>
    <row r="66" spans="1:7" x14ac:dyDescent="0.25">
      <c r="A66" s="2" t="s">
        <v>70</v>
      </c>
      <c r="B66" s="3">
        <v>34.482112425495401</v>
      </c>
      <c r="C66" s="3">
        <v>17</v>
      </c>
      <c r="D66" s="3">
        <v>17</v>
      </c>
      <c r="E66" s="3">
        <v>17</v>
      </c>
      <c r="F66" s="3">
        <v>98.54</v>
      </c>
      <c r="G66" s="3">
        <v>0.118047333333333</v>
      </c>
    </row>
    <row r="67" spans="1:7" x14ac:dyDescent="0.25">
      <c r="A67" s="2" t="s">
        <v>71</v>
      </c>
      <c r="B67" s="3">
        <v>0</v>
      </c>
      <c r="C67" s="3">
        <v>14.650422031541799</v>
      </c>
      <c r="D67" s="3">
        <v>13.718430389362901</v>
      </c>
      <c r="E67" s="3">
        <v>13.9637629043734</v>
      </c>
      <c r="F67" s="3">
        <v>99.7</v>
      </c>
      <c r="G67" s="3">
        <v>0.1037238</v>
      </c>
    </row>
    <row r="68" spans="1:7" x14ac:dyDescent="0.25">
      <c r="A68" s="2" t="s">
        <v>72</v>
      </c>
      <c r="B68" s="3">
        <v>1.19842913833649E-2</v>
      </c>
      <c r="C68" s="3">
        <v>3.7951849728167102</v>
      </c>
      <c r="D68" s="3">
        <v>3.7951849728167102</v>
      </c>
      <c r="E68" s="3">
        <v>2.6848467893608401</v>
      </c>
      <c r="F68" s="3">
        <v>99.96</v>
      </c>
      <c r="G68" s="3">
        <v>0.152101666666667</v>
      </c>
    </row>
    <row r="69" spans="1:7" x14ac:dyDescent="0.25">
      <c r="A69" s="2" t="s">
        <v>73</v>
      </c>
      <c r="B69" s="3">
        <v>8.5292431370548507E-3</v>
      </c>
      <c r="C69" s="3">
        <v>0.72230274538772699</v>
      </c>
      <c r="D69" s="3">
        <v>0.72230274538772699</v>
      </c>
      <c r="E69" s="3">
        <v>1.27581410571489</v>
      </c>
      <c r="F69" s="3">
        <v>99.56</v>
      </c>
      <c r="G69" s="3">
        <v>0.15724433333333299</v>
      </c>
    </row>
    <row r="70" spans="1:7" x14ac:dyDescent="0.25">
      <c r="A70" s="2" t="s">
        <v>74</v>
      </c>
      <c r="B70" s="3">
        <v>0.94468644335708596</v>
      </c>
      <c r="C70" s="3">
        <v>4.3929231358958596</v>
      </c>
      <c r="D70" s="3">
        <v>4.5101795926136603</v>
      </c>
      <c r="E70" s="3">
        <v>8.2716910526248402</v>
      </c>
      <c r="F70" s="3">
        <v>99.24</v>
      </c>
      <c r="G70" s="3">
        <v>4.7708066666666701E-2</v>
      </c>
    </row>
    <row r="71" spans="1:7" x14ac:dyDescent="0.25">
      <c r="A71" s="2" t="s">
        <v>75</v>
      </c>
      <c r="B71" s="3">
        <v>34.671272606618402</v>
      </c>
      <c r="C71" s="3">
        <v>17</v>
      </c>
      <c r="D71" s="3">
        <v>17</v>
      </c>
      <c r="E71" s="3">
        <v>16.342292245784801</v>
      </c>
      <c r="F71" s="3">
        <v>97.43</v>
      </c>
      <c r="G71" s="3">
        <v>0.105273666666667</v>
      </c>
    </row>
    <row r="72" spans="1:7" x14ac:dyDescent="0.25">
      <c r="A72" s="2" t="s">
        <v>76</v>
      </c>
      <c r="B72" s="3">
        <v>14.268088732269799</v>
      </c>
      <c r="C72" s="3">
        <v>17</v>
      </c>
      <c r="D72" s="3">
        <v>17</v>
      </c>
      <c r="E72" s="3">
        <v>16.995091499164602</v>
      </c>
      <c r="F72" s="3">
        <v>99.24</v>
      </c>
      <c r="G72" s="3">
        <v>0.170774333333333</v>
      </c>
    </row>
    <row r="73" spans="1:7" x14ac:dyDescent="0.25">
      <c r="A73" s="2" t="s">
        <v>77</v>
      </c>
      <c r="B73" s="3">
        <v>0.536603244966392</v>
      </c>
      <c r="C73" s="3">
        <v>0</v>
      </c>
      <c r="D73" s="3">
        <v>0</v>
      </c>
      <c r="E73" s="3">
        <v>16.0345045843222</v>
      </c>
      <c r="F73" s="3">
        <v>99.53</v>
      </c>
      <c r="G73" s="3">
        <v>0.421317</v>
      </c>
    </row>
    <row r="74" spans="1:7" x14ac:dyDescent="0.25">
      <c r="A74" s="2" t="s">
        <v>78</v>
      </c>
      <c r="B74" s="3">
        <v>2.2425778582432498E-3</v>
      </c>
      <c r="C74" s="3">
        <v>1.4846424114883101</v>
      </c>
      <c r="D74" s="3">
        <v>1.4846424114883101</v>
      </c>
      <c r="E74" s="3">
        <v>2.9674943457752199</v>
      </c>
      <c r="F74" s="3">
        <v>100</v>
      </c>
      <c r="G74" s="3">
        <v>2.91618333333333E-2</v>
      </c>
    </row>
    <row r="75" spans="1:7" x14ac:dyDescent="0.25">
      <c r="A75" s="2" t="s">
        <v>79</v>
      </c>
      <c r="B75" s="3">
        <v>0.787931027431926</v>
      </c>
      <c r="C75" s="3">
        <v>15.241777789810699</v>
      </c>
      <c r="D75" s="3">
        <v>15.9681528332978</v>
      </c>
      <c r="E75" s="3">
        <v>16.166470582965001</v>
      </c>
      <c r="F75" s="3">
        <v>99.77</v>
      </c>
      <c r="G75" s="3">
        <v>0.11646266666666701</v>
      </c>
    </row>
    <row r="76" spans="1:7" x14ac:dyDescent="0.25">
      <c r="A76" s="2" t="s">
        <v>80</v>
      </c>
      <c r="B76" s="3">
        <v>4.2018690086980101E-2</v>
      </c>
      <c r="C76" s="3">
        <v>4.0064212438668196</v>
      </c>
      <c r="D76" s="3">
        <v>5.3786835626514797</v>
      </c>
      <c r="E76" s="3">
        <v>5.6831854129117296</v>
      </c>
      <c r="F76" s="3">
        <v>99.34</v>
      </c>
      <c r="G76" s="3">
        <v>0.114844666666667</v>
      </c>
    </row>
    <row r="77" spans="1:7" x14ac:dyDescent="0.25">
      <c r="A77" s="2" t="s">
        <v>81</v>
      </c>
      <c r="B77" s="3">
        <v>0.74948905985730097</v>
      </c>
      <c r="C77" s="3">
        <v>8.1881926284972302</v>
      </c>
      <c r="D77" s="3">
        <v>8.0186446475315396</v>
      </c>
      <c r="E77" s="3">
        <v>11.306874124912801</v>
      </c>
      <c r="F77" s="3">
        <v>99.69</v>
      </c>
      <c r="G77" s="3">
        <v>0.11116959999999999</v>
      </c>
    </row>
    <row r="78" spans="1:7" x14ac:dyDescent="0.25">
      <c r="A78" s="2" t="s">
        <v>82</v>
      </c>
      <c r="B78" s="3">
        <v>44.979866107002401</v>
      </c>
      <c r="C78" s="3">
        <v>17</v>
      </c>
      <c r="D78" s="3">
        <v>17</v>
      </c>
      <c r="E78" s="3">
        <v>17</v>
      </c>
      <c r="F78" s="3">
        <v>99.07</v>
      </c>
      <c r="G78" s="3">
        <v>0.188138</v>
      </c>
    </row>
    <row r="79" spans="1:7" x14ac:dyDescent="0.25">
      <c r="A79" s="2" t="s">
        <v>83</v>
      </c>
      <c r="B79" s="3">
        <v>0.113615411301892</v>
      </c>
      <c r="C79" s="3">
        <v>13.422962648709101</v>
      </c>
      <c r="D79" s="3">
        <v>14.0650263306516</v>
      </c>
      <c r="E79" s="3">
        <v>15.3463938298197</v>
      </c>
      <c r="F79" s="3">
        <v>98.96</v>
      </c>
      <c r="G79" s="3">
        <v>0.13906633333333299</v>
      </c>
    </row>
    <row r="80" spans="1:7" x14ac:dyDescent="0.25">
      <c r="A80" s="2" t="s">
        <v>84</v>
      </c>
      <c r="B80" s="3">
        <v>14.074075851064199</v>
      </c>
      <c r="C80" s="3">
        <v>0</v>
      </c>
      <c r="D80" s="3">
        <v>0</v>
      </c>
      <c r="E80" s="3">
        <v>0</v>
      </c>
      <c r="F80" s="3">
        <v>0</v>
      </c>
      <c r="G80" s="3">
        <v>0.14948966666666699</v>
      </c>
    </row>
    <row r="81" spans="1:7" x14ac:dyDescent="0.25">
      <c r="A81" s="2" t="s">
        <v>85</v>
      </c>
      <c r="B81" s="3">
        <v>1.49162233040785</v>
      </c>
      <c r="C81" s="3">
        <v>17</v>
      </c>
      <c r="D81" s="3">
        <v>17</v>
      </c>
      <c r="E81" s="3">
        <v>17</v>
      </c>
      <c r="F81" s="3">
        <v>99.31</v>
      </c>
      <c r="G81" s="3">
        <v>0.12044100000000001</v>
      </c>
    </row>
    <row r="82" spans="1:7" x14ac:dyDescent="0.25">
      <c r="A82" s="2" t="s">
        <v>86</v>
      </c>
      <c r="B82" s="3">
        <v>4.2571829696433099</v>
      </c>
      <c r="C82" s="3">
        <v>17</v>
      </c>
      <c r="D82" s="3">
        <v>17</v>
      </c>
      <c r="E82" s="3">
        <v>13.6840495902791</v>
      </c>
      <c r="F82" s="3">
        <v>100</v>
      </c>
      <c r="G82" s="3">
        <v>0.322977666666667</v>
      </c>
    </row>
    <row r="83" spans="1:7" x14ac:dyDescent="0.25">
      <c r="A83" s="2" t="s">
        <v>87</v>
      </c>
      <c r="B83" s="3">
        <v>4.9547244941632602E-2</v>
      </c>
      <c r="C83" s="3">
        <v>8.9934202650221895</v>
      </c>
      <c r="D83" s="3">
        <v>5.9839791301347898</v>
      </c>
      <c r="E83" s="3">
        <v>0</v>
      </c>
      <c r="F83" s="3">
        <v>0</v>
      </c>
      <c r="G83" s="3">
        <v>0.21806866666666699</v>
      </c>
    </row>
    <row r="84" spans="1:7" x14ac:dyDescent="0.25">
      <c r="A84" s="2" t="s">
        <v>88</v>
      </c>
      <c r="B84" s="3">
        <v>1.60032788338868</v>
      </c>
      <c r="C84" s="3">
        <v>17</v>
      </c>
      <c r="D84" s="3">
        <v>17</v>
      </c>
      <c r="E84" s="3">
        <v>16.987885384989099</v>
      </c>
      <c r="F84" s="3">
        <v>94.11</v>
      </c>
      <c r="G84" s="3">
        <v>0.21828033333333299</v>
      </c>
    </row>
    <row r="85" spans="1:7" x14ac:dyDescent="0.25">
      <c r="A85" s="2" t="s">
        <v>89</v>
      </c>
      <c r="B85" s="3">
        <v>8.4752525902302995E-3</v>
      </c>
      <c r="C85" s="3">
        <v>17</v>
      </c>
      <c r="D85" s="3">
        <v>17</v>
      </c>
      <c r="E85" s="3">
        <v>0</v>
      </c>
      <c r="F85" s="3">
        <v>0</v>
      </c>
      <c r="G85" s="3">
        <v>0.105913966666667</v>
      </c>
    </row>
    <row r="86" spans="1:7" x14ac:dyDescent="0.25">
      <c r="A86" s="2" t="s">
        <v>90</v>
      </c>
      <c r="B86" s="3">
        <v>0.85590299140925896</v>
      </c>
      <c r="C86" s="3">
        <v>13.5186769956847</v>
      </c>
      <c r="D86" s="3">
        <v>8.5855853709777996</v>
      </c>
      <c r="E86" s="3">
        <v>12.642292503978901</v>
      </c>
      <c r="F86" s="3">
        <v>92.75</v>
      </c>
      <c r="G86" s="3">
        <v>0.17935533333333301</v>
      </c>
    </row>
    <row r="87" spans="1:7" x14ac:dyDescent="0.25">
      <c r="A87" s="2" t="s">
        <v>91</v>
      </c>
      <c r="B87" s="3">
        <v>0.57118574564060098</v>
      </c>
      <c r="C87" s="3">
        <v>16.951443879821699</v>
      </c>
      <c r="D87" s="3">
        <v>15.9185336767463</v>
      </c>
      <c r="E87" s="3">
        <v>15.183629014808099</v>
      </c>
      <c r="F87" s="3">
        <v>98.87</v>
      </c>
      <c r="G87" s="3">
        <v>8.1781999999999994E-2</v>
      </c>
    </row>
    <row r="88" spans="1:7" x14ac:dyDescent="0.25">
      <c r="A88" s="2" t="s">
        <v>92</v>
      </c>
      <c r="B88" s="3">
        <v>8.7604702395333405</v>
      </c>
      <c r="C88" s="3">
        <v>16.4296250763866</v>
      </c>
      <c r="D88" s="3">
        <v>16.9362237916121</v>
      </c>
      <c r="E88" s="3">
        <v>13.2623715112165</v>
      </c>
      <c r="F88" s="3">
        <v>97.95</v>
      </c>
      <c r="G88" s="3">
        <v>0.110799666666667</v>
      </c>
    </row>
    <row r="89" spans="1:7" x14ac:dyDescent="0.25">
      <c r="A89" s="2" t="s">
        <v>93</v>
      </c>
      <c r="B89" s="3">
        <v>1.21878080128021E-3</v>
      </c>
      <c r="C89" s="3">
        <v>8.5765475553039501</v>
      </c>
      <c r="D89" s="3">
        <v>8.6805816571773402</v>
      </c>
      <c r="E89" s="3">
        <v>6.63211262694327</v>
      </c>
      <c r="F89" s="3">
        <v>99.63</v>
      </c>
      <c r="G89" s="3">
        <v>0.24927933333333299</v>
      </c>
    </row>
    <row r="90" spans="1:7" x14ac:dyDescent="0.25">
      <c r="A90" s="2" t="s">
        <v>94</v>
      </c>
      <c r="B90" s="3">
        <v>0</v>
      </c>
      <c r="C90" s="3">
        <v>0.26826896614773599</v>
      </c>
      <c r="D90" s="3">
        <v>0.48634827697702399</v>
      </c>
      <c r="E90" s="3">
        <v>3.9319837681944101</v>
      </c>
      <c r="F90" s="3">
        <v>96.26</v>
      </c>
      <c r="G90" s="3">
        <v>0.116921</v>
      </c>
    </row>
    <row r="91" spans="1:7" x14ac:dyDescent="0.25">
      <c r="A91" s="2" t="s">
        <v>95</v>
      </c>
      <c r="B91" s="3">
        <v>0</v>
      </c>
      <c r="C91" s="3">
        <v>0</v>
      </c>
      <c r="D91" s="3">
        <v>0</v>
      </c>
      <c r="E91" s="3">
        <v>0</v>
      </c>
      <c r="F91" s="3">
        <v>0</v>
      </c>
      <c r="G91" s="3">
        <v>0.117732</v>
      </c>
    </row>
    <row r="92" spans="1:7" x14ac:dyDescent="0.25">
      <c r="A92" s="2" t="s">
        <v>96</v>
      </c>
      <c r="B92" s="3">
        <v>4.4890121173569</v>
      </c>
      <c r="C92" s="3">
        <v>15.072516421089301</v>
      </c>
      <c r="D92" s="3">
        <v>16.0396418754056</v>
      </c>
      <c r="E92" s="3">
        <v>15.8398383077408</v>
      </c>
      <c r="F92" s="3">
        <v>94.93</v>
      </c>
      <c r="G92" s="3">
        <v>0.17683733333333301</v>
      </c>
    </row>
    <row r="93" spans="1:7" x14ac:dyDescent="0.25">
      <c r="A93" s="2" t="s">
        <v>97</v>
      </c>
      <c r="B93" s="3">
        <v>0</v>
      </c>
      <c r="C93" s="3">
        <v>0</v>
      </c>
      <c r="D93" s="3">
        <v>0</v>
      </c>
      <c r="E93" s="3">
        <v>16.999867249993201</v>
      </c>
      <c r="F93" s="3">
        <v>99.3</v>
      </c>
      <c r="G93" s="3">
        <v>5.7212199999999998E-2</v>
      </c>
    </row>
    <row r="94" spans="1:7" x14ac:dyDescent="0.25">
      <c r="A94" s="2" t="s">
        <v>98</v>
      </c>
      <c r="B94" s="3">
        <v>0</v>
      </c>
      <c r="C94" s="3">
        <v>17</v>
      </c>
      <c r="D94" s="3">
        <v>17</v>
      </c>
      <c r="E94" s="3">
        <v>17</v>
      </c>
      <c r="F94" s="3">
        <v>99.23</v>
      </c>
      <c r="G94" s="3">
        <v>0.11660733333333299</v>
      </c>
    </row>
    <row r="95" spans="1:7" x14ac:dyDescent="0.25">
      <c r="A95" s="2" t="s">
        <v>99</v>
      </c>
      <c r="B95" s="3">
        <v>0.36164399519130602</v>
      </c>
      <c r="C95" s="3">
        <v>11.6454767495855</v>
      </c>
      <c r="D95" s="3">
        <v>11.6454767495855</v>
      </c>
      <c r="E95" s="3">
        <v>13.771849211010601</v>
      </c>
      <c r="F95" s="3">
        <v>100</v>
      </c>
      <c r="G95" s="3">
        <v>0.163923666666667</v>
      </c>
    </row>
    <row r="96" spans="1:7" x14ac:dyDescent="0.25">
      <c r="A96" s="2" t="s">
        <v>100</v>
      </c>
      <c r="B96" s="3">
        <v>0.58779431861454701</v>
      </c>
      <c r="C96" s="3">
        <v>5.1047001580239399</v>
      </c>
      <c r="D96" s="3">
        <v>6.1266915627305103</v>
      </c>
      <c r="E96" s="3">
        <v>8.7283461638584701</v>
      </c>
      <c r="F96" s="3">
        <v>99.06</v>
      </c>
      <c r="G96" s="3">
        <v>5.4720600000000001E-2</v>
      </c>
    </row>
    <row r="97" spans="1:7" x14ac:dyDescent="0.25">
      <c r="A97" s="2" t="s">
        <v>101</v>
      </c>
      <c r="B97" s="3">
        <v>2.8859648358448502</v>
      </c>
      <c r="C97" s="3">
        <v>11.869740685685899</v>
      </c>
      <c r="D97" s="3">
        <v>12.8932540522843</v>
      </c>
      <c r="E97" s="3">
        <v>13.1870754686929</v>
      </c>
      <c r="F97" s="3">
        <v>96.44</v>
      </c>
      <c r="G97" s="3">
        <v>8.7331300000000001E-2</v>
      </c>
    </row>
    <row r="98" spans="1:7" x14ac:dyDescent="0.25">
      <c r="A98" s="2" t="s">
        <v>102</v>
      </c>
      <c r="B98" s="3">
        <v>0.85649313664179105</v>
      </c>
      <c r="C98" s="3">
        <v>6.9783615289765004</v>
      </c>
      <c r="D98" s="3">
        <v>6.2751461785398899</v>
      </c>
      <c r="E98" s="3">
        <v>7.7497568247492996</v>
      </c>
      <c r="F98" s="3">
        <v>99.72</v>
      </c>
      <c r="G98" s="3">
        <v>5.4320566666666702E-2</v>
      </c>
    </row>
    <row r="99" spans="1:7" x14ac:dyDescent="0.25">
      <c r="A99" s="2" t="s">
        <v>103</v>
      </c>
      <c r="B99" s="3">
        <v>0</v>
      </c>
      <c r="C99" s="3">
        <v>1.46493981230818</v>
      </c>
      <c r="D99" s="3">
        <v>8.4103269247420194</v>
      </c>
      <c r="E99" s="3">
        <v>0.80444031829039997</v>
      </c>
      <c r="F99" s="3">
        <v>99.87</v>
      </c>
      <c r="G99" s="3">
        <v>3.8020333333333302E-2</v>
      </c>
    </row>
    <row r="100" spans="1:7" x14ac:dyDescent="0.25">
      <c r="A100" s="2" t="s">
        <v>104</v>
      </c>
      <c r="B100" s="3">
        <v>2.33451238599319</v>
      </c>
      <c r="C100" s="3">
        <v>14.725875527338999</v>
      </c>
      <c r="D100" s="3">
        <v>14.725875527338999</v>
      </c>
      <c r="E100" s="3">
        <v>16.990957813090301</v>
      </c>
      <c r="F100" s="3">
        <v>99.79</v>
      </c>
      <c r="G100" s="3">
        <v>0.15273266666666699</v>
      </c>
    </row>
    <row r="101" spans="1:7" x14ac:dyDescent="0.25">
      <c r="A101" s="2" t="s">
        <v>105</v>
      </c>
      <c r="B101" s="3">
        <v>0</v>
      </c>
      <c r="C101" s="3">
        <v>4.5900960458415003</v>
      </c>
      <c r="D101" s="3">
        <v>4.5900960458415003</v>
      </c>
      <c r="E101" s="3">
        <v>0</v>
      </c>
      <c r="F101" s="3">
        <v>0</v>
      </c>
      <c r="G101" s="3">
        <v>0.171901</v>
      </c>
    </row>
    <row r="102" spans="1:7" x14ac:dyDescent="0.25">
      <c r="A102" s="2" t="s">
        <v>106</v>
      </c>
      <c r="B102" s="3">
        <v>3.4124389904506898E-2</v>
      </c>
      <c r="C102" s="3">
        <v>13.1947737253893</v>
      </c>
      <c r="D102" s="3">
        <v>8.9921540173295096</v>
      </c>
      <c r="E102" s="3">
        <v>10.335987835308901</v>
      </c>
      <c r="F102" s="3">
        <v>98.45</v>
      </c>
      <c r="G102" s="3">
        <v>6.4648200000000003E-2</v>
      </c>
    </row>
    <row r="103" spans="1:7" x14ac:dyDescent="0.25">
      <c r="A103" s="2" t="s">
        <v>107</v>
      </c>
      <c r="B103" s="3">
        <v>5.6244915427920601</v>
      </c>
      <c r="C103" s="3">
        <v>17</v>
      </c>
      <c r="D103" s="3">
        <v>17</v>
      </c>
      <c r="E103" s="3">
        <v>16.996807232446301</v>
      </c>
      <c r="F103" s="3">
        <v>99.27</v>
      </c>
      <c r="G103" s="3">
        <v>0.14542099999999999</v>
      </c>
    </row>
    <row r="104" spans="1:7" x14ac:dyDescent="0.25">
      <c r="A104" s="2" t="s">
        <v>108</v>
      </c>
      <c r="B104" s="3">
        <v>0.68227696358055001</v>
      </c>
      <c r="C104" s="3">
        <v>14.4013235596478</v>
      </c>
      <c r="D104" s="3">
        <v>16.195404403725401</v>
      </c>
      <c r="E104" s="3">
        <v>16.990063427488501</v>
      </c>
      <c r="F104" s="3">
        <v>96.89</v>
      </c>
      <c r="G104" s="3">
        <v>0.14038</v>
      </c>
    </row>
    <row r="105" spans="1:7" x14ac:dyDescent="0.25">
      <c r="A105" s="2" t="s">
        <v>109</v>
      </c>
      <c r="B105" s="3">
        <v>7.2110834818406397</v>
      </c>
      <c r="C105" s="3">
        <v>17</v>
      </c>
      <c r="D105" s="3">
        <v>17</v>
      </c>
      <c r="E105" s="3">
        <v>16.862369054456501</v>
      </c>
      <c r="F105" s="3">
        <v>97.9</v>
      </c>
      <c r="G105" s="3">
        <v>0.109778666666667</v>
      </c>
    </row>
    <row r="106" spans="1:7" x14ac:dyDescent="0.25">
      <c r="A106" s="2" t="s">
        <v>110</v>
      </c>
      <c r="B106" s="3">
        <v>31.7612621627481</v>
      </c>
      <c r="C106" s="3">
        <v>1.17668040149626</v>
      </c>
      <c r="D106" s="3">
        <v>1.52327176606295</v>
      </c>
      <c r="E106" s="3">
        <v>4.3597670184543498</v>
      </c>
      <c r="F106" s="3">
        <v>99.47</v>
      </c>
      <c r="G106" s="3">
        <v>6.1086666666666699E-2</v>
      </c>
    </row>
    <row r="107" spans="1:7" x14ac:dyDescent="0.25">
      <c r="A107" s="2" t="s">
        <v>111</v>
      </c>
      <c r="B107" s="3">
        <v>0.88438981148603502</v>
      </c>
      <c r="C107" s="3">
        <v>3.26390502427923</v>
      </c>
      <c r="D107" s="3">
        <v>4.0379994310171403</v>
      </c>
      <c r="E107" s="3">
        <v>4.8154279585768904</v>
      </c>
      <c r="F107" s="3">
        <v>99.81</v>
      </c>
      <c r="G107" s="3">
        <v>4.2994699999999997E-2</v>
      </c>
    </row>
    <row r="108" spans="1:7" x14ac:dyDescent="0.25">
      <c r="A108" s="2" t="s">
        <v>112</v>
      </c>
      <c r="B108" s="3">
        <v>0.79641916701908899</v>
      </c>
      <c r="C108" s="3">
        <v>13.834706399247301</v>
      </c>
      <c r="D108" s="3">
        <v>13.721549346848599</v>
      </c>
      <c r="E108" s="3">
        <v>15.225104228728799</v>
      </c>
      <c r="F108" s="3">
        <v>99.02</v>
      </c>
      <c r="G108" s="3">
        <v>0.104426166666667</v>
      </c>
    </row>
    <row r="109" spans="1:7" x14ac:dyDescent="0.25">
      <c r="A109" s="2" t="s">
        <v>113</v>
      </c>
      <c r="B109" s="3">
        <v>11.276605712851101</v>
      </c>
      <c r="C109" s="3">
        <v>17</v>
      </c>
      <c r="D109" s="3">
        <v>17</v>
      </c>
      <c r="E109" s="3">
        <v>0</v>
      </c>
      <c r="F109" s="3">
        <v>0</v>
      </c>
      <c r="G109" s="3">
        <v>2.79652666666667E-2</v>
      </c>
    </row>
    <row r="110" spans="1:7" x14ac:dyDescent="0.25">
      <c r="A110" s="2" t="s">
        <v>114</v>
      </c>
      <c r="B110" s="3">
        <v>0</v>
      </c>
      <c r="C110" s="3">
        <v>0</v>
      </c>
      <c r="D110" s="3">
        <v>0</v>
      </c>
      <c r="E110" s="3">
        <v>0</v>
      </c>
      <c r="F110" s="3">
        <v>0</v>
      </c>
      <c r="G110" s="3">
        <v>0</v>
      </c>
    </row>
    <row r="111" spans="1:7" x14ac:dyDescent="0.25">
      <c r="A111" s="2" t="s">
        <v>115</v>
      </c>
      <c r="B111" s="3">
        <v>1.1277572460435099</v>
      </c>
      <c r="C111" s="3">
        <v>17</v>
      </c>
      <c r="D111" s="3">
        <v>17</v>
      </c>
      <c r="E111" s="3">
        <v>16.205413263287301</v>
      </c>
      <c r="F111" s="3">
        <v>99.44</v>
      </c>
      <c r="G111" s="3">
        <v>5.62296333333333E-2</v>
      </c>
    </row>
    <row r="112" spans="1:7" x14ac:dyDescent="0.25">
      <c r="A112" s="2" t="s">
        <v>116</v>
      </c>
      <c r="B112" s="3">
        <v>0</v>
      </c>
      <c r="C112" s="3">
        <v>12.362743573568199</v>
      </c>
      <c r="D112" s="3">
        <v>13.5818088106092</v>
      </c>
      <c r="E112" s="3">
        <v>13.900328712783701</v>
      </c>
      <c r="F112" s="3">
        <v>99.56</v>
      </c>
      <c r="G112" s="3">
        <v>8.8068233333333301E-2</v>
      </c>
    </row>
    <row r="113" spans="1:7" x14ac:dyDescent="0.25">
      <c r="A113" s="2" t="s">
        <v>117</v>
      </c>
      <c r="B113" s="3">
        <v>0</v>
      </c>
      <c r="C113" s="3">
        <v>15.9012126910162</v>
      </c>
      <c r="D113" s="3">
        <v>16.424356305089798</v>
      </c>
      <c r="E113" s="3">
        <v>15.7377347428175</v>
      </c>
      <c r="F113" s="3">
        <v>93.74</v>
      </c>
      <c r="G113" s="3">
        <v>0.11347866666666701</v>
      </c>
    </row>
    <row r="114" spans="1:7" x14ac:dyDescent="0.25">
      <c r="A114" s="2" t="s">
        <v>118</v>
      </c>
      <c r="B114" s="3">
        <v>16.337051452382699</v>
      </c>
      <c r="C114" s="3">
        <v>17</v>
      </c>
      <c r="D114" s="3">
        <v>17</v>
      </c>
      <c r="E114" s="3">
        <v>16.830538951172201</v>
      </c>
      <c r="F114" s="3">
        <v>98.39</v>
      </c>
      <c r="G114" s="3">
        <v>0.11969666666666701</v>
      </c>
    </row>
    <row r="115" spans="1:7" x14ac:dyDescent="0.25">
      <c r="A115" s="2" t="s">
        <v>119</v>
      </c>
      <c r="B115" s="3">
        <v>3.3360593716804402E-4</v>
      </c>
      <c r="C115" s="3">
        <v>2.8880332546060901</v>
      </c>
      <c r="D115" s="3">
        <v>2.8880332546060901</v>
      </c>
      <c r="E115" s="3">
        <v>6.8060024115323401</v>
      </c>
      <c r="F115" s="3">
        <v>98.97</v>
      </c>
      <c r="G115" s="3">
        <v>6.8207299999999998E-2</v>
      </c>
    </row>
    <row r="116" spans="1:7" x14ac:dyDescent="0.25">
      <c r="A116" s="2" t="s">
        <v>120</v>
      </c>
      <c r="B116" s="3">
        <v>0</v>
      </c>
      <c r="C116" s="3">
        <v>0.23893942342723001</v>
      </c>
      <c r="D116" s="3">
        <v>0.23893942342723001</v>
      </c>
      <c r="E116" s="3">
        <v>2.0690962296063802</v>
      </c>
      <c r="F116" s="3">
        <v>99.62</v>
      </c>
      <c r="G116" s="3">
        <v>6.0164166666666699E-2</v>
      </c>
    </row>
    <row r="117" spans="1:7" x14ac:dyDescent="0.25">
      <c r="A117" s="2" t="s">
        <v>121</v>
      </c>
      <c r="B117" s="3">
        <v>0.106347617724753</v>
      </c>
      <c r="C117" s="3">
        <v>2.2009964648181701</v>
      </c>
      <c r="D117" s="3">
        <v>6.2208903396389204</v>
      </c>
      <c r="E117" s="3">
        <v>3.8174008998638298</v>
      </c>
      <c r="F117" s="3">
        <v>96.12</v>
      </c>
      <c r="G117" s="3">
        <v>7.8573933333333304E-2</v>
      </c>
    </row>
    <row r="118" spans="1:7" x14ac:dyDescent="0.25">
      <c r="A118" s="2" t="s">
        <v>122</v>
      </c>
      <c r="B118" s="3">
        <v>2.7122830316901499E-3</v>
      </c>
      <c r="C118" s="3">
        <v>0.21164417436604199</v>
      </c>
      <c r="D118" s="3">
        <v>1.0230420125945201</v>
      </c>
      <c r="E118" s="3">
        <v>0.90945724986328003</v>
      </c>
      <c r="F118" s="3">
        <v>99.85</v>
      </c>
      <c r="G118" s="3">
        <v>4.0496966666666703E-2</v>
      </c>
    </row>
    <row r="119" spans="1:7" x14ac:dyDescent="0.25">
      <c r="A119" s="2" t="s">
        <v>123</v>
      </c>
      <c r="B119" s="3">
        <v>0</v>
      </c>
      <c r="C119" s="3">
        <v>13.2772450391031</v>
      </c>
      <c r="D119" s="3">
        <v>15.845271839803299</v>
      </c>
      <c r="E119" s="3">
        <v>0</v>
      </c>
      <c r="F119" s="3">
        <v>0</v>
      </c>
      <c r="G119" s="3">
        <v>0.215251</v>
      </c>
    </row>
    <row r="120" spans="1:7" x14ac:dyDescent="0.25">
      <c r="A120" s="2" t="s">
        <v>124</v>
      </c>
      <c r="B120" s="3">
        <v>19.2606126073462</v>
      </c>
      <c r="C120" s="3">
        <v>16.928216730122902</v>
      </c>
      <c r="D120" s="3">
        <v>16.928216730122902</v>
      </c>
      <c r="E120" s="3">
        <v>16.9890346875953</v>
      </c>
      <c r="F120" s="3">
        <v>99.38</v>
      </c>
      <c r="G120" s="3">
        <v>0.12470299999999999</v>
      </c>
    </row>
    <row r="121" spans="1:7" x14ac:dyDescent="0.25">
      <c r="A121" s="2" t="s">
        <v>125</v>
      </c>
      <c r="B121" s="3">
        <v>0</v>
      </c>
      <c r="C121" s="3">
        <v>17</v>
      </c>
      <c r="D121" s="3">
        <v>17</v>
      </c>
      <c r="E121" s="3">
        <v>17</v>
      </c>
      <c r="F121" s="3">
        <v>98.47</v>
      </c>
      <c r="G121" s="3">
        <v>0.21115866666666699</v>
      </c>
    </row>
    <row r="122" spans="1:7" x14ac:dyDescent="0.25">
      <c r="A122" s="2" t="s">
        <v>126</v>
      </c>
      <c r="B122" s="3">
        <v>0</v>
      </c>
      <c r="C122" s="3">
        <v>0</v>
      </c>
      <c r="D122" s="3">
        <v>0</v>
      </c>
      <c r="E122" s="3">
        <v>0</v>
      </c>
      <c r="F122" s="3">
        <v>0</v>
      </c>
      <c r="G122" s="3">
        <v>3.6813533333333301E-2</v>
      </c>
    </row>
    <row r="123" spans="1:7" x14ac:dyDescent="0.25">
      <c r="A123" s="2" t="s">
        <v>127</v>
      </c>
      <c r="B123" s="3">
        <v>0</v>
      </c>
      <c r="C123" s="3">
        <v>7.81247321050546</v>
      </c>
      <c r="D123" s="3">
        <v>11.6598227886124</v>
      </c>
      <c r="E123" s="3">
        <v>13.572705407889099</v>
      </c>
      <c r="F123" s="3">
        <v>98.42</v>
      </c>
      <c r="G123" s="3">
        <v>0.132944333333333</v>
      </c>
    </row>
    <row r="124" spans="1:7" x14ac:dyDescent="0.25">
      <c r="A124" s="2" t="s">
        <v>128</v>
      </c>
      <c r="B124" s="3">
        <v>0.46259415186236102</v>
      </c>
      <c r="C124" s="3">
        <v>5.82104109956218</v>
      </c>
      <c r="D124" s="3">
        <v>4.6504387328951999</v>
      </c>
      <c r="E124" s="3">
        <v>10.8923506881493</v>
      </c>
      <c r="F124" s="3">
        <v>93.27</v>
      </c>
      <c r="G124" s="3">
        <v>7.9450400000000004E-2</v>
      </c>
    </row>
    <row r="125" spans="1:7" x14ac:dyDescent="0.25">
      <c r="A125" s="2" t="s">
        <v>129</v>
      </c>
      <c r="B125" s="3">
        <v>0</v>
      </c>
      <c r="C125" s="3">
        <v>16.679392991061601</v>
      </c>
      <c r="D125" s="3">
        <v>16.863844330905899</v>
      </c>
      <c r="E125" s="3">
        <v>15.922147666808399</v>
      </c>
      <c r="F125" s="3">
        <v>99.52</v>
      </c>
      <c r="G125" s="3">
        <v>0.14517333333333299</v>
      </c>
    </row>
    <row r="126" spans="1:7" x14ac:dyDescent="0.25">
      <c r="A126" s="2" t="s">
        <v>130</v>
      </c>
      <c r="B126" s="3">
        <v>0.62652227997543597</v>
      </c>
      <c r="C126" s="3">
        <v>17</v>
      </c>
      <c r="D126" s="3">
        <v>17</v>
      </c>
      <c r="E126" s="3">
        <v>15.833749639758</v>
      </c>
      <c r="F126" s="3">
        <v>91.61</v>
      </c>
      <c r="G126" s="3">
        <v>7.1459566666666696E-2</v>
      </c>
    </row>
    <row r="127" spans="1:7" x14ac:dyDescent="0.25">
      <c r="A127" s="2" t="s">
        <v>131</v>
      </c>
      <c r="B127" s="3">
        <v>5.1884962635872903E-2</v>
      </c>
      <c r="C127" s="3">
        <v>1.16236185135232</v>
      </c>
      <c r="D127" s="3">
        <v>1.16236185135232</v>
      </c>
      <c r="E127" s="3">
        <v>0</v>
      </c>
      <c r="F127" s="3">
        <v>0</v>
      </c>
      <c r="G127" s="3">
        <v>6.00066E-2</v>
      </c>
    </row>
    <row r="128" spans="1:7" x14ac:dyDescent="0.25">
      <c r="A128" s="2" t="s">
        <v>132</v>
      </c>
      <c r="B128" s="3">
        <v>0</v>
      </c>
      <c r="C128" s="3">
        <v>7.39254695867234</v>
      </c>
      <c r="D128" s="3">
        <v>11.9902884734698</v>
      </c>
      <c r="E128" s="3">
        <v>12.8503686160466</v>
      </c>
      <c r="F128" s="3">
        <v>99.8</v>
      </c>
      <c r="G128" s="3">
        <v>6.2730499999999995E-2</v>
      </c>
    </row>
    <row r="129" spans="1:7" x14ac:dyDescent="0.25">
      <c r="A129" s="2" t="s">
        <v>133</v>
      </c>
      <c r="B129" s="3">
        <v>6.5920816031486602</v>
      </c>
      <c r="C129" s="3">
        <v>17</v>
      </c>
      <c r="D129" s="3">
        <v>17</v>
      </c>
      <c r="E129" s="3">
        <v>0</v>
      </c>
      <c r="F129" s="3">
        <v>0</v>
      </c>
      <c r="G129" s="3">
        <v>7.0106166666666594E-2</v>
      </c>
    </row>
    <row r="130" spans="1:7" x14ac:dyDescent="0.25">
      <c r="A130" s="2" t="s">
        <v>134</v>
      </c>
      <c r="B130" s="3">
        <v>0.23715197228812099</v>
      </c>
      <c r="C130" s="3">
        <v>13.121441626478999</v>
      </c>
      <c r="D130" s="3">
        <v>13.121441626478999</v>
      </c>
      <c r="E130" s="3">
        <v>0</v>
      </c>
      <c r="F130" s="3">
        <v>0</v>
      </c>
      <c r="G130" s="3">
        <v>6.6952966666666697E-2</v>
      </c>
    </row>
    <row r="131" spans="1:7" x14ac:dyDescent="0.25">
      <c r="A131" s="2" t="s">
        <v>135</v>
      </c>
      <c r="B131" s="3">
        <v>0</v>
      </c>
      <c r="C131" s="3">
        <v>17</v>
      </c>
      <c r="D131" s="3">
        <v>17</v>
      </c>
      <c r="E131" s="3">
        <v>16.999937848861499</v>
      </c>
      <c r="F131" s="3">
        <v>99.11</v>
      </c>
      <c r="G131" s="3">
        <v>0.22364400000000001</v>
      </c>
    </row>
    <row r="132" spans="1:7" x14ac:dyDescent="0.25">
      <c r="A132" s="2" t="s">
        <v>136</v>
      </c>
      <c r="B132" s="3">
        <v>3.7113731782041102</v>
      </c>
      <c r="C132" s="3">
        <v>0.62882790132878497</v>
      </c>
      <c r="D132" s="3">
        <v>0.52015540601820998</v>
      </c>
      <c r="E132" s="3">
        <v>1.4297413085673101</v>
      </c>
      <c r="F132" s="3">
        <v>99.63</v>
      </c>
      <c r="G132" s="3">
        <v>4.3455633333333299E-2</v>
      </c>
    </row>
    <row r="133" spans="1:7" x14ac:dyDescent="0.25">
      <c r="A133" s="2" t="s">
        <v>137</v>
      </c>
      <c r="B133" s="3">
        <v>6.7985052754490096E-4</v>
      </c>
      <c r="C133" s="3">
        <v>5.5789511069850697</v>
      </c>
      <c r="D133" s="3">
        <v>5.5789511069850697</v>
      </c>
      <c r="E133" s="3">
        <v>9.1960827799574005</v>
      </c>
      <c r="F133" s="3">
        <v>97.91</v>
      </c>
      <c r="G133" s="3">
        <v>6.1075166666666701E-2</v>
      </c>
    </row>
    <row r="134" spans="1:7" x14ac:dyDescent="0.25">
      <c r="A134" s="2" t="s">
        <v>138</v>
      </c>
      <c r="B134" s="3">
        <v>99.099276579492695</v>
      </c>
      <c r="C134" s="3">
        <v>12.919978068406101</v>
      </c>
      <c r="D134" s="3">
        <v>12.919978068406101</v>
      </c>
      <c r="E134" s="3">
        <v>0</v>
      </c>
      <c r="F134" s="3">
        <v>0</v>
      </c>
      <c r="G134" s="3">
        <v>0.12955766666666699</v>
      </c>
    </row>
    <row r="135" spans="1:7" x14ac:dyDescent="0.25">
      <c r="A135" s="2" t="s">
        <v>139</v>
      </c>
      <c r="B135" s="3">
        <v>22.260321430713098</v>
      </c>
      <c r="C135" s="3">
        <v>13.828510256756701</v>
      </c>
      <c r="D135" s="3">
        <v>14.2356120538141</v>
      </c>
      <c r="E135" s="3">
        <v>10.0545429460399</v>
      </c>
      <c r="F135" s="3">
        <v>97.84</v>
      </c>
      <c r="G135" s="3">
        <v>8.9893466666666699E-2</v>
      </c>
    </row>
    <row r="136" spans="1:7" x14ac:dyDescent="0.25">
      <c r="A136" s="2" t="s">
        <v>140</v>
      </c>
      <c r="B136" s="3">
        <v>1.4010741343097601E-2</v>
      </c>
      <c r="C136" s="3">
        <v>4.4026261387647301</v>
      </c>
      <c r="D136" s="3">
        <v>2.8866276913095801</v>
      </c>
      <c r="E136" s="3">
        <v>0</v>
      </c>
      <c r="F136" s="3">
        <v>0</v>
      </c>
      <c r="G136" s="3">
        <v>3.8861166666666697E-2</v>
      </c>
    </row>
    <row r="137" spans="1:7" x14ac:dyDescent="0.25">
      <c r="A137" s="2" t="s">
        <v>141</v>
      </c>
      <c r="B137" s="3">
        <v>0</v>
      </c>
      <c r="C137" s="3">
        <v>3.5210584201527002</v>
      </c>
      <c r="D137" s="3">
        <v>3.9179156674112199</v>
      </c>
      <c r="E137" s="3">
        <v>5.0567712215870202</v>
      </c>
      <c r="F137" s="3">
        <v>98.7</v>
      </c>
      <c r="G137" s="3">
        <v>7.1208833333333305E-2</v>
      </c>
    </row>
    <row r="138" spans="1:7" x14ac:dyDescent="0.25">
      <c r="A138" s="2" t="s">
        <v>142</v>
      </c>
      <c r="B138" s="3">
        <v>6.03900121400439E-2</v>
      </c>
      <c r="C138" s="3">
        <v>17</v>
      </c>
      <c r="D138" s="3">
        <v>17</v>
      </c>
      <c r="E138" s="3">
        <v>0</v>
      </c>
      <c r="F138" s="3">
        <v>0</v>
      </c>
      <c r="G138" s="3">
        <v>0</v>
      </c>
    </row>
    <row r="139" spans="1:7" x14ac:dyDescent="0.25">
      <c r="A139" s="2" t="s">
        <v>143</v>
      </c>
      <c r="B139" s="3">
        <v>0</v>
      </c>
      <c r="C139" s="3">
        <v>13.1723200287619</v>
      </c>
      <c r="D139" s="3">
        <v>12.455794060502001</v>
      </c>
      <c r="E139" s="3">
        <v>14.665377258062399</v>
      </c>
      <c r="F139" s="3">
        <v>99.59</v>
      </c>
      <c r="G139" s="3">
        <v>9.6130933333333293E-2</v>
      </c>
    </row>
    <row r="140" spans="1:7" x14ac:dyDescent="0.25">
      <c r="A140" s="2" t="s">
        <v>144</v>
      </c>
      <c r="B140" s="3">
        <v>6.2102643035155799E-3</v>
      </c>
      <c r="C140" s="3">
        <v>12.2370625892882</v>
      </c>
      <c r="D140" s="3">
        <v>14.670869236641501</v>
      </c>
      <c r="E140" s="3">
        <v>15.9366870115685</v>
      </c>
      <c r="F140" s="3">
        <v>98.38</v>
      </c>
      <c r="G140" s="3">
        <v>0.156741666666667</v>
      </c>
    </row>
    <row r="141" spans="1:7" x14ac:dyDescent="0.25">
      <c r="A141" s="2" t="s">
        <v>145</v>
      </c>
      <c r="B141" s="3">
        <v>0</v>
      </c>
      <c r="C141" s="3">
        <v>6.7194612171073702</v>
      </c>
      <c r="D141" s="3">
        <v>5.5483813435262803</v>
      </c>
      <c r="E141" s="3">
        <v>0</v>
      </c>
      <c r="F141" s="3">
        <v>0</v>
      </c>
      <c r="G141" s="3">
        <v>0.15976000000000001</v>
      </c>
    </row>
    <row r="142" spans="1:7" x14ac:dyDescent="0.25">
      <c r="A142" s="2" t="s">
        <v>146</v>
      </c>
      <c r="B142" s="3">
        <v>0.17799088336130101</v>
      </c>
      <c r="C142" s="3">
        <v>16.985443616850901</v>
      </c>
      <c r="D142" s="3">
        <v>16.9461604192681</v>
      </c>
      <c r="E142" s="3">
        <v>16.6841553325565</v>
      </c>
      <c r="F142" s="3">
        <v>98.71</v>
      </c>
      <c r="G142" s="3">
        <v>0.15860533333333299</v>
      </c>
    </row>
    <row r="143" spans="1:7" x14ac:dyDescent="0.25">
      <c r="A143" s="2" t="s">
        <v>147</v>
      </c>
      <c r="B143" s="3">
        <v>2.2538504481924</v>
      </c>
      <c r="C143" s="3">
        <v>16.631772437733598</v>
      </c>
      <c r="D143" s="3">
        <v>16.749274039372398</v>
      </c>
      <c r="E143" s="3">
        <v>14.5094342933465</v>
      </c>
      <c r="F143" s="3">
        <v>99.4</v>
      </c>
      <c r="G143" s="3">
        <v>0.167353</v>
      </c>
    </row>
    <row r="144" spans="1:7" x14ac:dyDescent="0.25">
      <c r="A144" s="2" t="s">
        <v>148</v>
      </c>
      <c r="B144" s="3">
        <v>5.0647999408844797E-2</v>
      </c>
      <c r="C144" s="3">
        <v>6.1546250322527998</v>
      </c>
      <c r="D144" s="3">
        <v>4.6075524944434196</v>
      </c>
      <c r="E144" s="3">
        <v>7.3674491237415101</v>
      </c>
      <c r="F144" s="3">
        <v>97.85</v>
      </c>
      <c r="G144" s="3">
        <v>7.7162233333333302E-2</v>
      </c>
    </row>
    <row r="145" spans="1:7" x14ac:dyDescent="0.25">
      <c r="A145" s="2" t="s">
        <v>149</v>
      </c>
      <c r="B145" s="3">
        <v>1.6869712345038499</v>
      </c>
      <c r="C145" s="3">
        <v>17</v>
      </c>
      <c r="D145" s="3">
        <v>17</v>
      </c>
      <c r="E145" s="3">
        <v>16.781357353246399</v>
      </c>
      <c r="F145" s="3">
        <v>99.09</v>
      </c>
      <c r="G145" s="3">
        <v>0.24586266666666701</v>
      </c>
    </row>
    <row r="146" spans="1:7" x14ac:dyDescent="0.25">
      <c r="A146" s="2" t="s">
        <v>150</v>
      </c>
      <c r="B146" s="3">
        <v>0</v>
      </c>
      <c r="C146" s="3">
        <v>0</v>
      </c>
      <c r="D146" s="3">
        <v>0</v>
      </c>
      <c r="E146" s="3">
        <v>0</v>
      </c>
      <c r="F146" s="3">
        <v>0</v>
      </c>
      <c r="G146" s="3">
        <v>2.81667666666667E-2</v>
      </c>
    </row>
    <row r="147" spans="1:7" x14ac:dyDescent="0.25">
      <c r="A147" s="2" t="s">
        <v>151</v>
      </c>
      <c r="B147" s="3">
        <v>0</v>
      </c>
      <c r="C147" s="3">
        <v>12.966184607246101</v>
      </c>
      <c r="D147" s="3">
        <v>7.7959460011156896</v>
      </c>
      <c r="E147" s="3">
        <v>14.1164512947035</v>
      </c>
      <c r="F147" s="3">
        <v>99.83</v>
      </c>
      <c r="G147" s="3">
        <v>0.10745173333333299</v>
      </c>
    </row>
    <row r="148" spans="1:7" x14ac:dyDescent="0.25">
      <c r="A148" s="2" t="s">
        <v>152</v>
      </c>
      <c r="B148" s="3">
        <v>21.1455937240111</v>
      </c>
      <c r="C148" s="3">
        <v>11.325436131978</v>
      </c>
      <c r="D148" s="3">
        <v>11.325436131978</v>
      </c>
      <c r="E148" s="3">
        <v>16.969556416125801</v>
      </c>
      <c r="F148" s="3">
        <v>98.53</v>
      </c>
      <c r="G148" s="3">
        <v>0.139642666666667</v>
      </c>
    </row>
    <row r="149" spans="1:7" x14ac:dyDescent="0.25">
      <c r="A149" s="2" t="s">
        <v>153</v>
      </c>
      <c r="B149" s="3">
        <v>0</v>
      </c>
      <c r="C149" s="3">
        <v>0</v>
      </c>
      <c r="D149" s="3">
        <v>0</v>
      </c>
      <c r="E149" s="3">
        <v>0</v>
      </c>
      <c r="F149" s="3">
        <v>0</v>
      </c>
      <c r="G149" s="3">
        <v>0</v>
      </c>
    </row>
    <row r="150" spans="1:7" x14ac:dyDescent="0.25">
      <c r="A150" s="2" t="s">
        <v>154</v>
      </c>
      <c r="B150" s="3">
        <v>96.584487886109997</v>
      </c>
      <c r="C150" s="3">
        <v>17</v>
      </c>
      <c r="D150" s="3">
        <v>17</v>
      </c>
      <c r="E150" s="3">
        <v>15.994923330210201</v>
      </c>
      <c r="F150" s="3">
        <v>99.63</v>
      </c>
      <c r="G150" s="3">
        <v>0.16532533333333299</v>
      </c>
    </row>
    <row r="151" spans="1:7" x14ac:dyDescent="0.25">
      <c r="A151" s="2" t="s">
        <v>155</v>
      </c>
      <c r="B151" s="3">
        <v>29.657801042800799</v>
      </c>
      <c r="C151" s="3">
        <v>15.311803921665</v>
      </c>
      <c r="D151" s="3">
        <v>14.965863286243</v>
      </c>
      <c r="E151" s="3">
        <v>16.478719645435898</v>
      </c>
      <c r="F151" s="3">
        <v>98.74</v>
      </c>
      <c r="G151" s="3">
        <v>0.19595833333333301</v>
      </c>
    </row>
    <row r="152" spans="1:7" x14ac:dyDescent="0.25">
      <c r="A152" s="2" t="s">
        <v>156</v>
      </c>
      <c r="B152" s="3">
        <v>3.0003900247985702</v>
      </c>
      <c r="C152" s="3">
        <v>16.0813350138137</v>
      </c>
      <c r="D152" s="3">
        <v>16.284196204099</v>
      </c>
      <c r="E152" s="3">
        <v>16.4642932845762</v>
      </c>
      <c r="F152" s="3">
        <v>91.24</v>
      </c>
      <c r="G152" s="3">
        <v>0.221729333333333</v>
      </c>
    </row>
    <row r="153" spans="1:7" x14ac:dyDescent="0.25">
      <c r="A153" s="2" t="s">
        <v>157</v>
      </c>
      <c r="B153" s="3">
        <v>0</v>
      </c>
      <c r="C153" s="3">
        <v>17</v>
      </c>
      <c r="D153" s="3">
        <v>17</v>
      </c>
      <c r="E153" s="3">
        <v>13.4790233884599</v>
      </c>
      <c r="F153" s="3">
        <v>99.32</v>
      </c>
      <c r="G153" s="3">
        <v>0.1022856</v>
      </c>
    </row>
    <row r="154" spans="1:7" x14ac:dyDescent="0.25">
      <c r="A154" s="2" t="s">
        <v>158</v>
      </c>
      <c r="B154" s="3">
        <v>1.6719695904937101E-2</v>
      </c>
      <c r="C154" s="3">
        <v>13.354020908927801</v>
      </c>
      <c r="D154" s="3">
        <v>12.342170662158599</v>
      </c>
      <c r="E154" s="3">
        <v>15.034136075301999</v>
      </c>
      <c r="F154" s="3">
        <v>98.92</v>
      </c>
      <c r="G154" s="3">
        <v>0.12081966666666701</v>
      </c>
    </row>
    <row r="155" spans="1:7" x14ac:dyDescent="0.25">
      <c r="A155" s="2" t="s">
        <v>159</v>
      </c>
      <c r="B155" s="3">
        <v>1.00722810477174E-2</v>
      </c>
      <c r="C155" s="3">
        <v>17</v>
      </c>
      <c r="D155" s="3">
        <v>17</v>
      </c>
      <c r="E155" s="3">
        <v>0</v>
      </c>
      <c r="F155" s="3">
        <v>0</v>
      </c>
      <c r="G155" s="3">
        <v>3.5366433333333301E-2</v>
      </c>
    </row>
    <row r="156" spans="1:7" x14ac:dyDescent="0.25">
      <c r="A156" s="2" t="s">
        <v>160</v>
      </c>
      <c r="B156" s="3">
        <v>43.876572345055898</v>
      </c>
      <c r="C156" s="3">
        <v>17</v>
      </c>
      <c r="D156" s="3">
        <v>17</v>
      </c>
      <c r="E156" s="3">
        <v>0</v>
      </c>
      <c r="F156" s="3">
        <v>0</v>
      </c>
      <c r="G156" s="3">
        <v>0</v>
      </c>
    </row>
    <row r="157" spans="1:7" x14ac:dyDescent="0.25">
      <c r="A157" s="2" t="s">
        <v>161</v>
      </c>
      <c r="B157" s="3">
        <v>0</v>
      </c>
      <c r="C157" s="3">
        <v>2.8215492026172901</v>
      </c>
      <c r="D157" s="3">
        <v>2.8215492026172901</v>
      </c>
      <c r="E157" s="3">
        <v>3.3884042121148501</v>
      </c>
      <c r="F157" s="3">
        <v>99.48</v>
      </c>
      <c r="G157" s="3">
        <v>5.9383933333333298E-2</v>
      </c>
    </row>
    <row r="158" spans="1:7" x14ac:dyDescent="0.25">
      <c r="A158" s="2" t="s">
        <v>162</v>
      </c>
      <c r="B158" s="3">
        <v>27.155247857699401</v>
      </c>
      <c r="C158" s="3">
        <v>13.1650590077339</v>
      </c>
      <c r="D158" s="3">
        <v>13.1650590077339</v>
      </c>
      <c r="E158" s="3">
        <v>0</v>
      </c>
      <c r="F158" s="3">
        <v>0</v>
      </c>
      <c r="G158" s="3">
        <v>7.3834366666666706E-2</v>
      </c>
    </row>
    <row r="159" spans="1:7" x14ac:dyDescent="0.25">
      <c r="A159" s="2" t="s">
        <v>163</v>
      </c>
      <c r="B159" s="3">
        <v>0.72209082689111004</v>
      </c>
      <c r="C159" s="3">
        <v>16.2648570731861</v>
      </c>
      <c r="D159" s="3">
        <v>16.274454730868101</v>
      </c>
      <c r="E159" s="3">
        <v>15.493401011094999</v>
      </c>
      <c r="F159" s="3">
        <v>99.51</v>
      </c>
      <c r="G159" s="3">
        <v>0.164107</v>
      </c>
    </row>
    <row r="160" spans="1:7" x14ac:dyDescent="0.25">
      <c r="A160" s="2" t="s">
        <v>164</v>
      </c>
      <c r="B160" s="3">
        <v>0.121791442357567</v>
      </c>
      <c r="C160" s="3">
        <v>2.5716985582423502</v>
      </c>
      <c r="D160" s="3">
        <v>2.3586961300588198</v>
      </c>
      <c r="E160" s="3">
        <v>4.3117660037316003</v>
      </c>
      <c r="F160" s="3">
        <v>99.96</v>
      </c>
      <c r="G160" s="3">
        <v>4.0320000000000002E-2</v>
      </c>
    </row>
    <row r="161" spans="1:7" x14ac:dyDescent="0.25">
      <c r="A161" s="2" t="s">
        <v>165</v>
      </c>
      <c r="B161" s="3">
        <v>0.89030294887287798</v>
      </c>
      <c r="C161" s="3">
        <v>10.6911306235569</v>
      </c>
      <c r="D161" s="3">
        <v>9.1500183292751807</v>
      </c>
      <c r="E161" s="3">
        <v>8.8903660743965194</v>
      </c>
      <c r="F161" s="3">
        <v>99.04</v>
      </c>
      <c r="G161" s="3">
        <v>5.6764266666666702E-2</v>
      </c>
    </row>
    <row r="162" spans="1:7" x14ac:dyDescent="0.25">
      <c r="A162" s="2" t="s">
        <v>166</v>
      </c>
      <c r="B162" s="3">
        <v>81.774654894303893</v>
      </c>
      <c r="C162" s="3">
        <v>17</v>
      </c>
      <c r="D162" s="3">
        <v>17</v>
      </c>
      <c r="E162" s="3">
        <v>0</v>
      </c>
      <c r="F162" s="3">
        <v>0</v>
      </c>
      <c r="G162" s="3">
        <v>0.15980866666666699</v>
      </c>
    </row>
    <row r="163" spans="1:7" x14ac:dyDescent="0.25">
      <c r="A163" s="2" t="s">
        <v>167</v>
      </c>
      <c r="B163" s="3">
        <v>1.17388527919293</v>
      </c>
      <c r="C163" s="3">
        <v>15.9453429020522</v>
      </c>
      <c r="D163" s="3">
        <v>14.723983733422401</v>
      </c>
      <c r="E163" s="3">
        <v>15.689320481912</v>
      </c>
      <c r="F163" s="3">
        <v>98.68</v>
      </c>
      <c r="G163" s="3">
        <v>0.155730333333333</v>
      </c>
    </row>
    <row r="164" spans="1:7" x14ac:dyDescent="0.25">
      <c r="A164" s="2" t="s">
        <v>168</v>
      </c>
      <c r="B164" s="3">
        <v>0.18033369122704701</v>
      </c>
      <c r="C164" s="3">
        <v>2.4173204973244702</v>
      </c>
      <c r="D164" s="3">
        <v>2.2368225445263898</v>
      </c>
      <c r="E164" s="3">
        <v>2.62359589814728</v>
      </c>
      <c r="F164" s="3">
        <v>99.64</v>
      </c>
      <c r="G164" s="3">
        <v>6.7685266666666702E-2</v>
      </c>
    </row>
    <row r="165" spans="1:7" x14ac:dyDescent="0.25">
      <c r="A165" s="2" t="s">
        <v>169</v>
      </c>
      <c r="B165" s="3">
        <v>0</v>
      </c>
      <c r="C165" s="3">
        <v>14.4751550759123</v>
      </c>
      <c r="D165" s="3">
        <v>14.4633941330839</v>
      </c>
      <c r="E165" s="3">
        <v>12.169362202403599</v>
      </c>
      <c r="F165" s="3">
        <v>91.85</v>
      </c>
      <c r="G165" s="3">
        <v>8.5190133333333307E-2</v>
      </c>
    </row>
    <row r="166" spans="1:7" x14ac:dyDescent="0.25">
      <c r="A166" s="2" t="s">
        <v>170</v>
      </c>
      <c r="B166" s="3">
        <v>0.40702015933639002</v>
      </c>
      <c r="C166" s="3">
        <v>15.3496318974116</v>
      </c>
      <c r="D166" s="3">
        <v>15.3184697795286</v>
      </c>
      <c r="E166" s="3">
        <v>14.017087275604</v>
      </c>
      <c r="F166" s="3">
        <v>98.31</v>
      </c>
      <c r="G166" s="3">
        <v>0.18604499999999999</v>
      </c>
    </row>
    <row r="167" spans="1:7" x14ac:dyDescent="0.25">
      <c r="A167" s="2" t="s">
        <v>171</v>
      </c>
      <c r="B167" s="3">
        <v>1.4327372007385999</v>
      </c>
      <c r="C167" s="3">
        <v>15.1721474427645</v>
      </c>
      <c r="D167" s="3">
        <v>15.843339432758601</v>
      </c>
      <c r="E167" s="3">
        <v>14.3662076239988</v>
      </c>
      <c r="F167" s="3">
        <v>96.16</v>
      </c>
      <c r="G167" s="3">
        <v>9.4744266666666702E-2</v>
      </c>
    </row>
    <row r="168" spans="1:7" x14ac:dyDescent="0.25">
      <c r="A168" s="2" t="s">
        <v>172</v>
      </c>
      <c r="B168" s="3">
        <v>100.434616070392</v>
      </c>
      <c r="C168" s="3">
        <v>4.2610718856604004</v>
      </c>
      <c r="D168" s="3">
        <v>4.2610718856604004</v>
      </c>
      <c r="E168" s="3">
        <v>0</v>
      </c>
      <c r="F168" s="3">
        <v>0</v>
      </c>
      <c r="G168" s="3">
        <v>0</v>
      </c>
    </row>
    <row r="169" spans="1:7" x14ac:dyDescent="0.25">
      <c r="A169" s="2" t="s">
        <v>173</v>
      </c>
      <c r="B169" s="3">
        <v>24.134304138155599</v>
      </c>
      <c r="C169" s="3">
        <v>17</v>
      </c>
      <c r="D169" s="3">
        <v>17</v>
      </c>
      <c r="E169" s="3">
        <v>16.997874031814199</v>
      </c>
      <c r="F169" s="3">
        <v>99.5</v>
      </c>
      <c r="G169" s="3">
        <v>0.165555333333333</v>
      </c>
    </row>
    <row r="170" spans="1:7" x14ac:dyDescent="0.25">
      <c r="A170" s="2" t="s">
        <v>174</v>
      </c>
      <c r="B170" s="3">
        <v>2.5102681611890501</v>
      </c>
      <c r="C170" s="3">
        <v>17</v>
      </c>
      <c r="D170" s="3">
        <v>17</v>
      </c>
      <c r="E170" s="3">
        <v>16.999389704955298</v>
      </c>
      <c r="F170" s="3">
        <v>98.18</v>
      </c>
      <c r="G170" s="3">
        <v>0.148094</v>
      </c>
    </row>
    <row r="171" spans="1:7" x14ac:dyDescent="0.25">
      <c r="A171" s="2" t="s">
        <v>175</v>
      </c>
      <c r="B171" s="3">
        <v>1.7800442706345401</v>
      </c>
      <c r="C171" s="3">
        <v>7.5758981272607402</v>
      </c>
      <c r="D171" s="3">
        <v>12.5666499030546</v>
      </c>
      <c r="E171" s="3">
        <v>15.1507684124898</v>
      </c>
      <c r="F171" s="3">
        <v>97.7</v>
      </c>
      <c r="G171" s="3">
        <v>0.120223333333333</v>
      </c>
    </row>
    <row r="172" spans="1:7" x14ac:dyDescent="0.25">
      <c r="A172" s="2" t="s">
        <v>176</v>
      </c>
      <c r="B172" s="3">
        <v>0.15631538307059201</v>
      </c>
      <c r="C172" s="3">
        <v>4.06667673278828</v>
      </c>
      <c r="D172" s="3">
        <v>4.06667673278828</v>
      </c>
      <c r="E172" s="3">
        <v>10.375795125786601</v>
      </c>
      <c r="F172" s="3">
        <v>98.43</v>
      </c>
      <c r="G172" s="3">
        <v>3.9395633333333298E-2</v>
      </c>
    </row>
    <row r="173" spans="1:7" x14ac:dyDescent="0.25">
      <c r="A173" s="2" t="s">
        <v>177</v>
      </c>
      <c r="B173" s="3">
        <v>3.5760242169676699</v>
      </c>
      <c r="C173" s="3">
        <v>17</v>
      </c>
      <c r="D173" s="3">
        <v>17</v>
      </c>
      <c r="E173" s="3">
        <v>16.286401992468001</v>
      </c>
      <c r="F173" s="3">
        <v>99.55</v>
      </c>
      <c r="G173" s="3">
        <v>0.107405266666667</v>
      </c>
    </row>
    <row r="174" spans="1:7" x14ac:dyDescent="0.25">
      <c r="A174" s="2" t="s">
        <v>178</v>
      </c>
      <c r="B174" s="3">
        <v>5.7570381870480402E-3</v>
      </c>
      <c r="C174" s="3">
        <v>17</v>
      </c>
      <c r="D174" s="3">
        <v>17</v>
      </c>
      <c r="E174" s="3">
        <v>17</v>
      </c>
      <c r="F174" s="3">
        <v>91.06</v>
      </c>
      <c r="G174" s="3">
        <v>0.14888233333333301</v>
      </c>
    </row>
    <row r="175" spans="1:7" x14ac:dyDescent="0.25">
      <c r="A175" s="2" t="s">
        <v>179</v>
      </c>
      <c r="B175" s="3">
        <v>8.1469779924672903</v>
      </c>
      <c r="C175" s="3">
        <v>16.163337652852199</v>
      </c>
      <c r="D175" s="3">
        <v>16.525962406555301</v>
      </c>
      <c r="E175" s="3">
        <v>16.205213347833499</v>
      </c>
      <c r="F175" s="3">
        <v>98.99</v>
      </c>
      <c r="G175" s="3">
        <v>0.127543666666667</v>
      </c>
    </row>
    <row r="176" spans="1:7" x14ac:dyDescent="0.25">
      <c r="A176" s="2" t="s">
        <v>180</v>
      </c>
      <c r="B176" s="3">
        <v>2.9066869201735202</v>
      </c>
      <c r="C176" s="3">
        <v>9.4511266978040194</v>
      </c>
      <c r="D176" s="3">
        <v>10.4971923514286</v>
      </c>
      <c r="E176" s="3">
        <v>9.9277270698458207</v>
      </c>
      <c r="F176" s="3">
        <v>99.3</v>
      </c>
      <c r="G176" s="3">
        <v>9.4889399999999999E-2</v>
      </c>
    </row>
    <row r="177" spans="1:7" x14ac:dyDescent="0.25">
      <c r="A177" s="2" t="s">
        <v>181</v>
      </c>
      <c r="B177" s="3">
        <v>0</v>
      </c>
      <c r="C177" s="3">
        <v>8.7333857640111301</v>
      </c>
      <c r="D177" s="3">
        <v>9.2619078029677802</v>
      </c>
      <c r="E177" s="3">
        <v>13.3427636950988</v>
      </c>
      <c r="F177" s="3">
        <v>99.6</v>
      </c>
      <c r="G177" s="3">
        <v>0.1129574</v>
      </c>
    </row>
    <row r="178" spans="1:7" x14ac:dyDescent="0.25">
      <c r="A178" s="2" t="s">
        <v>182</v>
      </c>
      <c r="B178" s="3">
        <v>0</v>
      </c>
      <c r="C178" s="3">
        <v>13.221892341627401</v>
      </c>
      <c r="D178" s="3">
        <v>14.750009388634</v>
      </c>
      <c r="E178" s="3">
        <v>0</v>
      </c>
      <c r="F178" s="3">
        <v>0</v>
      </c>
      <c r="G178" s="3">
        <v>2.6743733333333301E-2</v>
      </c>
    </row>
    <row r="179" spans="1:7" x14ac:dyDescent="0.25">
      <c r="A179" s="2" t="s">
        <v>183</v>
      </c>
      <c r="B179" s="3">
        <v>0.191820241253194</v>
      </c>
      <c r="C179" s="3">
        <v>10.8524944676356</v>
      </c>
      <c r="D179" s="3">
        <v>13.386622557321299</v>
      </c>
      <c r="E179" s="3">
        <v>0</v>
      </c>
      <c r="F179" s="3">
        <v>0</v>
      </c>
      <c r="G179" s="3">
        <v>0.142198666666667</v>
      </c>
    </row>
    <row r="180" spans="1:7" x14ac:dyDescent="0.25">
      <c r="A180" s="2" t="s">
        <v>184</v>
      </c>
      <c r="B180" s="3">
        <v>0.245229829928058</v>
      </c>
      <c r="C180" s="3">
        <v>10.4483697075213</v>
      </c>
      <c r="D180" s="3">
        <v>6.1229299759995301</v>
      </c>
      <c r="E180" s="3">
        <v>0</v>
      </c>
      <c r="F180" s="3">
        <v>0</v>
      </c>
      <c r="G180" s="3">
        <v>0.216732333333333</v>
      </c>
    </row>
    <row r="181" spans="1:7" x14ac:dyDescent="0.25">
      <c r="A181" s="2" t="s">
        <v>185</v>
      </c>
      <c r="B181" s="3">
        <v>0</v>
      </c>
      <c r="C181" s="3">
        <v>1.8869716680234999E-4</v>
      </c>
      <c r="D181" s="3">
        <v>1.8869716680234999E-4</v>
      </c>
      <c r="E181" s="3">
        <v>0</v>
      </c>
      <c r="F181" s="3">
        <v>0</v>
      </c>
      <c r="G181" s="3">
        <v>7.9865199999999997E-2</v>
      </c>
    </row>
    <row r="182" spans="1:7" x14ac:dyDescent="0.25">
      <c r="A182" s="2" t="s">
        <v>186</v>
      </c>
      <c r="B182" s="3">
        <v>0.22825079048761501</v>
      </c>
      <c r="C182" s="3">
        <v>13.7236804099509</v>
      </c>
      <c r="D182" s="3">
        <v>16.128814033716701</v>
      </c>
      <c r="E182" s="3">
        <v>0</v>
      </c>
      <c r="F182" s="3">
        <v>0</v>
      </c>
      <c r="G182" s="3">
        <v>0.22669366666666699</v>
      </c>
    </row>
    <row r="183" spans="1:7" x14ac:dyDescent="0.25">
      <c r="A183" s="2" t="s">
        <v>187</v>
      </c>
      <c r="B183" s="3">
        <v>9.1909999137439705E-2</v>
      </c>
      <c r="C183" s="3">
        <v>6.5864174507370103</v>
      </c>
      <c r="D183" s="3">
        <v>6.5864174507370103</v>
      </c>
      <c r="E183" s="3">
        <v>8.7173779925792392</v>
      </c>
      <c r="F183" s="3">
        <v>100</v>
      </c>
      <c r="G183" s="3">
        <v>3.48027666666667E-2</v>
      </c>
    </row>
    <row r="184" spans="1:7" x14ac:dyDescent="0.25">
      <c r="A184" s="2" t="s">
        <v>188</v>
      </c>
      <c r="B184" s="3">
        <v>0</v>
      </c>
      <c r="C184" s="3">
        <v>0</v>
      </c>
      <c r="D184" s="3">
        <v>0</v>
      </c>
      <c r="E184" s="3">
        <v>0</v>
      </c>
      <c r="F184" s="3">
        <v>0</v>
      </c>
      <c r="G184" s="3">
        <v>0.15044833333333299</v>
      </c>
    </row>
    <row r="185" spans="1:7" x14ac:dyDescent="0.25">
      <c r="A185" s="2" t="s">
        <v>189</v>
      </c>
      <c r="B185" s="3">
        <v>3.90435193668306E-3</v>
      </c>
      <c r="C185" s="3">
        <v>17</v>
      </c>
      <c r="D185" s="3">
        <v>17</v>
      </c>
      <c r="E185" s="3">
        <v>0</v>
      </c>
      <c r="F185" s="3">
        <v>0</v>
      </c>
      <c r="G185" s="3">
        <v>0.113388666666667</v>
      </c>
    </row>
    <row r="186" spans="1:7" x14ac:dyDescent="0.25">
      <c r="A186" s="2" t="s">
        <v>190</v>
      </c>
      <c r="B186" s="3">
        <v>1.1657758791727999</v>
      </c>
      <c r="C186" s="3">
        <v>4.3858914328640699</v>
      </c>
      <c r="D186" s="3">
        <v>4.3858914328640699</v>
      </c>
      <c r="E186" s="3">
        <v>8.9961378072714506</v>
      </c>
      <c r="F186" s="3">
        <v>99.83</v>
      </c>
      <c r="G186" s="3">
        <v>4.7305466666666698E-2</v>
      </c>
    </row>
    <row r="187" spans="1:7" x14ac:dyDescent="0.25">
      <c r="A187" s="2" t="s">
        <v>191</v>
      </c>
      <c r="B187" s="3">
        <v>0.90978739394973496</v>
      </c>
      <c r="C187" s="3">
        <v>17</v>
      </c>
      <c r="D187" s="3">
        <v>17</v>
      </c>
      <c r="E187" s="3">
        <v>16.801767117728101</v>
      </c>
      <c r="F187" s="3">
        <v>99.8</v>
      </c>
      <c r="G187" s="3">
        <v>0.13922100000000001</v>
      </c>
    </row>
    <row r="188" spans="1:7" x14ac:dyDescent="0.25">
      <c r="A188" s="2" t="s">
        <v>192</v>
      </c>
      <c r="B188" s="3">
        <v>0</v>
      </c>
      <c r="C188" s="3">
        <v>7.3307458479687</v>
      </c>
      <c r="D188" s="3">
        <v>7.3307458479687</v>
      </c>
      <c r="E188" s="3">
        <v>7.9484452222924897</v>
      </c>
      <c r="F188" s="3">
        <v>99.11</v>
      </c>
      <c r="G188" s="3">
        <v>0.118322333333333</v>
      </c>
    </row>
    <row r="189" spans="1:7" x14ac:dyDescent="0.25">
      <c r="A189" s="2" t="s">
        <v>193</v>
      </c>
      <c r="B189" s="3">
        <v>3.2924298612069199E-2</v>
      </c>
      <c r="C189" s="3">
        <v>13.750442251324101</v>
      </c>
      <c r="D189" s="3">
        <v>13.2075475950098</v>
      </c>
      <c r="E189" s="3">
        <v>0</v>
      </c>
      <c r="F189" s="3">
        <v>0</v>
      </c>
      <c r="G189" s="3">
        <v>5.2537599999999997E-2</v>
      </c>
    </row>
    <row r="190" spans="1:7" x14ac:dyDescent="0.25">
      <c r="A190" s="2" t="s">
        <v>194</v>
      </c>
      <c r="B190" s="3">
        <v>0.55072298414245102</v>
      </c>
      <c r="C190" s="3">
        <v>9.4397681745614292</v>
      </c>
      <c r="D190" s="3">
        <v>15.107286590736599</v>
      </c>
      <c r="E190" s="3">
        <v>11.990044094193699</v>
      </c>
      <c r="F190" s="3">
        <v>98.52</v>
      </c>
      <c r="G190" s="3">
        <v>7.1914900000000004E-2</v>
      </c>
    </row>
    <row r="191" spans="1:7" x14ac:dyDescent="0.25">
      <c r="A191" s="2" t="s">
        <v>195</v>
      </c>
      <c r="B191" s="3">
        <v>1.39336517673393E-4</v>
      </c>
      <c r="C191" s="3">
        <v>4.5143704971734504</v>
      </c>
      <c r="D191" s="3">
        <v>4.5143704971734504</v>
      </c>
      <c r="E191" s="3">
        <v>0</v>
      </c>
      <c r="F191" s="3">
        <v>0</v>
      </c>
      <c r="G191" s="3">
        <v>4.46950666666667E-2</v>
      </c>
    </row>
    <row r="192" spans="1:7" x14ac:dyDescent="0.25">
      <c r="A192" s="2" t="s">
        <v>196</v>
      </c>
      <c r="B192" s="3">
        <v>3.5972856276273002</v>
      </c>
      <c r="C192" s="3">
        <v>0</v>
      </c>
      <c r="D192" s="3">
        <v>0</v>
      </c>
      <c r="E192" s="3">
        <v>0</v>
      </c>
      <c r="F192" s="3">
        <v>0</v>
      </c>
      <c r="G192" s="3">
        <v>0.156570666666667</v>
      </c>
    </row>
    <row r="193" spans="1:7" x14ac:dyDescent="0.25">
      <c r="A193" s="2" t="s">
        <v>197</v>
      </c>
      <c r="B193" s="3">
        <v>0</v>
      </c>
      <c r="C193" s="3">
        <v>17</v>
      </c>
      <c r="D193" s="3">
        <v>17</v>
      </c>
      <c r="E193" s="3">
        <v>17</v>
      </c>
      <c r="F193" s="3">
        <v>99.09</v>
      </c>
      <c r="G193" s="3">
        <v>0.15986300000000001</v>
      </c>
    </row>
    <row r="194" spans="1:7" x14ac:dyDescent="0.25">
      <c r="A194" s="2" t="s">
        <v>198</v>
      </c>
      <c r="B194" s="3">
        <v>99.551020362324394</v>
      </c>
      <c r="C194" s="3">
        <v>17</v>
      </c>
      <c r="D194" s="3">
        <v>17</v>
      </c>
      <c r="E194" s="3">
        <v>17</v>
      </c>
      <c r="F194" s="3">
        <v>98.93</v>
      </c>
      <c r="G194" s="3">
        <v>0.186609</v>
      </c>
    </row>
    <row r="195" spans="1:7" x14ac:dyDescent="0.25">
      <c r="A195" s="2" t="s">
        <v>199</v>
      </c>
      <c r="B195" s="3">
        <v>6.9504147156486798E-2</v>
      </c>
      <c r="C195" s="3">
        <v>1.7094179807727801</v>
      </c>
      <c r="D195" s="3">
        <v>1.7094179807727801</v>
      </c>
      <c r="E195" s="3">
        <v>2.4404605534083599</v>
      </c>
      <c r="F195" s="3">
        <v>97.49</v>
      </c>
      <c r="G195" s="3">
        <v>4.7807966666666701E-2</v>
      </c>
    </row>
    <row r="196" spans="1:7" x14ac:dyDescent="0.25">
      <c r="A196" s="2" t="s">
        <v>200</v>
      </c>
      <c r="B196" s="3">
        <v>0</v>
      </c>
      <c r="C196" s="3">
        <v>0</v>
      </c>
      <c r="D196" s="3">
        <v>0</v>
      </c>
      <c r="E196" s="3">
        <v>0.78045720804653695</v>
      </c>
      <c r="F196" s="3">
        <v>99.73</v>
      </c>
      <c r="G196" s="3">
        <v>4.71708666666667E-2</v>
      </c>
    </row>
    <row r="197" spans="1:7" x14ac:dyDescent="0.25">
      <c r="A197" s="2" t="s">
        <v>201</v>
      </c>
      <c r="B197" s="3">
        <v>11.284660918977201</v>
      </c>
      <c r="C197" s="3">
        <v>7.0276623853890197</v>
      </c>
      <c r="D197" s="3">
        <v>8.7789347581745201</v>
      </c>
      <c r="E197" s="3">
        <v>10.7268864066238</v>
      </c>
      <c r="F197" s="3">
        <v>99.67</v>
      </c>
      <c r="G197" s="3">
        <v>9.7835800000000001E-2</v>
      </c>
    </row>
    <row r="198" spans="1:7" x14ac:dyDescent="0.25">
      <c r="A198" s="2" t="s">
        <v>202</v>
      </c>
      <c r="B198" s="3">
        <v>1.81810441239042</v>
      </c>
      <c r="C198" s="3">
        <v>3.4548134066992202</v>
      </c>
      <c r="D198" s="3">
        <v>3.4548134066992202</v>
      </c>
      <c r="E198" s="3">
        <v>9.2437001371735406</v>
      </c>
      <c r="F198" s="3">
        <v>98.57</v>
      </c>
      <c r="G198" s="3">
        <v>7.5280899999999998E-2</v>
      </c>
    </row>
    <row r="199" spans="1:7" x14ac:dyDescent="0.25">
      <c r="A199" s="2" t="s">
        <v>203</v>
      </c>
      <c r="B199" s="3">
        <v>0</v>
      </c>
      <c r="C199" s="3">
        <v>14.0766837053021</v>
      </c>
      <c r="D199" s="3">
        <v>16.514283748074199</v>
      </c>
      <c r="E199" s="3">
        <v>14.9826545633746</v>
      </c>
      <c r="F199" s="3">
        <v>99.83</v>
      </c>
      <c r="G199" s="3">
        <v>0.14471466666666699</v>
      </c>
    </row>
    <row r="200" spans="1:7" x14ac:dyDescent="0.25">
      <c r="A200" s="2" t="s">
        <v>204</v>
      </c>
      <c r="B200" s="3">
        <v>8.5415793026928206</v>
      </c>
      <c r="C200" s="3">
        <v>17</v>
      </c>
      <c r="D200" s="3">
        <v>17</v>
      </c>
      <c r="E200" s="3">
        <v>16.9961926225597</v>
      </c>
      <c r="F200" s="3">
        <v>99.34</v>
      </c>
      <c r="G200" s="3">
        <v>0.16119233333333299</v>
      </c>
    </row>
    <row r="201" spans="1:7" x14ac:dyDescent="0.25">
      <c r="A201" s="2" t="s">
        <v>205</v>
      </c>
      <c r="B201" s="3">
        <v>7.7546000496436396E-2</v>
      </c>
      <c r="C201" s="3">
        <v>15.4396743357383</v>
      </c>
      <c r="D201" s="3">
        <v>16.675119271906901</v>
      </c>
      <c r="E201" s="3">
        <v>13.9106331479181</v>
      </c>
      <c r="F201" s="3">
        <v>98.18</v>
      </c>
      <c r="G201" s="3">
        <v>0.14670033333333299</v>
      </c>
    </row>
    <row r="202" spans="1:7" x14ac:dyDescent="0.25">
      <c r="A202" s="2" t="s">
        <v>206</v>
      </c>
      <c r="B202" s="3">
        <v>0</v>
      </c>
      <c r="C202" s="3">
        <v>0</v>
      </c>
      <c r="D202" s="3">
        <v>0</v>
      </c>
      <c r="E202" s="3">
        <v>1.75206772594018</v>
      </c>
      <c r="F202" s="3">
        <v>97.74</v>
      </c>
      <c r="G202" s="3">
        <v>6.5195966666666702E-2</v>
      </c>
    </row>
    <row r="203" spans="1:7" x14ac:dyDescent="0.25">
      <c r="A203" s="2" t="s">
        <v>207</v>
      </c>
      <c r="B203" s="3">
        <v>10.768026491546699</v>
      </c>
      <c r="C203" s="3">
        <v>1.9859161524520299</v>
      </c>
      <c r="D203" s="3">
        <v>2.1893547227922698</v>
      </c>
      <c r="E203" s="3">
        <v>3.7493117705617802</v>
      </c>
      <c r="F203" s="3">
        <v>99.67</v>
      </c>
      <c r="G203" s="3">
        <v>5.6132733333333303E-2</v>
      </c>
    </row>
    <row r="204" spans="1:7" x14ac:dyDescent="0.25">
      <c r="A204" s="2" t="s">
        <v>208</v>
      </c>
      <c r="B204" s="3">
        <v>1.5722086632083101</v>
      </c>
      <c r="C204" s="3">
        <v>7.2214053694593403</v>
      </c>
      <c r="D204" s="3">
        <v>7.2187329353424499</v>
      </c>
      <c r="E204" s="3">
        <v>14.2638195925889</v>
      </c>
      <c r="F204" s="3">
        <v>99.46</v>
      </c>
      <c r="G204" s="3">
        <v>0.30487466666666702</v>
      </c>
    </row>
    <row r="205" spans="1:7" x14ac:dyDescent="0.25">
      <c r="A205" s="2" t="s">
        <v>209</v>
      </c>
      <c r="B205" s="3">
        <v>7.62092906456175</v>
      </c>
      <c r="C205" s="3">
        <v>17</v>
      </c>
      <c r="D205" s="3">
        <v>17</v>
      </c>
      <c r="E205" s="3">
        <v>16.9897086155379</v>
      </c>
      <c r="F205" s="3">
        <v>100</v>
      </c>
      <c r="G205" s="3">
        <v>0.39332466666666699</v>
      </c>
    </row>
    <row r="206" spans="1:7" x14ac:dyDescent="0.25">
      <c r="A206" s="2" t="s">
        <v>210</v>
      </c>
      <c r="B206" s="3">
        <v>0</v>
      </c>
      <c r="C206" s="3">
        <v>4.0381093375553503</v>
      </c>
      <c r="D206" s="3">
        <v>3.5113595996288498</v>
      </c>
      <c r="E206" s="3">
        <v>5.3771281370910797</v>
      </c>
      <c r="F206" s="3">
        <v>98.41</v>
      </c>
      <c r="G206" s="3">
        <v>0.127754333333333</v>
      </c>
    </row>
    <row r="207" spans="1:7" x14ac:dyDescent="0.25">
      <c r="A207" s="2" t="s">
        <v>211</v>
      </c>
      <c r="B207" s="3">
        <v>8.3484159829285804</v>
      </c>
      <c r="C207" s="3">
        <v>12.052824365942801</v>
      </c>
      <c r="D207" s="3">
        <v>13.1746132736249</v>
      </c>
      <c r="E207" s="3">
        <v>16.757827770005299</v>
      </c>
      <c r="F207" s="3">
        <v>97.98</v>
      </c>
      <c r="G207" s="3">
        <v>0.12428966666666701</v>
      </c>
    </row>
    <row r="208" spans="1:7" x14ac:dyDescent="0.25">
      <c r="A208" s="2" t="s">
        <v>212</v>
      </c>
      <c r="B208" s="3">
        <v>0</v>
      </c>
      <c r="C208" s="3">
        <v>10.8223912921365</v>
      </c>
      <c r="D208" s="3">
        <v>13.659900230161799</v>
      </c>
      <c r="E208" s="3">
        <v>16.999059327565799</v>
      </c>
      <c r="F208" s="3">
        <v>99.05</v>
      </c>
      <c r="G208" s="3">
        <v>0.22496233333333299</v>
      </c>
    </row>
    <row r="209" spans="1:7" x14ac:dyDescent="0.25">
      <c r="A209" s="2" t="s">
        <v>213</v>
      </c>
      <c r="B209" s="3">
        <v>0.23886156739754799</v>
      </c>
      <c r="C209" s="3">
        <v>0.70434157414579401</v>
      </c>
      <c r="D209" s="3">
        <v>0.71428838288372798</v>
      </c>
      <c r="E209" s="3">
        <v>0.53206015742051904</v>
      </c>
      <c r="F209" s="3">
        <v>99.72</v>
      </c>
      <c r="G209" s="3">
        <v>4.1709133333333301E-2</v>
      </c>
    </row>
    <row r="210" spans="1:7" x14ac:dyDescent="0.25">
      <c r="A210" s="2" t="s">
        <v>214</v>
      </c>
      <c r="B210" s="3">
        <v>0.889331332101022</v>
      </c>
      <c r="C210" s="3">
        <v>16.999233342185299</v>
      </c>
      <c r="D210" s="3">
        <v>16.9990125505932</v>
      </c>
      <c r="E210" s="3">
        <v>14.059590589631</v>
      </c>
      <c r="F210" s="3">
        <v>97.98</v>
      </c>
      <c r="G210" s="3">
        <v>8.9948833333333297E-2</v>
      </c>
    </row>
    <row r="211" spans="1:7" x14ac:dyDescent="0.25">
      <c r="A211" s="2" t="s">
        <v>215</v>
      </c>
      <c r="B211" s="3">
        <v>0</v>
      </c>
      <c r="C211" s="3">
        <v>10.8773457063067</v>
      </c>
      <c r="D211" s="3">
        <v>12.1574313954318</v>
      </c>
      <c r="E211" s="3">
        <v>11.228336458668499</v>
      </c>
      <c r="F211" s="3">
        <v>99.55</v>
      </c>
      <c r="G211" s="3">
        <v>0.1063267</v>
      </c>
    </row>
    <row r="212" spans="1:7" x14ac:dyDescent="0.25">
      <c r="A212" s="2" t="s">
        <v>216</v>
      </c>
      <c r="B212" s="3">
        <v>2.1757313818663602</v>
      </c>
      <c r="C212" s="3">
        <v>16.902496528681802</v>
      </c>
      <c r="D212" s="3">
        <v>16.822266483628201</v>
      </c>
      <c r="E212" s="3">
        <v>16.401847541076801</v>
      </c>
      <c r="F212" s="3">
        <v>98.91</v>
      </c>
      <c r="G212" s="3">
        <v>0.218699</v>
      </c>
    </row>
    <row r="213" spans="1:7" x14ac:dyDescent="0.25">
      <c r="A213" s="2" t="s">
        <v>217</v>
      </c>
      <c r="B213" s="3">
        <v>1.8973045674379401</v>
      </c>
      <c r="C213" s="3">
        <v>13.163062606792399</v>
      </c>
      <c r="D213" s="3">
        <v>10.540518115061801</v>
      </c>
      <c r="E213" s="3">
        <v>16.4289975313221</v>
      </c>
      <c r="F213" s="3">
        <v>97.99</v>
      </c>
      <c r="G213" s="3">
        <v>9.1429300000000005E-2</v>
      </c>
    </row>
    <row r="214" spans="1:7" x14ac:dyDescent="0.25">
      <c r="A214" s="2" t="s">
        <v>218</v>
      </c>
      <c r="B214" s="3">
        <v>0.79224147245708398</v>
      </c>
      <c r="C214" s="3">
        <v>13.466972852057401</v>
      </c>
      <c r="D214" s="3">
        <v>13.466972852057401</v>
      </c>
      <c r="E214" s="3">
        <v>10.2631957230655</v>
      </c>
      <c r="F214" s="3">
        <v>99.96</v>
      </c>
      <c r="G214" s="3">
        <v>9.7192166666666704E-2</v>
      </c>
    </row>
    <row r="215" spans="1:7" x14ac:dyDescent="0.25">
      <c r="A215" s="2" t="s">
        <v>219</v>
      </c>
      <c r="B215" s="3">
        <v>0</v>
      </c>
      <c r="C215" s="3">
        <v>16.7392257000798</v>
      </c>
      <c r="D215" s="3">
        <v>16.7098277078655</v>
      </c>
      <c r="E215" s="3">
        <v>12.5148235277852</v>
      </c>
      <c r="F215" s="3">
        <v>99.49</v>
      </c>
      <c r="G215" s="3">
        <v>0.12794766666666699</v>
      </c>
    </row>
    <row r="216" spans="1:7" x14ac:dyDescent="0.25">
      <c r="A216" s="2" t="s">
        <v>220</v>
      </c>
      <c r="B216" s="3">
        <v>1.62687587414857E-3</v>
      </c>
      <c r="C216" s="3">
        <v>7.7565182104293697</v>
      </c>
      <c r="D216" s="3">
        <v>7.7565182104293697</v>
      </c>
      <c r="E216" s="3">
        <v>0</v>
      </c>
      <c r="F216" s="3">
        <v>0</v>
      </c>
      <c r="G216" s="3">
        <v>0</v>
      </c>
    </row>
    <row r="217" spans="1:7" x14ac:dyDescent="0.25">
      <c r="A217" s="2" t="s">
        <v>221</v>
      </c>
      <c r="B217" s="3">
        <v>1.50798232300945</v>
      </c>
      <c r="C217" s="3">
        <v>17</v>
      </c>
      <c r="D217" s="3">
        <v>17</v>
      </c>
      <c r="E217" s="3">
        <v>0</v>
      </c>
      <c r="F217" s="3">
        <v>0</v>
      </c>
      <c r="G217" s="3">
        <v>4.4750199999999997E-2</v>
      </c>
    </row>
    <row r="218" spans="1:7" x14ac:dyDescent="0.25">
      <c r="A218" s="2" t="s">
        <v>222</v>
      </c>
      <c r="B218" s="3">
        <v>5.3512617190272199E-2</v>
      </c>
      <c r="C218" s="3">
        <v>16.8540138951934</v>
      </c>
      <c r="D218" s="3">
        <v>16.6075225886186</v>
      </c>
      <c r="E218" s="3">
        <v>16.999580991028299</v>
      </c>
      <c r="F218" s="3">
        <v>98.18</v>
      </c>
      <c r="G218" s="3">
        <v>0.288217</v>
      </c>
    </row>
    <row r="219" spans="1:7" x14ac:dyDescent="0.25">
      <c r="A219" s="2" t="s">
        <v>223</v>
      </c>
      <c r="B219" s="3">
        <v>0.92565399652889901</v>
      </c>
      <c r="C219" s="3">
        <v>5.44122193673185</v>
      </c>
      <c r="D219" s="3">
        <v>6.2591295469607404</v>
      </c>
      <c r="E219" s="3">
        <v>6.3680933401991302</v>
      </c>
      <c r="F219" s="3">
        <v>99.39</v>
      </c>
      <c r="G219" s="3">
        <v>4.2218133333333303E-2</v>
      </c>
    </row>
    <row r="220" spans="1:7" x14ac:dyDescent="0.25">
      <c r="A220" s="2" t="s">
        <v>224</v>
      </c>
      <c r="B220" s="3">
        <v>0.14742870609915801</v>
      </c>
      <c r="C220" s="3">
        <v>0.23023792298424101</v>
      </c>
      <c r="D220" s="3">
        <v>0.25866704317280798</v>
      </c>
      <c r="E220" s="3">
        <v>0.44354069512052202</v>
      </c>
      <c r="F220" s="3">
        <v>99.13</v>
      </c>
      <c r="G220" s="3">
        <v>6.10816E-2</v>
      </c>
    </row>
    <row r="221" spans="1:7" x14ac:dyDescent="0.25">
      <c r="A221" s="2" t="s">
        <v>225</v>
      </c>
      <c r="B221" s="3">
        <v>3.6566762388326399</v>
      </c>
      <c r="C221" s="3">
        <v>3.2030948297926498</v>
      </c>
      <c r="D221" s="3">
        <v>3.74146011926095</v>
      </c>
      <c r="E221" s="3">
        <v>4.30056381270066</v>
      </c>
      <c r="F221" s="3">
        <v>99.76</v>
      </c>
      <c r="G221" s="3">
        <v>3.8288566666666697E-2</v>
      </c>
    </row>
    <row r="222" spans="1:7" x14ac:dyDescent="0.25">
      <c r="A222" s="2" t="s">
        <v>226</v>
      </c>
      <c r="B222" s="3">
        <v>0.17255008994561299</v>
      </c>
      <c r="C222" s="3">
        <v>0</v>
      </c>
      <c r="D222" s="3">
        <v>0</v>
      </c>
      <c r="E222" s="3">
        <v>14.3746253675234</v>
      </c>
      <c r="F222" s="3">
        <v>98.91</v>
      </c>
      <c r="G222" s="3">
        <v>0.22488666666666701</v>
      </c>
    </row>
    <row r="223" spans="1:7" x14ac:dyDescent="0.25">
      <c r="A223" s="2" t="s">
        <v>227</v>
      </c>
      <c r="B223" s="3">
        <v>8.1560780997729908E-3</v>
      </c>
      <c r="C223" s="3">
        <v>1.51603373091231</v>
      </c>
      <c r="D223" s="3">
        <v>1.51603373091231</v>
      </c>
      <c r="E223" s="3">
        <v>0</v>
      </c>
      <c r="F223" s="3">
        <v>0</v>
      </c>
      <c r="G223" s="3">
        <v>3.0150133333333301E-2</v>
      </c>
    </row>
    <row r="224" spans="1:7" x14ac:dyDescent="0.25">
      <c r="A224" s="2" t="s">
        <v>228</v>
      </c>
      <c r="B224" s="3">
        <v>0</v>
      </c>
      <c r="C224" s="3">
        <v>16.219695770454202</v>
      </c>
      <c r="D224" s="3">
        <v>16.2450921245435</v>
      </c>
      <c r="E224" s="3">
        <v>16.396537108318299</v>
      </c>
      <c r="F224" s="3">
        <v>99.12</v>
      </c>
      <c r="G224" s="3">
        <v>0.13464433333333301</v>
      </c>
    </row>
    <row r="225" spans="1:7" x14ac:dyDescent="0.25">
      <c r="A225" s="2" t="s">
        <v>229</v>
      </c>
      <c r="B225" s="3">
        <v>3.30390778731614</v>
      </c>
      <c r="C225" s="3">
        <v>4.3939009775063402</v>
      </c>
      <c r="D225" s="3">
        <v>4.9720613288057898</v>
      </c>
      <c r="E225" s="3">
        <v>7.4488571941015804</v>
      </c>
      <c r="F225" s="3">
        <v>98.94</v>
      </c>
      <c r="G225" s="3">
        <v>7.9486833333333298E-2</v>
      </c>
    </row>
    <row r="226" spans="1:7" x14ac:dyDescent="0.25">
      <c r="A226" s="2" t="s">
        <v>230</v>
      </c>
      <c r="B226" s="3">
        <v>10.476779213567699</v>
      </c>
      <c r="C226" s="3">
        <v>12.2269137022175</v>
      </c>
      <c r="D226" s="3">
        <v>12.239137606790999</v>
      </c>
      <c r="E226" s="3">
        <v>14.0321358600113</v>
      </c>
      <c r="F226" s="3">
        <v>98.75</v>
      </c>
      <c r="G226" s="3">
        <v>5.5496633333333302E-2</v>
      </c>
    </row>
    <row r="227" spans="1:7" x14ac:dyDescent="0.25">
      <c r="A227" s="2" t="s">
        <v>231</v>
      </c>
      <c r="B227" s="3">
        <v>18.566325229046001</v>
      </c>
      <c r="C227" s="3">
        <v>17</v>
      </c>
      <c r="D227" s="3">
        <v>17</v>
      </c>
      <c r="E227" s="3">
        <v>16.999972990191399</v>
      </c>
      <c r="F227" s="3">
        <v>99.47</v>
      </c>
      <c r="G227" s="3">
        <v>0.17245966666666701</v>
      </c>
    </row>
    <row r="228" spans="1:7" x14ac:dyDescent="0.25">
      <c r="A228" s="2" t="s">
        <v>232</v>
      </c>
      <c r="B228" s="3">
        <v>40.854428836852698</v>
      </c>
      <c r="C228" s="3">
        <v>10.0718314848129</v>
      </c>
      <c r="D228" s="3">
        <v>11.8052072550571</v>
      </c>
      <c r="E228" s="3">
        <v>12.2068674991117</v>
      </c>
      <c r="F228" s="3">
        <v>98.924999999999997</v>
      </c>
      <c r="G228" s="3">
        <v>7.7759466666666693E-2</v>
      </c>
    </row>
    <row r="229" spans="1:7" x14ac:dyDescent="0.25">
      <c r="A229" s="2" t="s">
        <v>233</v>
      </c>
      <c r="B229" s="3">
        <v>0.81995468183460396</v>
      </c>
      <c r="C229" s="3">
        <v>15.181566900311999</v>
      </c>
      <c r="D229" s="3">
        <v>15.798974373943601</v>
      </c>
      <c r="E229" s="3">
        <v>0</v>
      </c>
      <c r="F229" s="3">
        <v>0</v>
      </c>
      <c r="G229" s="3">
        <v>0.13344033333333299</v>
      </c>
    </row>
    <row r="230" spans="1:7" x14ac:dyDescent="0.25">
      <c r="A230" s="2" t="s">
        <v>234</v>
      </c>
      <c r="B230" s="3">
        <v>1.0458632497328499</v>
      </c>
      <c r="C230" s="3">
        <v>8.3263104626054396</v>
      </c>
      <c r="D230" s="3">
        <v>8.3271062749160105</v>
      </c>
      <c r="E230" s="3">
        <v>4.5078055461474502</v>
      </c>
      <c r="F230" s="3">
        <v>98.14</v>
      </c>
      <c r="G230" s="3">
        <v>4.9118299999999997E-2</v>
      </c>
    </row>
    <row r="231" spans="1:7" x14ac:dyDescent="0.25">
      <c r="A231" s="2" t="s">
        <v>235</v>
      </c>
      <c r="B231" s="3">
        <v>0</v>
      </c>
      <c r="C231" s="3">
        <v>3.3681578160749002</v>
      </c>
      <c r="D231" s="3">
        <v>6.52590515802056</v>
      </c>
      <c r="E231" s="3">
        <v>4.6196569792027598</v>
      </c>
      <c r="F231" s="3">
        <v>98.34</v>
      </c>
      <c r="G231" s="3">
        <v>3.5462133333333298E-2</v>
      </c>
    </row>
    <row r="232" spans="1:7" x14ac:dyDescent="0.25">
      <c r="A232" s="2" t="s">
        <v>236</v>
      </c>
      <c r="B232" s="3">
        <v>8.4546600329117906E-3</v>
      </c>
      <c r="C232" s="3">
        <v>3.81131548987186</v>
      </c>
      <c r="D232" s="3">
        <v>3.81131548987186</v>
      </c>
      <c r="E232" s="3">
        <v>4.7346539161067396</v>
      </c>
      <c r="F232" s="3">
        <v>99.93</v>
      </c>
      <c r="G232" s="3">
        <v>6.04605E-2</v>
      </c>
    </row>
    <row r="233" spans="1:7" x14ac:dyDescent="0.25">
      <c r="A233" s="2" t="s">
        <v>237</v>
      </c>
      <c r="B233" s="3">
        <v>2.16727171642578</v>
      </c>
      <c r="C233" s="3">
        <v>16.9919463942371</v>
      </c>
      <c r="D233" s="3">
        <v>16.998873758394701</v>
      </c>
      <c r="E233" s="3">
        <v>16.638576365896899</v>
      </c>
      <c r="F233" s="3">
        <v>99.27</v>
      </c>
      <c r="G233" s="3">
        <v>0.23641100000000001</v>
      </c>
    </row>
    <row r="234" spans="1:7" x14ac:dyDescent="0.25">
      <c r="A234" s="2" t="s">
        <v>238</v>
      </c>
      <c r="B234" s="3">
        <v>2.1013791986567401</v>
      </c>
      <c r="C234" s="3">
        <v>14.160871032562101</v>
      </c>
      <c r="D234" s="3">
        <v>14.672867988286599</v>
      </c>
      <c r="E234" s="3">
        <v>13.335159204590999</v>
      </c>
      <c r="F234" s="3">
        <v>95.95</v>
      </c>
      <c r="G234" s="3">
        <v>0.100778966666667</v>
      </c>
    </row>
    <row r="235" spans="1:7" x14ac:dyDescent="0.25">
      <c r="A235" s="2" t="s">
        <v>239</v>
      </c>
      <c r="B235" s="3">
        <v>0</v>
      </c>
      <c r="C235" s="3">
        <v>0.12179010850970801</v>
      </c>
      <c r="D235" s="3">
        <v>0.12179010850970801</v>
      </c>
      <c r="E235" s="3">
        <v>0</v>
      </c>
      <c r="F235" s="3">
        <v>0</v>
      </c>
      <c r="G235" s="3">
        <v>3.2210200000000001E-2</v>
      </c>
    </row>
    <row r="236" spans="1:7" x14ac:dyDescent="0.25">
      <c r="A236" s="2" t="s">
        <v>240</v>
      </c>
      <c r="B236" s="3">
        <v>0</v>
      </c>
      <c r="C236" s="3">
        <v>0</v>
      </c>
      <c r="D236" s="3">
        <v>0</v>
      </c>
      <c r="E236" s="3">
        <v>0</v>
      </c>
      <c r="F236" s="3">
        <v>99.99</v>
      </c>
      <c r="G236" s="3">
        <v>6.1295533333333298E-2</v>
      </c>
    </row>
    <row r="237" spans="1:7" x14ac:dyDescent="0.25">
      <c r="A237" s="2" t="s">
        <v>241</v>
      </c>
      <c r="B237" s="3">
        <v>4.4528431614252497</v>
      </c>
      <c r="C237" s="3">
        <v>0.77532438072482801</v>
      </c>
      <c r="D237" s="3">
        <v>0.77532438072482801</v>
      </c>
      <c r="E237" s="3">
        <v>5.2776350588502501</v>
      </c>
      <c r="F237" s="3">
        <v>99.17</v>
      </c>
      <c r="G237" s="3">
        <v>3.5432766666666698E-2</v>
      </c>
    </row>
    <row r="238" spans="1:7" x14ac:dyDescent="0.25">
      <c r="A238" s="2" t="s">
        <v>242</v>
      </c>
      <c r="B238" s="3">
        <v>0</v>
      </c>
      <c r="C238" s="3">
        <v>17</v>
      </c>
      <c r="D238" s="3">
        <v>17</v>
      </c>
      <c r="E238" s="3">
        <v>16.8588644693452</v>
      </c>
      <c r="F238" s="3">
        <v>99.45</v>
      </c>
      <c r="G238" s="3">
        <v>0.22365833333333299</v>
      </c>
    </row>
    <row r="239" spans="1:7" x14ac:dyDescent="0.25">
      <c r="A239" s="2" t="s">
        <v>243</v>
      </c>
      <c r="B239" s="3">
        <v>0</v>
      </c>
      <c r="C239" s="3">
        <v>16.9557872769089</v>
      </c>
      <c r="D239" s="3">
        <v>16.850357341761899</v>
      </c>
      <c r="E239" s="3">
        <v>15.946242768618101</v>
      </c>
      <c r="F239" s="3">
        <v>99.41</v>
      </c>
      <c r="G239" s="3">
        <v>0.181764333333333</v>
      </c>
    </row>
    <row r="240" spans="1:7" x14ac:dyDescent="0.25">
      <c r="A240" s="2" t="s">
        <v>245</v>
      </c>
      <c r="B240" s="3">
        <v>1307.0503789251459</v>
      </c>
      <c r="C240" s="3">
        <v>2505.8310133365021</v>
      </c>
      <c r="D240" s="3">
        <v>2546.761683892742</v>
      </c>
      <c r="E240" s="3">
        <v>2211.8929831486544</v>
      </c>
      <c r="F240" s="3">
        <v>18243.154999999988</v>
      </c>
      <c r="G240" s="3">
        <v>27.584873966666663</v>
      </c>
    </row>
  </sheetData>
  <mergeCells count="17">
    <mergeCell ref="N11:N16"/>
    <mergeCell ref="M18:M19"/>
    <mergeCell ref="N18:N19"/>
    <mergeCell ref="M20:M24"/>
    <mergeCell ref="N20:N24"/>
    <mergeCell ref="M25:M26"/>
    <mergeCell ref="N25:N26"/>
    <mergeCell ref="J5:J28"/>
    <mergeCell ref="K5:K10"/>
    <mergeCell ref="L5:L10"/>
    <mergeCell ref="M5:M7"/>
    <mergeCell ref="N5:N7"/>
    <mergeCell ref="M8:M9"/>
    <mergeCell ref="N8:N9"/>
    <mergeCell ref="K11:K28"/>
    <mergeCell ref="L11:L28"/>
    <mergeCell ref="M11:M16"/>
  </mergeCells>
  <conditionalFormatting pivot="1" sqref="G4:G239">
    <cfRule type="colorScale" priority="12">
      <colorScale>
        <cfvo type="num" val="2.6744E-2"/>
        <cfvo type="num" val="0.119934"/>
        <cfvo type="max"/>
        <color rgb="FFF8696B"/>
        <color rgb="FFFFEB84"/>
        <color rgb="FF63BE7B"/>
      </colorScale>
    </cfRule>
  </conditionalFormatting>
  <conditionalFormatting pivot="1" sqref="F4:F239">
    <cfRule type="colorScale" priority="11">
      <colorScale>
        <cfvo type="num" val="91.06"/>
        <cfvo type="num" val="98.611649999999997"/>
        <cfvo type="max"/>
        <color rgb="FFF8696B"/>
        <color rgb="FFFFEB84"/>
        <color rgb="FF63BE7B"/>
      </colorScale>
    </cfRule>
  </conditionalFormatting>
  <conditionalFormatting pivot="1" sqref="E4:E239">
    <cfRule type="colorScale" priority="10">
      <colorScale>
        <cfvo type="min"/>
        <cfvo type="percentile" val="50"/>
        <cfvo type="max"/>
        <color rgb="FFF8696B"/>
        <color rgb="FFFFEB84"/>
        <color rgb="FF63BE7B"/>
      </colorScale>
    </cfRule>
  </conditionalFormatting>
  <conditionalFormatting pivot="1" sqref="D4:D239">
    <cfRule type="colorScale" priority="9">
      <colorScale>
        <cfvo type="num" val="1.8900000000000001E-4"/>
        <cfvo type="num" val="11.4719"/>
        <cfvo type="max"/>
        <color rgb="FFF8696B"/>
        <color rgb="FFFFEB84"/>
        <color rgb="FF63BE7B"/>
      </colorScale>
    </cfRule>
  </conditionalFormatting>
  <conditionalFormatting pivot="1" sqref="C4:C239">
    <cfRule type="colorScale" priority="8">
      <colorScale>
        <cfvo type="num" val="1.8900000000000001E-4"/>
        <cfvo type="num" val="11.28753"/>
        <cfvo type="max"/>
        <color rgb="FFF8696B"/>
        <color rgb="FFFFEB84"/>
        <color rgb="FF63BE7B"/>
      </colorScale>
    </cfRule>
  </conditionalFormatting>
  <conditionalFormatting pivot="1" sqref="B4:B239">
    <cfRule type="colorScale" priority="7">
      <colorScale>
        <cfvo type="num" val="1.3899999999999999E-4"/>
        <cfvo type="num" val="7.5991299999999997"/>
        <cfvo type="max"/>
        <color rgb="FFF8696B"/>
        <color rgb="FFFFEB84"/>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967B6-67C5-4AB6-842D-741DD98B5AFB}">
  <dimension ref="A1:K26"/>
  <sheetViews>
    <sheetView workbookViewId="0">
      <selection activeCell="H25" sqref="H25"/>
    </sheetView>
  </sheetViews>
  <sheetFormatPr defaultColWidth="8.7109375" defaultRowHeight="15" x14ac:dyDescent="0.25"/>
  <cols>
    <col min="1" max="1" width="4.85546875" style="2" customWidth="1"/>
    <col min="2" max="2" width="19.140625" style="2" bestFit="1" customWidth="1"/>
    <col min="3" max="3" width="5.5703125" style="6" customWidth="1"/>
    <col min="4" max="4" width="21.85546875" style="2" bestFit="1" customWidth="1"/>
    <col min="5" max="5" width="5.5703125" style="6" customWidth="1"/>
    <col min="6" max="6" width="30" style="2" bestFit="1" customWidth="1"/>
    <col min="7" max="7" width="5.5703125" style="6" customWidth="1"/>
    <col min="8" max="8" width="30" style="2" bestFit="1" customWidth="1"/>
    <col min="9" max="9" width="42.85546875" style="2" customWidth="1"/>
    <col min="10" max="10" width="0.140625" style="2" customWidth="1"/>
    <col min="11" max="16384" width="8.7109375" style="2"/>
  </cols>
  <sheetData>
    <row r="1" spans="1:10" ht="16.5" customHeight="1" x14ac:dyDescent="0.25">
      <c r="B1" s="4" t="s">
        <v>253</v>
      </c>
      <c r="C1" s="5"/>
      <c r="D1" s="4" t="s">
        <v>254</v>
      </c>
      <c r="E1" s="5"/>
      <c r="F1" s="4" t="s">
        <v>255</v>
      </c>
      <c r="G1" s="5"/>
      <c r="H1" s="4"/>
      <c r="J1" s="4"/>
    </row>
    <row r="2" spans="1:10" ht="16.5" customHeight="1" x14ac:dyDescent="0.25">
      <c r="B2" s="2" t="s">
        <v>256</v>
      </c>
      <c r="C2" s="6" t="s">
        <v>257</v>
      </c>
      <c r="D2" s="2" t="s">
        <v>256</v>
      </c>
      <c r="E2" s="6" t="s">
        <v>257</v>
      </c>
      <c r="F2" s="2" t="s">
        <v>256</v>
      </c>
      <c r="G2" s="6" t="s">
        <v>257</v>
      </c>
    </row>
    <row r="3" spans="1:10" ht="16.5" customHeight="1" x14ac:dyDescent="0.25">
      <c r="A3" s="7" t="s">
        <v>258</v>
      </c>
      <c r="B3" s="8" t="s">
        <v>259</v>
      </c>
      <c r="C3" s="8" t="s">
        <v>260</v>
      </c>
      <c r="D3" s="9" t="s">
        <v>261</v>
      </c>
      <c r="E3" s="10" t="s">
        <v>262</v>
      </c>
      <c r="F3" s="11" t="s">
        <v>263</v>
      </c>
      <c r="G3" s="12" t="s">
        <v>264</v>
      </c>
    </row>
    <row r="4" spans="1:10" ht="18" x14ac:dyDescent="0.35">
      <c r="A4" s="7"/>
      <c r="B4" s="8"/>
      <c r="C4" s="8"/>
      <c r="D4" s="13"/>
      <c r="E4" s="14"/>
      <c r="F4" s="11" t="s">
        <v>265</v>
      </c>
      <c r="G4" s="12" t="s">
        <v>266</v>
      </c>
    </row>
    <row r="5" spans="1:10" ht="18" x14ac:dyDescent="0.35">
      <c r="A5" s="7"/>
      <c r="B5" s="8"/>
      <c r="C5" s="8"/>
      <c r="D5" s="15"/>
      <c r="E5" s="16"/>
      <c r="F5" s="11" t="s">
        <v>267</v>
      </c>
      <c r="G5" s="12" t="s">
        <v>268</v>
      </c>
    </row>
    <row r="6" spans="1:10" ht="16.5" customHeight="1" x14ac:dyDescent="0.25">
      <c r="A6" s="7"/>
      <c r="B6" s="8"/>
      <c r="C6" s="8"/>
      <c r="D6" s="17" t="s">
        <v>269</v>
      </c>
      <c r="E6" s="18" t="s">
        <v>270</v>
      </c>
      <c r="F6" s="19" t="s">
        <v>271</v>
      </c>
      <c r="G6" s="20" t="s">
        <v>272</v>
      </c>
    </row>
    <row r="7" spans="1:10" ht="16.5" customHeight="1" thickBot="1" x14ac:dyDescent="0.3">
      <c r="A7" s="7"/>
      <c r="B7" s="8"/>
      <c r="C7" s="8"/>
      <c r="D7" s="21"/>
      <c r="E7" s="22"/>
      <c r="F7" s="19" t="s">
        <v>273</v>
      </c>
      <c r="G7" s="20" t="s">
        <v>274</v>
      </c>
    </row>
    <row r="8" spans="1:10" ht="21" x14ac:dyDescent="0.35">
      <c r="A8" s="7"/>
      <c r="B8" s="8"/>
      <c r="C8" s="8"/>
      <c r="D8" s="23" t="s">
        <v>275</v>
      </c>
      <c r="E8" s="24" t="s">
        <v>276</v>
      </c>
      <c r="F8" s="11" t="s">
        <v>277</v>
      </c>
      <c r="G8" s="12" t="s">
        <v>278</v>
      </c>
      <c r="I8" s="80" t="s">
        <v>349</v>
      </c>
      <c r="J8" s="81"/>
    </row>
    <row r="9" spans="1:10" ht="16.5" customHeight="1" x14ac:dyDescent="0.35">
      <c r="A9" s="7"/>
      <c r="B9" s="25" t="s">
        <v>279</v>
      </c>
      <c r="C9" s="25" t="s">
        <v>280</v>
      </c>
      <c r="D9" s="26" t="s">
        <v>281</v>
      </c>
      <c r="E9" s="27" t="s">
        <v>282</v>
      </c>
      <c r="F9" s="28" t="s">
        <v>283</v>
      </c>
      <c r="G9" s="29" t="s">
        <v>1</v>
      </c>
      <c r="I9" s="84" t="s">
        <v>350</v>
      </c>
      <c r="J9" s="85"/>
    </row>
    <row r="10" spans="1:10" ht="16.5" customHeight="1" x14ac:dyDescent="0.35">
      <c r="A10" s="7"/>
      <c r="B10" s="25"/>
      <c r="C10" s="25"/>
      <c r="D10" s="30"/>
      <c r="E10" s="31"/>
      <c r="F10" s="28" t="s">
        <v>284</v>
      </c>
      <c r="G10" s="29" t="s">
        <v>285</v>
      </c>
      <c r="I10" s="84" t="s">
        <v>351</v>
      </c>
      <c r="J10" s="85"/>
    </row>
    <row r="11" spans="1:10" ht="16.5" customHeight="1" thickBot="1" x14ac:dyDescent="0.4">
      <c r="A11" s="7"/>
      <c r="B11" s="25"/>
      <c r="C11" s="25"/>
      <c r="D11" s="30"/>
      <c r="E11" s="31"/>
      <c r="F11" s="28" t="s">
        <v>286</v>
      </c>
      <c r="G11" s="29" t="s">
        <v>287</v>
      </c>
      <c r="I11" s="82" t="s">
        <v>352</v>
      </c>
      <c r="J11" s="83"/>
    </row>
    <row r="12" spans="1:10" ht="16.5" customHeight="1" x14ac:dyDescent="0.25">
      <c r="A12" s="7"/>
      <c r="B12" s="25"/>
      <c r="C12" s="25"/>
      <c r="D12" s="30"/>
      <c r="E12" s="31"/>
      <c r="F12" s="28" t="s">
        <v>288</v>
      </c>
      <c r="G12" s="29" t="s">
        <v>289</v>
      </c>
    </row>
    <row r="13" spans="1:10" ht="16.5" customHeight="1" x14ac:dyDescent="0.25">
      <c r="A13" s="7"/>
      <c r="B13" s="25"/>
      <c r="C13" s="25"/>
      <c r="D13" s="30"/>
      <c r="E13" s="31"/>
      <c r="F13" s="28" t="s">
        <v>290</v>
      </c>
      <c r="G13" s="29" t="s">
        <v>291</v>
      </c>
    </row>
    <row r="14" spans="1:10" ht="16.5" customHeight="1" x14ac:dyDescent="0.25">
      <c r="A14" s="7"/>
      <c r="B14" s="25"/>
      <c r="C14" s="25"/>
      <c r="D14" s="32"/>
      <c r="E14" s="33"/>
      <c r="F14" s="28" t="s">
        <v>292</v>
      </c>
      <c r="G14" s="29" t="s">
        <v>293</v>
      </c>
    </row>
    <row r="15" spans="1:10" ht="16.5" customHeight="1" x14ac:dyDescent="0.25">
      <c r="A15" s="7"/>
      <c r="B15" s="25"/>
      <c r="C15" s="25"/>
      <c r="D15" s="34" t="s">
        <v>294</v>
      </c>
      <c r="E15" s="35" t="s">
        <v>295</v>
      </c>
      <c r="F15" s="36" t="s">
        <v>296</v>
      </c>
      <c r="G15" s="37" t="s">
        <v>297</v>
      </c>
    </row>
    <row r="16" spans="1:10" ht="16.5" customHeight="1" x14ac:dyDescent="0.25">
      <c r="A16" s="7"/>
      <c r="B16" s="25"/>
      <c r="C16" s="25"/>
      <c r="D16" s="26" t="s">
        <v>298</v>
      </c>
      <c r="E16" s="27" t="s">
        <v>299</v>
      </c>
      <c r="F16" s="28" t="s">
        <v>300</v>
      </c>
      <c r="G16" s="29" t="s">
        <v>301</v>
      </c>
    </row>
    <row r="17" spans="1:11" ht="16.5" customHeight="1" x14ac:dyDescent="0.25">
      <c r="A17" s="7"/>
      <c r="B17" s="25"/>
      <c r="C17" s="25"/>
      <c r="D17" s="32"/>
      <c r="E17" s="33"/>
      <c r="F17" s="28" t="s">
        <v>302</v>
      </c>
      <c r="G17" s="29" t="s">
        <v>303</v>
      </c>
    </row>
    <row r="18" spans="1:11" ht="18" x14ac:dyDescent="0.35">
      <c r="A18" s="7"/>
      <c r="B18" s="25"/>
      <c r="C18" s="25"/>
      <c r="D18" s="17" t="s">
        <v>304</v>
      </c>
      <c r="E18" s="18" t="s">
        <v>305</v>
      </c>
      <c r="F18" s="19" t="s">
        <v>306</v>
      </c>
      <c r="G18" s="20" t="s">
        <v>307</v>
      </c>
      <c r="J18"/>
      <c r="K18"/>
    </row>
    <row r="19" spans="1:11" ht="18" x14ac:dyDescent="0.35">
      <c r="A19" s="7"/>
      <c r="B19" s="25"/>
      <c r="C19" s="25"/>
      <c r="D19" s="38"/>
      <c r="E19" s="39"/>
      <c r="F19" s="19" t="s">
        <v>308</v>
      </c>
      <c r="G19" s="20" t="s">
        <v>309</v>
      </c>
    </row>
    <row r="20" spans="1:11" ht="16.5" customHeight="1" x14ac:dyDescent="0.25">
      <c r="A20" s="7"/>
      <c r="B20" s="25"/>
      <c r="C20" s="25"/>
      <c r="D20" s="38"/>
      <c r="E20" s="39"/>
      <c r="F20" s="19" t="s">
        <v>310</v>
      </c>
      <c r="G20" s="20" t="s">
        <v>311</v>
      </c>
    </row>
    <row r="21" spans="1:11" ht="18" x14ac:dyDescent="0.35">
      <c r="A21" s="7"/>
      <c r="B21" s="25"/>
      <c r="C21" s="25"/>
      <c r="D21" s="38"/>
      <c r="E21" s="39"/>
      <c r="F21" s="19" t="s">
        <v>312</v>
      </c>
      <c r="G21" s="20" t="s">
        <v>313</v>
      </c>
    </row>
    <row r="22" spans="1:11" ht="16.5" customHeight="1" x14ac:dyDescent="0.25">
      <c r="A22" s="7"/>
      <c r="B22" s="25"/>
      <c r="C22" s="25"/>
      <c r="D22" s="21"/>
      <c r="E22" s="22"/>
      <c r="F22" s="19" t="s">
        <v>314</v>
      </c>
      <c r="G22" s="20" t="s">
        <v>315</v>
      </c>
    </row>
    <row r="23" spans="1:11" ht="18" x14ac:dyDescent="0.35">
      <c r="A23" s="7"/>
      <c r="B23" s="25"/>
      <c r="C23" s="25"/>
      <c r="D23" s="26" t="s">
        <v>316</v>
      </c>
      <c r="E23" s="27" t="s">
        <v>317</v>
      </c>
      <c r="F23" s="28" t="s">
        <v>318</v>
      </c>
      <c r="G23" s="29" t="s">
        <v>319</v>
      </c>
    </row>
    <row r="24" spans="1:11" ht="18" x14ac:dyDescent="0.35">
      <c r="A24" s="7"/>
      <c r="B24" s="25"/>
      <c r="C24" s="25"/>
      <c r="D24" s="32"/>
      <c r="E24" s="33"/>
      <c r="F24" s="28" t="s">
        <v>320</v>
      </c>
      <c r="G24" s="29" t="s">
        <v>321</v>
      </c>
    </row>
    <row r="25" spans="1:11" x14ac:dyDescent="0.25">
      <c r="A25" s="7"/>
      <c r="B25" s="25"/>
      <c r="C25" s="25"/>
      <c r="D25" s="40" t="s">
        <v>322</v>
      </c>
      <c r="E25" s="41" t="s">
        <v>323</v>
      </c>
      <c r="F25" s="42" t="s">
        <v>324</v>
      </c>
      <c r="G25" s="43" t="s">
        <v>325</v>
      </c>
    </row>
    <row r="26" spans="1:11" x14ac:dyDescent="0.25">
      <c r="A26" s="7"/>
      <c r="B26" s="25"/>
      <c r="C26" s="25"/>
      <c r="D26" s="44" t="s">
        <v>326</v>
      </c>
      <c r="E26" s="45" t="s">
        <v>327</v>
      </c>
      <c r="F26" s="28" t="s">
        <v>328</v>
      </c>
      <c r="G26" s="29" t="s">
        <v>329</v>
      </c>
    </row>
  </sheetData>
  <mergeCells count="17">
    <mergeCell ref="E9:E14"/>
    <mergeCell ref="D16:D17"/>
    <mergeCell ref="E16:E17"/>
    <mergeCell ref="D18:D22"/>
    <mergeCell ref="E18:E22"/>
    <mergeCell ref="D23:D24"/>
    <mergeCell ref="E23:E24"/>
    <mergeCell ref="A3:A26"/>
    <mergeCell ref="B3:B8"/>
    <mergeCell ref="C3:C8"/>
    <mergeCell ref="D3:D5"/>
    <mergeCell ref="E3:E5"/>
    <mergeCell ref="D6:D7"/>
    <mergeCell ref="E6:E7"/>
    <mergeCell ref="B9:B26"/>
    <mergeCell ref="C9:C26"/>
    <mergeCell ref="D9:D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80BA1-97F3-4174-BDD8-FA5AB07C4380}">
  <dimension ref="A1:B41"/>
  <sheetViews>
    <sheetView workbookViewId="0">
      <selection activeCell="B20" sqref="B20"/>
    </sheetView>
  </sheetViews>
  <sheetFormatPr defaultRowHeight="15" x14ac:dyDescent="0.25"/>
  <cols>
    <col min="1" max="1" width="143.42578125" customWidth="1"/>
    <col min="2" max="2" width="63.5703125" style="77" bestFit="1" customWidth="1"/>
  </cols>
  <sheetData>
    <row r="1" spans="1:1" s="73" customFormat="1" x14ac:dyDescent="0.25">
      <c r="A1" s="63" t="s">
        <v>331</v>
      </c>
    </row>
    <row r="2" spans="1:1" s="73" customFormat="1" x14ac:dyDescent="0.25">
      <c r="A2" s="63" t="s">
        <v>332</v>
      </c>
    </row>
    <row r="3" spans="1:1" s="73" customFormat="1" x14ac:dyDescent="0.25">
      <c r="A3" s="63"/>
    </row>
    <row r="4" spans="1:1" s="74" customFormat="1" x14ac:dyDescent="0.25">
      <c r="A4" s="64" t="s">
        <v>333</v>
      </c>
    </row>
    <row r="5" spans="1:1" s="74" customFormat="1" x14ac:dyDescent="0.25">
      <c r="A5" s="65"/>
    </row>
    <row r="6" spans="1:1" s="75" customFormat="1" ht="17.25" x14ac:dyDescent="0.25">
      <c r="A6" s="66" t="s">
        <v>334</v>
      </c>
    </row>
    <row r="7" spans="1:1" s="75" customFormat="1" ht="17.25" x14ac:dyDescent="0.25">
      <c r="A7" s="66"/>
    </row>
    <row r="8" spans="1:1" s="75" customFormat="1" ht="17.25" x14ac:dyDescent="0.25">
      <c r="A8" s="66" t="s">
        <v>335</v>
      </c>
    </row>
    <row r="9" spans="1:1" s="75" customFormat="1" ht="17.25" x14ac:dyDescent="0.25">
      <c r="A9" s="66" t="s">
        <v>336</v>
      </c>
    </row>
    <row r="10" spans="1:1" s="75" customFormat="1" ht="17.25" x14ac:dyDescent="0.25">
      <c r="A10" s="66" t="s">
        <v>337</v>
      </c>
    </row>
    <row r="11" spans="1:1" s="75" customFormat="1" ht="17.25" x14ac:dyDescent="0.25">
      <c r="A11" s="66" t="s">
        <v>338</v>
      </c>
    </row>
    <row r="12" spans="1:1" s="75" customFormat="1" ht="17.25" x14ac:dyDescent="0.25">
      <c r="A12" s="66" t="s">
        <v>339</v>
      </c>
    </row>
    <row r="13" spans="1:1" s="75" customFormat="1" ht="17.25" x14ac:dyDescent="0.25">
      <c r="A13" s="66" t="s">
        <v>340</v>
      </c>
    </row>
    <row r="14" spans="1:1" s="75" customFormat="1" ht="17.25" x14ac:dyDescent="0.25">
      <c r="A14" s="66" t="s">
        <v>341</v>
      </c>
    </row>
    <row r="15" spans="1:1" s="75" customFormat="1" ht="17.25" x14ac:dyDescent="0.25">
      <c r="A15" s="66" t="s">
        <v>342</v>
      </c>
    </row>
    <row r="16" spans="1:1" s="76" customFormat="1" ht="17.25" x14ac:dyDescent="0.35">
      <c r="A16" s="67"/>
    </row>
    <row r="17" spans="1:2" s="76" customFormat="1" ht="51.75" x14ac:dyDescent="0.35">
      <c r="A17" s="68" t="s">
        <v>343</v>
      </c>
    </row>
    <row r="18" spans="1:2" s="76" customFormat="1" ht="17.25" x14ac:dyDescent="0.35">
      <c r="A18" s="69"/>
    </row>
    <row r="19" spans="1:2" s="73" customFormat="1" ht="17.25" x14ac:dyDescent="0.35">
      <c r="A19" s="70" t="s">
        <v>344</v>
      </c>
    </row>
    <row r="20" spans="1:2" s="73" customFormat="1" x14ac:dyDescent="0.25">
      <c r="A20" s="71" t="s">
        <v>345</v>
      </c>
    </row>
    <row r="21" spans="1:2" s="73" customFormat="1" x14ac:dyDescent="0.25">
      <c r="A21" s="71" t="s">
        <v>346</v>
      </c>
    </row>
    <row r="22" spans="1:2" x14ac:dyDescent="0.25">
      <c r="A22" s="71" t="s">
        <v>348</v>
      </c>
      <c r="B22"/>
    </row>
    <row r="23" spans="1:2" s="73" customFormat="1" x14ac:dyDescent="0.25">
      <c r="A23" s="71" t="s">
        <v>347</v>
      </c>
    </row>
    <row r="24" spans="1:2" s="73" customFormat="1" x14ac:dyDescent="0.25">
      <c r="A24" s="72"/>
    </row>
    <row r="25" spans="1:2" s="73" customFormat="1" x14ac:dyDescent="0.25">
      <c r="A25" s="72"/>
    </row>
    <row r="26" spans="1:2" x14ac:dyDescent="0.25">
      <c r="A26" s="71"/>
    </row>
    <row r="27" spans="1:2" x14ac:dyDescent="0.25">
      <c r="A27" s="71"/>
    </row>
    <row r="39" spans="1:2" s="79" customFormat="1" x14ac:dyDescent="0.25">
      <c r="A39"/>
      <c r="B39" s="78"/>
    </row>
    <row r="41" spans="1:2" x14ac:dyDescent="0.25">
      <c r="A41"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31F5-C628-4331-A70A-71AC2DBE135F}">
  <dimension ref="A1:M237"/>
  <sheetViews>
    <sheetView workbookViewId="0">
      <selection activeCell="K17" sqref="K17"/>
    </sheetView>
  </sheetViews>
  <sheetFormatPr defaultRowHeight="15" x14ac:dyDescent="0.25"/>
  <cols>
    <col min="1" max="1" width="9.85546875" customWidth="1"/>
    <col min="3" max="4" width="11.28515625" customWidth="1"/>
    <col min="5" max="5" width="10.42578125" customWidth="1"/>
    <col min="6" max="6" width="11.28515625" customWidth="1"/>
    <col min="7" max="7" width="10.5703125" customWidth="1"/>
    <col min="8" max="8" width="11.85546875" customWidth="1"/>
  </cols>
  <sheetData>
    <row r="1" spans="1:13" x14ac:dyDescent="0.25">
      <c r="A1" t="s">
        <v>0</v>
      </c>
      <c r="B1" t="s">
        <v>1</v>
      </c>
      <c r="C1" t="s">
        <v>2</v>
      </c>
      <c r="D1" t="s">
        <v>3</v>
      </c>
      <c r="E1" t="s">
        <v>4</v>
      </c>
      <c r="F1" t="s">
        <v>5</v>
      </c>
      <c r="G1" t="s">
        <v>6</v>
      </c>
      <c r="H1" t="s">
        <v>252</v>
      </c>
    </row>
    <row r="2" spans="1:13" x14ac:dyDescent="0.25">
      <c r="A2" t="s">
        <v>7</v>
      </c>
      <c r="B2" t="s">
        <v>8</v>
      </c>
      <c r="C2">
        <v>0.10439190458226801</v>
      </c>
      <c r="D2">
        <v>0.21416307790824499</v>
      </c>
      <c r="E2">
        <v>0.52186204323540797</v>
      </c>
      <c r="F2">
        <v>4.4642866666666697E-2</v>
      </c>
      <c r="G2">
        <v>99.38</v>
      </c>
      <c r="H2" t="s">
        <v>1</v>
      </c>
      <c r="K2">
        <f>AVERAGE(Table1[SHI.2014])</f>
        <v>98.611648648648583</v>
      </c>
      <c r="M2">
        <f>MIN(Table1[SHI.2014])</f>
        <v>91.06</v>
      </c>
    </row>
    <row r="3" spans="1:13" x14ac:dyDescent="0.25">
      <c r="A3" t="s">
        <v>9</v>
      </c>
      <c r="B3">
        <v>1.6690605823688001</v>
      </c>
      <c r="C3">
        <v>16.058265799397098</v>
      </c>
      <c r="D3">
        <v>15.9917557474158</v>
      </c>
      <c r="E3">
        <v>5.4546288928981701</v>
      </c>
      <c r="F3">
        <v>0.138589666666667</v>
      </c>
      <c r="G3">
        <v>98.8</v>
      </c>
      <c r="H3" t="s">
        <v>2</v>
      </c>
      <c r="K3">
        <f>AVERAGE(Table1[PAR.2016])</f>
        <v>0.11993423463768114</v>
      </c>
      <c r="M3">
        <f>MIN(Table1[PAR.2016])</f>
        <v>2.6743733333333301E-2</v>
      </c>
    </row>
    <row r="4" spans="1:13" x14ac:dyDescent="0.25">
      <c r="A4" t="s">
        <v>10</v>
      </c>
      <c r="B4">
        <v>3.0510478808368598E-2</v>
      </c>
      <c r="C4">
        <v>7.3791616215486799</v>
      </c>
      <c r="D4">
        <v>7.9225940968057103</v>
      </c>
      <c r="E4">
        <v>9.1678409138059607</v>
      </c>
      <c r="F4">
        <v>5.0401399999999999E-2</v>
      </c>
      <c r="G4">
        <v>98.71</v>
      </c>
      <c r="H4" t="s">
        <v>3</v>
      </c>
      <c r="K4">
        <f>AVERAGE(Table1[SPI.2014])</f>
        <v>12.021157517112252</v>
      </c>
      <c r="M4">
        <f>MIN(Table1[SPI.2014])</f>
        <v>0.44354069512052202</v>
      </c>
    </row>
    <row r="5" spans="1:13" x14ac:dyDescent="0.25">
      <c r="A5" t="s">
        <v>11</v>
      </c>
      <c r="B5">
        <v>8.7087656954711594</v>
      </c>
      <c r="C5">
        <v>17</v>
      </c>
      <c r="D5">
        <v>17</v>
      </c>
      <c r="E5" t="s">
        <v>8</v>
      </c>
      <c r="F5">
        <v>2.9251333333333299E-2</v>
      </c>
      <c r="G5" t="s">
        <v>8</v>
      </c>
      <c r="H5" t="s">
        <v>4</v>
      </c>
      <c r="K5">
        <f>AVERAGE(Table1[TBG.2017])</f>
        <v>11.471899476994333</v>
      </c>
      <c r="M5">
        <f>MIN(Table1[TBG.2017])</f>
        <v>1.8869716680234999E-4</v>
      </c>
    </row>
    <row r="6" spans="1:13" x14ac:dyDescent="0.25">
      <c r="A6" t="s">
        <v>12</v>
      </c>
      <c r="B6" t="s">
        <v>8</v>
      </c>
      <c r="C6">
        <v>17</v>
      </c>
      <c r="D6">
        <v>17</v>
      </c>
      <c r="E6" t="s">
        <v>8</v>
      </c>
      <c r="F6">
        <v>0.31638133333333301</v>
      </c>
      <c r="G6" t="s">
        <v>8</v>
      </c>
      <c r="H6" t="s">
        <v>5</v>
      </c>
      <c r="K6">
        <f>AVERAGE(Table1[TBN.2017])</f>
        <v>11.287527087101362</v>
      </c>
      <c r="M6">
        <f>MIN(Table1[TBN.2017])</f>
        <v>1.8869716680234999E-4</v>
      </c>
    </row>
    <row r="7" spans="1:13" x14ac:dyDescent="0.25">
      <c r="A7" t="s">
        <v>13</v>
      </c>
      <c r="B7">
        <v>2.8620929568953199E-4</v>
      </c>
      <c r="C7">
        <v>5.8038342673266596</v>
      </c>
      <c r="D7">
        <v>6.3026259446775903</v>
      </c>
      <c r="E7">
        <v>5.8864658686987799</v>
      </c>
      <c r="F7">
        <v>0.116301</v>
      </c>
      <c r="G7">
        <v>99.22</v>
      </c>
      <c r="H7" t="s">
        <v>6</v>
      </c>
      <c r="K7">
        <f>AVERAGE(Table1[MPA])</f>
        <v>7.5991301100299182</v>
      </c>
      <c r="M7">
        <f>MIN(Table1[MPA])</f>
        <v>1.39336517673393E-4</v>
      </c>
    </row>
    <row r="8" spans="1:13" x14ac:dyDescent="0.25">
      <c r="A8" t="s">
        <v>14</v>
      </c>
      <c r="B8">
        <v>7.2797864354485001E-2</v>
      </c>
      <c r="C8">
        <v>7.2243162328169497</v>
      </c>
      <c r="D8">
        <v>5.58767566532069</v>
      </c>
      <c r="E8" t="s">
        <v>8</v>
      </c>
      <c r="F8">
        <v>0.130247</v>
      </c>
      <c r="G8" t="s">
        <v>8</v>
      </c>
      <c r="H8" t="s">
        <v>252</v>
      </c>
    </row>
    <row r="9" spans="1:13" x14ac:dyDescent="0.25">
      <c r="A9" t="s">
        <v>15</v>
      </c>
      <c r="B9">
        <v>0.168504509224329</v>
      </c>
      <c r="C9">
        <v>17</v>
      </c>
      <c r="D9">
        <v>17</v>
      </c>
      <c r="E9" t="s">
        <v>8</v>
      </c>
      <c r="F9">
        <v>0.18081066666666701</v>
      </c>
      <c r="G9" t="s">
        <v>8</v>
      </c>
    </row>
    <row r="10" spans="1:13" x14ac:dyDescent="0.25">
      <c r="A10" t="s">
        <v>16</v>
      </c>
      <c r="B10">
        <v>2.2787192642639198</v>
      </c>
      <c r="C10">
        <v>7.3881260305457097</v>
      </c>
      <c r="D10">
        <v>9.3660447686864199</v>
      </c>
      <c r="E10">
        <v>7.5389805767549198</v>
      </c>
      <c r="F10">
        <v>7.5506933333333304E-2</v>
      </c>
      <c r="G10">
        <v>97.95</v>
      </c>
    </row>
    <row r="11" spans="1:13" x14ac:dyDescent="0.25">
      <c r="A11" t="s">
        <v>17</v>
      </c>
      <c r="B11" t="s">
        <v>8</v>
      </c>
      <c r="C11">
        <v>16.999100030859601</v>
      </c>
      <c r="D11">
        <v>16.999649115934002</v>
      </c>
      <c r="E11">
        <v>9.90637518893943</v>
      </c>
      <c r="F11">
        <v>8.3668066666666693E-2</v>
      </c>
      <c r="G11">
        <v>99.49</v>
      </c>
    </row>
    <row r="12" spans="1:13" x14ac:dyDescent="0.25">
      <c r="A12" t="s">
        <v>18</v>
      </c>
      <c r="B12">
        <v>4.0367304559891398E-4</v>
      </c>
      <c r="C12">
        <v>0.39167021213785003</v>
      </c>
      <c r="D12">
        <v>0.44262202075166701</v>
      </c>
      <c r="E12" t="s">
        <v>8</v>
      </c>
      <c r="F12">
        <v>7.4460933333333298E-2</v>
      </c>
      <c r="G12" t="s">
        <v>8</v>
      </c>
    </row>
    <row r="13" spans="1:13" x14ac:dyDescent="0.25">
      <c r="A13" t="s">
        <v>19</v>
      </c>
      <c r="B13">
        <v>40.790273045326501</v>
      </c>
      <c r="C13">
        <v>14.2219124902737</v>
      </c>
      <c r="D13">
        <v>13.122671205708199</v>
      </c>
      <c r="E13">
        <v>15.1999899241168</v>
      </c>
      <c r="F13">
        <v>0.141940333333333</v>
      </c>
      <c r="G13">
        <v>99.15</v>
      </c>
    </row>
    <row r="14" spans="1:13" x14ac:dyDescent="0.25">
      <c r="A14" t="s">
        <v>20</v>
      </c>
      <c r="B14" t="s">
        <v>8</v>
      </c>
      <c r="C14">
        <v>17</v>
      </c>
      <c r="D14">
        <v>17</v>
      </c>
      <c r="E14">
        <v>13.165329608259</v>
      </c>
      <c r="F14">
        <v>0.20841433333333301</v>
      </c>
      <c r="G14">
        <v>98.98</v>
      </c>
    </row>
    <row r="15" spans="1:13" x14ac:dyDescent="0.25">
      <c r="A15" t="s">
        <v>21</v>
      </c>
      <c r="B15">
        <v>0.15860233107861399</v>
      </c>
      <c r="C15">
        <v>8.6153967184613798</v>
      </c>
      <c r="D15">
        <v>10.531381544206599</v>
      </c>
      <c r="E15">
        <v>14.213273536144399</v>
      </c>
      <c r="F15">
        <v>6.3168933333333302E-2</v>
      </c>
      <c r="G15">
        <v>99.73</v>
      </c>
    </row>
    <row r="16" spans="1:13" x14ac:dyDescent="0.25">
      <c r="A16" t="s">
        <v>22</v>
      </c>
      <c r="B16">
        <v>0.55073132300147198</v>
      </c>
      <c r="C16">
        <v>16.898894131320102</v>
      </c>
      <c r="D16">
        <v>16.902018462631698</v>
      </c>
      <c r="E16">
        <v>11.168038433834299</v>
      </c>
      <c r="F16">
        <v>0.17510999999999999</v>
      </c>
      <c r="G16">
        <v>99.96</v>
      </c>
    </row>
    <row r="17" spans="1:7" x14ac:dyDescent="0.25">
      <c r="A17" t="s">
        <v>23</v>
      </c>
      <c r="B17">
        <v>1.05336849461106</v>
      </c>
      <c r="C17">
        <v>2.6924840342963701</v>
      </c>
      <c r="D17">
        <v>2.6924840342963701</v>
      </c>
      <c r="E17" t="s">
        <v>8</v>
      </c>
      <c r="F17">
        <v>3.6239666666666698E-2</v>
      </c>
      <c r="G17" t="s">
        <v>8</v>
      </c>
    </row>
    <row r="18" spans="1:7" x14ac:dyDescent="0.25">
      <c r="A18" t="s">
        <v>24</v>
      </c>
      <c r="B18">
        <v>4.4281886784351698</v>
      </c>
      <c r="C18">
        <v>3.2901240461067598</v>
      </c>
      <c r="D18">
        <v>13.833264140344699</v>
      </c>
      <c r="E18">
        <v>4.0091052724940699</v>
      </c>
      <c r="F18">
        <v>4.3766399999999997E-2</v>
      </c>
      <c r="G18">
        <v>99.51</v>
      </c>
    </row>
    <row r="19" spans="1:7" x14ac:dyDescent="0.25">
      <c r="A19" t="s">
        <v>25</v>
      </c>
      <c r="B19">
        <v>6.0568010339073297E-3</v>
      </c>
      <c r="C19">
        <v>1.0341498388814101</v>
      </c>
      <c r="D19">
        <v>1.0341498388814101</v>
      </c>
      <c r="E19" t="s">
        <v>8</v>
      </c>
      <c r="F19">
        <v>0.17153533333333301</v>
      </c>
      <c r="G19" t="s">
        <v>8</v>
      </c>
    </row>
    <row r="20" spans="1:7" x14ac:dyDescent="0.25">
      <c r="A20" t="s">
        <v>26</v>
      </c>
      <c r="B20" t="s">
        <v>8</v>
      </c>
      <c r="C20">
        <v>10.545553997904801</v>
      </c>
      <c r="D20">
        <v>10.545553997904801</v>
      </c>
      <c r="E20">
        <v>12.341968454701099</v>
      </c>
      <c r="F20">
        <v>0.10742133333333299</v>
      </c>
      <c r="G20">
        <v>99.42</v>
      </c>
    </row>
    <row r="21" spans="1:7" x14ac:dyDescent="0.25">
      <c r="A21" t="s">
        <v>27</v>
      </c>
      <c r="B21">
        <v>36.160739607589797</v>
      </c>
      <c r="C21">
        <v>17</v>
      </c>
      <c r="D21">
        <v>17</v>
      </c>
      <c r="E21">
        <v>17</v>
      </c>
      <c r="F21">
        <v>0.18742466666666699</v>
      </c>
      <c r="G21">
        <v>98.29</v>
      </c>
    </row>
    <row r="22" spans="1:7" x14ac:dyDescent="0.25">
      <c r="A22" t="s">
        <v>28</v>
      </c>
      <c r="B22">
        <v>10.696798563388899</v>
      </c>
      <c r="C22">
        <v>17</v>
      </c>
      <c r="D22">
        <v>17</v>
      </c>
      <c r="E22">
        <v>16.9788162341999</v>
      </c>
      <c r="F22">
        <v>0.30623133333333302</v>
      </c>
      <c r="G22">
        <v>95.71</v>
      </c>
    </row>
    <row r="23" spans="1:7" x14ac:dyDescent="0.25">
      <c r="A23" t="s">
        <v>29</v>
      </c>
      <c r="B23" t="s">
        <v>8</v>
      </c>
      <c r="C23">
        <v>17</v>
      </c>
      <c r="D23">
        <v>17</v>
      </c>
      <c r="E23">
        <v>16.731549474913798</v>
      </c>
      <c r="F23">
        <v>0.15887299999999999</v>
      </c>
      <c r="G23">
        <v>99.09</v>
      </c>
    </row>
    <row r="24" spans="1:7" x14ac:dyDescent="0.25">
      <c r="A24" t="s">
        <v>30</v>
      </c>
      <c r="B24">
        <v>3.2891591720003402E-2</v>
      </c>
      <c r="C24">
        <v>5.08727536767607</v>
      </c>
      <c r="D24">
        <v>5.08727536767607</v>
      </c>
      <c r="E24" t="s">
        <v>8</v>
      </c>
      <c r="F24">
        <v>5.8165833333333299E-2</v>
      </c>
      <c r="G24" t="s">
        <v>8</v>
      </c>
    </row>
    <row r="25" spans="1:7" x14ac:dyDescent="0.25">
      <c r="A25" t="s">
        <v>31</v>
      </c>
      <c r="B25" t="s">
        <v>8</v>
      </c>
      <c r="C25">
        <v>17</v>
      </c>
      <c r="D25">
        <v>17</v>
      </c>
      <c r="E25">
        <v>16.922691824062898</v>
      </c>
      <c r="F25">
        <v>0.17215166666666701</v>
      </c>
      <c r="G25">
        <v>99.77</v>
      </c>
    </row>
    <row r="26" spans="1:7" x14ac:dyDescent="0.25">
      <c r="A26" t="s">
        <v>32</v>
      </c>
      <c r="B26" t="s">
        <v>8</v>
      </c>
      <c r="C26">
        <v>16.5268991348428</v>
      </c>
      <c r="D26">
        <v>16.499693498508002</v>
      </c>
      <c r="E26">
        <v>14.620167170343001</v>
      </c>
      <c r="F26">
        <v>0.16947066666666699</v>
      </c>
      <c r="G26">
        <v>98.33</v>
      </c>
    </row>
    <row r="27" spans="1:7" x14ac:dyDescent="0.25">
      <c r="A27" t="s">
        <v>33</v>
      </c>
      <c r="B27" t="s">
        <v>8</v>
      </c>
      <c r="C27">
        <v>1.3772041614863599</v>
      </c>
      <c r="D27">
        <v>2.3017537401539001</v>
      </c>
      <c r="E27">
        <v>1.89241068237273</v>
      </c>
      <c r="F27">
        <v>0.14750933333333299</v>
      </c>
      <c r="G27">
        <v>99.22</v>
      </c>
    </row>
    <row r="28" spans="1:7" x14ac:dyDescent="0.25">
      <c r="A28" t="s">
        <v>34</v>
      </c>
      <c r="B28" t="s">
        <v>8</v>
      </c>
      <c r="C28">
        <v>17</v>
      </c>
      <c r="D28">
        <v>17</v>
      </c>
      <c r="E28">
        <v>16.199139611938399</v>
      </c>
      <c r="F28">
        <v>0.22514000000000001</v>
      </c>
      <c r="G28">
        <v>99.73</v>
      </c>
    </row>
    <row r="29" spans="1:7" x14ac:dyDescent="0.25">
      <c r="A29" t="s">
        <v>35</v>
      </c>
      <c r="B29">
        <v>4.9794405999744598</v>
      </c>
      <c r="C29">
        <v>16.979672219132102</v>
      </c>
      <c r="D29">
        <v>16.913145329733901</v>
      </c>
      <c r="E29">
        <v>15.193786873122701</v>
      </c>
      <c r="F29">
        <v>0.16277133333333299</v>
      </c>
      <c r="G29">
        <v>96.35</v>
      </c>
    </row>
    <row r="30" spans="1:7" x14ac:dyDescent="0.25">
      <c r="A30" t="s">
        <v>36</v>
      </c>
      <c r="B30">
        <v>5.4376803918937802E-2</v>
      </c>
      <c r="C30">
        <v>9.4911749508772196</v>
      </c>
      <c r="D30">
        <v>9.2558424900019407</v>
      </c>
      <c r="E30" t="s">
        <v>8</v>
      </c>
      <c r="F30">
        <v>0.134025333333333</v>
      </c>
      <c r="G30" t="s">
        <v>8</v>
      </c>
    </row>
    <row r="31" spans="1:7" x14ac:dyDescent="0.25">
      <c r="A31" t="s">
        <v>37</v>
      </c>
      <c r="B31">
        <v>3.8659842804082599E-2</v>
      </c>
      <c r="C31">
        <v>17</v>
      </c>
      <c r="D31">
        <v>17</v>
      </c>
      <c r="E31">
        <v>16.981991582112201</v>
      </c>
      <c r="F31">
        <v>6.5968633333333304E-2</v>
      </c>
      <c r="G31">
        <v>98.63</v>
      </c>
    </row>
    <row r="32" spans="1:7" x14ac:dyDescent="0.25">
      <c r="A32" t="s">
        <v>38</v>
      </c>
      <c r="B32">
        <v>8.0368651184201703</v>
      </c>
      <c r="C32">
        <v>16.977930891800401</v>
      </c>
      <c r="D32">
        <v>16.965089594274001</v>
      </c>
      <c r="E32">
        <v>17</v>
      </c>
      <c r="F32">
        <v>0.133954666666667</v>
      </c>
      <c r="G32">
        <v>98.9</v>
      </c>
    </row>
    <row r="33" spans="1:7" x14ac:dyDescent="0.25">
      <c r="A33" t="s">
        <v>39</v>
      </c>
      <c r="B33" t="s">
        <v>8</v>
      </c>
      <c r="C33">
        <v>15.694957701006899</v>
      </c>
      <c r="D33">
        <v>15.694957701006899</v>
      </c>
      <c r="E33">
        <v>15.1191912421565</v>
      </c>
      <c r="F33">
        <v>0.12871533333333299</v>
      </c>
      <c r="G33">
        <v>99.04</v>
      </c>
    </row>
    <row r="34" spans="1:7" x14ac:dyDescent="0.25">
      <c r="A34" t="s">
        <v>40</v>
      </c>
      <c r="B34" t="s">
        <v>8</v>
      </c>
      <c r="C34">
        <v>7.9081352933853601</v>
      </c>
      <c r="D34">
        <v>7.9663441830945398</v>
      </c>
      <c r="E34">
        <v>9.76698742524305</v>
      </c>
      <c r="F34">
        <v>0.101246533333333</v>
      </c>
      <c r="G34">
        <v>99.38</v>
      </c>
    </row>
    <row r="35" spans="1:7" x14ac:dyDescent="0.25">
      <c r="A35" t="s">
        <v>41</v>
      </c>
      <c r="B35">
        <v>0.129356177089928</v>
      </c>
      <c r="C35">
        <v>17</v>
      </c>
      <c r="D35">
        <v>17</v>
      </c>
      <c r="E35">
        <v>16.836490342010901</v>
      </c>
      <c r="F35">
        <v>0.117258</v>
      </c>
      <c r="G35">
        <v>95.08</v>
      </c>
    </row>
    <row r="36" spans="1:7" x14ac:dyDescent="0.25">
      <c r="A36" t="s">
        <v>42</v>
      </c>
      <c r="B36" t="s">
        <v>8</v>
      </c>
      <c r="C36">
        <v>9.7991220530616996</v>
      </c>
      <c r="D36">
        <v>10.8796299300162</v>
      </c>
      <c r="E36">
        <v>10.784494917160799</v>
      </c>
      <c r="F36">
        <v>0.107287733333333</v>
      </c>
      <c r="G36">
        <v>99.02</v>
      </c>
    </row>
    <row r="37" spans="1:7" x14ac:dyDescent="0.25">
      <c r="A37" t="s">
        <v>43</v>
      </c>
      <c r="B37">
        <v>0.88857822535009301</v>
      </c>
      <c r="C37">
        <v>17</v>
      </c>
      <c r="D37">
        <v>17</v>
      </c>
      <c r="E37">
        <v>12.1221789067794</v>
      </c>
      <c r="F37">
        <v>0.114287</v>
      </c>
      <c r="G37">
        <v>98.74</v>
      </c>
    </row>
    <row r="38" spans="1:7" x14ac:dyDescent="0.25">
      <c r="A38" t="s">
        <v>44</v>
      </c>
      <c r="B38" t="s">
        <v>8</v>
      </c>
      <c r="C38">
        <v>2.2535384993268202</v>
      </c>
      <c r="D38">
        <v>2.2535384993268202</v>
      </c>
      <c r="E38">
        <v>4.3443524136955203</v>
      </c>
      <c r="F38">
        <v>3.65365E-2</v>
      </c>
      <c r="G38">
        <v>99.99</v>
      </c>
    </row>
    <row r="39" spans="1:7" x14ac:dyDescent="0.25">
      <c r="A39" t="s">
        <v>45</v>
      </c>
      <c r="B39">
        <v>8.3099554389464994E-2</v>
      </c>
      <c r="C39">
        <v>10.347157194771</v>
      </c>
      <c r="D39">
        <v>12.063092468402999</v>
      </c>
      <c r="E39" t="s">
        <v>8</v>
      </c>
      <c r="F39">
        <v>0.18459466666666699</v>
      </c>
      <c r="G39" t="s">
        <v>8</v>
      </c>
    </row>
    <row r="40" spans="1:7" x14ac:dyDescent="0.25">
      <c r="A40" t="s">
        <v>46</v>
      </c>
      <c r="B40" t="s">
        <v>8</v>
      </c>
      <c r="C40">
        <v>17</v>
      </c>
      <c r="D40">
        <v>17</v>
      </c>
      <c r="E40">
        <v>14.3060577474089</v>
      </c>
      <c r="F40">
        <v>0.12550566666666699</v>
      </c>
      <c r="G40">
        <v>99.9</v>
      </c>
    </row>
    <row r="41" spans="1:7" x14ac:dyDescent="0.25">
      <c r="A41" t="s">
        <v>47</v>
      </c>
      <c r="B41" t="s">
        <v>8</v>
      </c>
      <c r="C41">
        <v>11.5752826380262</v>
      </c>
      <c r="D41">
        <v>13.150449564306401</v>
      </c>
      <c r="E41">
        <v>14.218790753546999</v>
      </c>
      <c r="F41">
        <v>8.4827866666666696E-2</v>
      </c>
      <c r="G41">
        <v>99.42</v>
      </c>
    </row>
    <row r="42" spans="1:7" x14ac:dyDescent="0.25">
      <c r="A42" t="s">
        <v>48</v>
      </c>
      <c r="B42">
        <v>13.2023784443622</v>
      </c>
      <c r="C42">
        <v>10.4805689087383</v>
      </c>
      <c r="D42">
        <v>7.3587602834875296</v>
      </c>
      <c r="E42">
        <v>11.4421548164621</v>
      </c>
      <c r="F42">
        <v>0.15409999999999999</v>
      </c>
      <c r="G42">
        <v>99.22</v>
      </c>
    </row>
    <row r="43" spans="1:7" x14ac:dyDescent="0.25">
      <c r="A43" t="s">
        <v>49</v>
      </c>
      <c r="B43">
        <v>2.3240181048415098</v>
      </c>
      <c r="C43">
        <v>11.500444366910299</v>
      </c>
      <c r="D43">
        <v>14.1179425311187</v>
      </c>
      <c r="E43">
        <v>12.2759346990286</v>
      </c>
      <c r="F43">
        <v>8.6884900000000001E-2</v>
      </c>
      <c r="G43">
        <v>98.14</v>
      </c>
    </row>
    <row r="44" spans="1:7" x14ac:dyDescent="0.25">
      <c r="A44" t="s">
        <v>50</v>
      </c>
      <c r="B44">
        <v>2.0678511568959301</v>
      </c>
      <c r="C44">
        <v>14.0830068718327</v>
      </c>
      <c r="D44">
        <v>13.2871383668188</v>
      </c>
      <c r="E44">
        <v>14.326676941099601</v>
      </c>
      <c r="F44">
        <v>0.17789733333333299</v>
      </c>
      <c r="G44">
        <v>97.92</v>
      </c>
    </row>
    <row r="45" spans="1:7" x14ac:dyDescent="0.25">
      <c r="A45" t="s">
        <v>51</v>
      </c>
      <c r="B45">
        <v>2.2727202711747101E-2</v>
      </c>
      <c r="C45">
        <v>9.4865157992842803</v>
      </c>
      <c r="D45">
        <v>9.4865157992842803</v>
      </c>
      <c r="E45">
        <v>12.2712014130282</v>
      </c>
      <c r="F45">
        <v>6.9987833333333305E-2</v>
      </c>
      <c r="G45">
        <v>97.32</v>
      </c>
    </row>
    <row r="46" spans="1:7" x14ac:dyDescent="0.25">
      <c r="A46" t="s">
        <v>52</v>
      </c>
      <c r="B46">
        <v>7.6069464182499096E-4</v>
      </c>
      <c r="C46">
        <v>1.05281555056958</v>
      </c>
      <c r="D46">
        <v>1.05281555056958</v>
      </c>
      <c r="E46" t="s">
        <v>8</v>
      </c>
      <c r="F46">
        <v>2.80237666666667E-2</v>
      </c>
      <c r="G46" t="s">
        <v>8</v>
      </c>
    </row>
    <row r="47" spans="1:7" x14ac:dyDescent="0.25">
      <c r="A47" t="s">
        <v>53</v>
      </c>
      <c r="B47">
        <v>0.70225287738210096</v>
      </c>
      <c r="C47">
        <v>16.046640042019</v>
      </c>
      <c r="D47">
        <v>14.805388388451201</v>
      </c>
      <c r="E47">
        <v>16.806586312211401</v>
      </c>
      <c r="F47">
        <v>0.18755366666666701</v>
      </c>
      <c r="G47">
        <v>98.18</v>
      </c>
    </row>
    <row r="48" spans="1:7" x14ac:dyDescent="0.25">
      <c r="A48" t="s">
        <v>54</v>
      </c>
      <c r="B48">
        <v>0.16565804136464601</v>
      </c>
      <c r="C48">
        <v>17</v>
      </c>
      <c r="D48">
        <v>17</v>
      </c>
      <c r="E48">
        <v>16.907094281681498</v>
      </c>
      <c r="F48">
        <v>0.156766666666667</v>
      </c>
      <c r="G48">
        <v>95.47</v>
      </c>
    </row>
    <row r="49" spans="1:7" x14ac:dyDescent="0.25">
      <c r="A49" t="s">
        <v>55</v>
      </c>
      <c r="B49">
        <v>8.7797735845351692</v>
      </c>
      <c r="C49">
        <v>17</v>
      </c>
      <c r="D49">
        <v>17</v>
      </c>
      <c r="E49">
        <v>16.999055979051299</v>
      </c>
      <c r="F49">
        <v>0.15490733333333301</v>
      </c>
      <c r="G49">
        <v>99.26</v>
      </c>
    </row>
    <row r="50" spans="1:7" x14ac:dyDescent="0.25">
      <c r="A50" t="s">
        <v>56</v>
      </c>
      <c r="B50">
        <v>4.5370838317846598</v>
      </c>
      <c r="C50">
        <v>10.3270776771824</v>
      </c>
      <c r="D50">
        <v>11.102054880290501</v>
      </c>
      <c r="E50">
        <v>13.4584621325145</v>
      </c>
      <c r="F50">
        <v>0.124195666666667</v>
      </c>
      <c r="G50">
        <v>99.71</v>
      </c>
    </row>
    <row r="51" spans="1:7" x14ac:dyDescent="0.25">
      <c r="A51" t="s">
        <v>57</v>
      </c>
      <c r="B51">
        <v>1.30323242230534E-2</v>
      </c>
      <c r="C51">
        <v>13.0902910244642</v>
      </c>
      <c r="D51">
        <v>6.9790750929286496</v>
      </c>
      <c r="E51" t="s">
        <v>8</v>
      </c>
      <c r="F51">
        <v>6.2332366666666701E-2</v>
      </c>
      <c r="G51" t="s">
        <v>8</v>
      </c>
    </row>
    <row r="52" spans="1:7" x14ac:dyDescent="0.25">
      <c r="A52" t="s">
        <v>58</v>
      </c>
      <c r="B52">
        <v>0.13063230431282399</v>
      </c>
      <c r="C52">
        <v>17</v>
      </c>
      <c r="D52">
        <v>17</v>
      </c>
      <c r="E52">
        <v>16.923660480248198</v>
      </c>
      <c r="F52">
        <v>7.1379566666666699E-2</v>
      </c>
      <c r="G52">
        <v>97.36</v>
      </c>
    </row>
    <row r="53" spans="1:7" x14ac:dyDescent="0.25">
      <c r="A53" t="s">
        <v>59</v>
      </c>
      <c r="B53" t="s">
        <v>8</v>
      </c>
      <c r="C53">
        <v>17</v>
      </c>
      <c r="D53">
        <v>17</v>
      </c>
      <c r="E53">
        <v>17</v>
      </c>
      <c r="F53">
        <v>0.168593666666667</v>
      </c>
      <c r="G53">
        <v>99.13</v>
      </c>
    </row>
    <row r="54" spans="1:7" x14ac:dyDescent="0.25">
      <c r="A54" t="s">
        <v>60</v>
      </c>
      <c r="B54">
        <v>0.477765100382051</v>
      </c>
      <c r="C54">
        <v>11.967794714150401</v>
      </c>
      <c r="D54">
        <v>11.953560272464699</v>
      </c>
      <c r="E54">
        <v>12.135934223066901</v>
      </c>
      <c r="F54">
        <v>0.107393</v>
      </c>
      <c r="G54">
        <v>98.53</v>
      </c>
    </row>
    <row r="55" spans="1:7" x14ac:dyDescent="0.25">
      <c r="A55" t="s">
        <v>61</v>
      </c>
      <c r="B55">
        <v>17.7139560102354</v>
      </c>
      <c r="C55">
        <v>17</v>
      </c>
      <c r="D55">
        <v>17</v>
      </c>
      <c r="E55">
        <v>17</v>
      </c>
      <c r="F55">
        <v>0.12836866666666699</v>
      </c>
      <c r="G55">
        <v>99.56</v>
      </c>
    </row>
    <row r="56" spans="1:7" x14ac:dyDescent="0.25">
      <c r="A56" t="s">
        <v>62</v>
      </c>
      <c r="B56">
        <v>0.17235459412405299</v>
      </c>
      <c r="C56">
        <v>1.33436108018462</v>
      </c>
      <c r="D56">
        <v>1.33436108018462</v>
      </c>
      <c r="E56">
        <v>1.3107162920265101</v>
      </c>
      <c r="F56">
        <v>5.1852433333333302E-2</v>
      </c>
      <c r="G56">
        <v>99.39</v>
      </c>
    </row>
    <row r="57" spans="1:7" x14ac:dyDescent="0.25">
      <c r="A57" t="s">
        <v>63</v>
      </c>
      <c r="B57">
        <v>3.7205897736626199E-2</v>
      </c>
      <c r="C57">
        <v>13.822551532889999</v>
      </c>
      <c r="D57">
        <v>14.788604692288301</v>
      </c>
      <c r="E57" t="s">
        <v>8</v>
      </c>
      <c r="F57">
        <v>0.24072199999999999</v>
      </c>
      <c r="G57" t="s">
        <v>8</v>
      </c>
    </row>
    <row r="58" spans="1:7" x14ac:dyDescent="0.25">
      <c r="A58" t="s">
        <v>64</v>
      </c>
      <c r="B58">
        <v>6.90717042322248</v>
      </c>
      <c r="C58">
        <v>14.0774224146467</v>
      </c>
      <c r="D58">
        <v>16.583781094464999</v>
      </c>
      <c r="E58">
        <v>16.3970623071963</v>
      </c>
      <c r="F58">
        <v>0.14125833333333301</v>
      </c>
      <c r="G58">
        <v>97.63</v>
      </c>
    </row>
    <row r="59" spans="1:7" x14ac:dyDescent="0.25">
      <c r="A59" t="s">
        <v>65</v>
      </c>
      <c r="B59">
        <v>12.842788364921599</v>
      </c>
      <c r="C59">
        <v>15.497832892593101</v>
      </c>
      <c r="D59">
        <v>12.241964413102</v>
      </c>
      <c r="E59">
        <v>14.5150778121185</v>
      </c>
      <c r="F59">
        <v>0.16273933333333301</v>
      </c>
      <c r="G59">
        <v>98.28</v>
      </c>
    </row>
    <row r="60" spans="1:7" x14ac:dyDescent="0.25">
      <c r="A60" t="s">
        <v>66</v>
      </c>
      <c r="B60">
        <v>3.0823703410729899</v>
      </c>
      <c r="C60">
        <v>12.297678725506399</v>
      </c>
      <c r="D60">
        <v>7.49039161484815</v>
      </c>
      <c r="E60">
        <v>8.1682020644308597</v>
      </c>
      <c r="F60">
        <v>6.0245E-2</v>
      </c>
      <c r="G60">
        <v>99.8</v>
      </c>
    </row>
    <row r="61" spans="1:7" x14ac:dyDescent="0.25">
      <c r="A61" t="s">
        <v>67</v>
      </c>
      <c r="B61">
        <v>0.71126223681216305</v>
      </c>
      <c r="C61">
        <v>10.7862102158489</v>
      </c>
      <c r="D61">
        <v>9.4729653679606791</v>
      </c>
      <c r="E61">
        <v>14.125728692646399</v>
      </c>
      <c r="F61">
        <v>0.108507566666667</v>
      </c>
      <c r="G61">
        <v>98.94</v>
      </c>
    </row>
    <row r="62" spans="1:7" x14ac:dyDescent="0.25">
      <c r="A62" t="s">
        <v>68</v>
      </c>
      <c r="B62">
        <v>0.22626022563523701</v>
      </c>
      <c r="C62">
        <v>17</v>
      </c>
      <c r="D62">
        <v>17</v>
      </c>
      <c r="E62">
        <v>16.911813181923002</v>
      </c>
      <c r="F62">
        <v>0.130207666666667</v>
      </c>
      <c r="G62">
        <v>98.8</v>
      </c>
    </row>
    <row r="63" spans="1:7" x14ac:dyDescent="0.25">
      <c r="A63" t="s">
        <v>69</v>
      </c>
      <c r="B63" t="s">
        <v>8</v>
      </c>
      <c r="C63">
        <v>4.8626958016131603</v>
      </c>
      <c r="D63">
        <v>4.7716067553895698</v>
      </c>
      <c r="E63">
        <v>4.1719478622333996</v>
      </c>
      <c r="F63">
        <v>6.0615366666666698E-2</v>
      </c>
      <c r="G63">
        <v>99.82</v>
      </c>
    </row>
    <row r="64" spans="1:7" x14ac:dyDescent="0.25">
      <c r="A64" t="s">
        <v>70</v>
      </c>
      <c r="B64">
        <v>34.482112425495401</v>
      </c>
      <c r="C64">
        <v>17</v>
      </c>
      <c r="D64">
        <v>17</v>
      </c>
      <c r="E64">
        <v>17</v>
      </c>
      <c r="F64">
        <v>0.118047333333333</v>
      </c>
      <c r="G64">
        <v>98.54</v>
      </c>
    </row>
    <row r="65" spans="1:7" x14ac:dyDescent="0.25">
      <c r="A65" t="s">
        <v>71</v>
      </c>
      <c r="B65" t="s">
        <v>8</v>
      </c>
      <c r="C65">
        <v>14.650422031541799</v>
      </c>
      <c r="D65">
        <v>13.718430389362901</v>
      </c>
      <c r="E65">
        <v>13.9637629043734</v>
      </c>
      <c r="F65">
        <v>0.1037238</v>
      </c>
      <c r="G65">
        <v>99.7</v>
      </c>
    </row>
    <row r="66" spans="1:7" x14ac:dyDescent="0.25">
      <c r="A66" t="s">
        <v>72</v>
      </c>
      <c r="B66">
        <v>1.19842913833649E-2</v>
      </c>
      <c r="C66">
        <v>3.7951849728167102</v>
      </c>
      <c r="D66">
        <v>3.7951849728167102</v>
      </c>
      <c r="E66">
        <v>2.6848467893608401</v>
      </c>
      <c r="F66">
        <v>0.152101666666667</v>
      </c>
      <c r="G66">
        <v>99.96</v>
      </c>
    </row>
    <row r="67" spans="1:7" x14ac:dyDescent="0.25">
      <c r="A67" t="s">
        <v>73</v>
      </c>
      <c r="B67">
        <v>8.5292431370548507E-3</v>
      </c>
      <c r="C67">
        <v>0.72230274538772699</v>
      </c>
      <c r="D67">
        <v>0.72230274538772699</v>
      </c>
      <c r="E67">
        <v>1.27581410571489</v>
      </c>
      <c r="F67">
        <v>0.15724433333333299</v>
      </c>
      <c r="G67">
        <v>99.56</v>
      </c>
    </row>
    <row r="68" spans="1:7" x14ac:dyDescent="0.25">
      <c r="A68" t="s">
        <v>74</v>
      </c>
      <c r="B68">
        <v>0.94468644335708596</v>
      </c>
      <c r="C68">
        <v>4.3929231358958596</v>
      </c>
      <c r="D68">
        <v>4.5101795926136603</v>
      </c>
      <c r="E68">
        <v>8.2716910526248402</v>
      </c>
      <c r="F68">
        <v>4.7708066666666701E-2</v>
      </c>
      <c r="G68">
        <v>99.24</v>
      </c>
    </row>
    <row r="69" spans="1:7" x14ac:dyDescent="0.25">
      <c r="A69" t="s">
        <v>75</v>
      </c>
      <c r="B69">
        <v>34.671272606618402</v>
      </c>
      <c r="C69">
        <v>17</v>
      </c>
      <c r="D69">
        <v>17</v>
      </c>
      <c r="E69">
        <v>16.342292245784801</v>
      </c>
      <c r="F69">
        <v>0.105273666666667</v>
      </c>
      <c r="G69">
        <v>97.43</v>
      </c>
    </row>
    <row r="70" spans="1:7" x14ac:dyDescent="0.25">
      <c r="A70" t="s">
        <v>76</v>
      </c>
      <c r="B70">
        <v>14.268088732269799</v>
      </c>
      <c r="C70">
        <v>17</v>
      </c>
      <c r="D70">
        <v>17</v>
      </c>
      <c r="E70">
        <v>16.995091499164602</v>
      </c>
      <c r="F70">
        <v>0.170774333333333</v>
      </c>
      <c r="G70">
        <v>99.24</v>
      </c>
    </row>
    <row r="71" spans="1:7" x14ac:dyDescent="0.25">
      <c r="A71" t="s">
        <v>77</v>
      </c>
      <c r="B71">
        <v>0.536603244966392</v>
      </c>
      <c r="C71" t="s">
        <v>8</v>
      </c>
      <c r="D71" t="s">
        <v>8</v>
      </c>
      <c r="E71">
        <v>16.0345045843222</v>
      </c>
      <c r="F71">
        <v>0.421317</v>
      </c>
      <c r="G71">
        <v>99.53</v>
      </c>
    </row>
    <row r="72" spans="1:7" x14ac:dyDescent="0.25">
      <c r="A72" t="s">
        <v>78</v>
      </c>
      <c r="B72">
        <v>2.2425778582432498E-3</v>
      </c>
      <c r="C72">
        <v>1.4846424114883101</v>
      </c>
      <c r="D72">
        <v>1.4846424114883101</v>
      </c>
      <c r="E72">
        <v>2.9674943457752199</v>
      </c>
      <c r="F72">
        <v>2.91618333333333E-2</v>
      </c>
      <c r="G72">
        <v>100</v>
      </c>
    </row>
    <row r="73" spans="1:7" x14ac:dyDescent="0.25">
      <c r="A73" t="s">
        <v>79</v>
      </c>
      <c r="B73">
        <v>0.787931027431926</v>
      </c>
      <c r="C73">
        <v>15.241777789810699</v>
      </c>
      <c r="D73">
        <v>15.9681528332978</v>
      </c>
      <c r="E73">
        <v>16.166470582965001</v>
      </c>
      <c r="F73">
        <v>0.11646266666666701</v>
      </c>
      <c r="G73">
        <v>99.77</v>
      </c>
    </row>
    <row r="74" spans="1:7" x14ac:dyDescent="0.25">
      <c r="A74" t="s">
        <v>80</v>
      </c>
      <c r="B74">
        <v>4.2018690086980101E-2</v>
      </c>
      <c r="C74">
        <v>4.0064212438668196</v>
      </c>
      <c r="D74">
        <v>5.3786835626514797</v>
      </c>
      <c r="E74">
        <v>5.6831854129117296</v>
      </c>
      <c r="F74">
        <v>0.114844666666667</v>
      </c>
      <c r="G74">
        <v>99.34</v>
      </c>
    </row>
    <row r="75" spans="1:7" x14ac:dyDescent="0.25">
      <c r="A75" t="s">
        <v>81</v>
      </c>
      <c r="B75">
        <v>0.74948905985730097</v>
      </c>
      <c r="C75">
        <v>8.1881926284972302</v>
      </c>
      <c r="D75">
        <v>8.0186446475315396</v>
      </c>
      <c r="E75">
        <v>11.306874124912801</v>
      </c>
      <c r="F75">
        <v>0.11116959999999999</v>
      </c>
      <c r="G75">
        <v>99.69</v>
      </c>
    </row>
    <row r="76" spans="1:7" x14ac:dyDescent="0.25">
      <c r="A76" t="s">
        <v>82</v>
      </c>
      <c r="B76">
        <v>44.979866107002401</v>
      </c>
      <c r="C76">
        <v>17</v>
      </c>
      <c r="D76">
        <v>17</v>
      </c>
      <c r="E76">
        <v>17</v>
      </c>
      <c r="F76">
        <v>0.188138</v>
      </c>
      <c r="G76">
        <v>99.07</v>
      </c>
    </row>
    <row r="77" spans="1:7" x14ac:dyDescent="0.25">
      <c r="A77" t="s">
        <v>83</v>
      </c>
      <c r="B77">
        <v>0.113615411301892</v>
      </c>
      <c r="C77">
        <v>13.422962648709101</v>
      </c>
      <c r="D77">
        <v>14.0650263306516</v>
      </c>
      <c r="E77">
        <v>15.3463938298197</v>
      </c>
      <c r="F77">
        <v>0.13906633333333299</v>
      </c>
      <c r="G77">
        <v>98.96</v>
      </c>
    </row>
    <row r="78" spans="1:7" x14ac:dyDescent="0.25">
      <c r="A78" t="s">
        <v>84</v>
      </c>
      <c r="B78">
        <v>14.074075851064199</v>
      </c>
      <c r="C78" t="s">
        <v>8</v>
      </c>
      <c r="D78" t="s">
        <v>8</v>
      </c>
      <c r="E78" t="s">
        <v>8</v>
      </c>
      <c r="F78">
        <v>0.14948966666666699</v>
      </c>
      <c r="G78" t="s">
        <v>8</v>
      </c>
    </row>
    <row r="79" spans="1:7" x14ac:dyDescent="0.25">
      <c r="A79" t="s">
        <v>85</v>
      </c>
      <c r="B79">
        <v>1.49162233040785</v>
      </c>
      <c r="C79">
        <v>17</v>
      </c>
      <c r="D79">
        <v>17</v>
      </c>
      <c r="E79">
        <v>17</v>
      </c>
      <c r="F79">
        <v>0.12044100000000001</v>
      </c>
      <c r="G79">
        <v>99.31</v>
      </c>
    </row>
    <row r="80" spans="1:7" x14ac:dyDescent="0.25">
      <c r="A80" t="s">
        <v>86</v>
      </c>
      <c r="B80">
        <v>4.2571829696433099</v>
      </c>
      <c r="C80">
        <v>17</v>
      </c>
      <c r="D80">
        <v>17</v>
      </c>
      <c r="E80">
        <v>13.6840495902791</v>
      </c>
      <c r="F80">
        <v>0.322977666666667</v>
      </c>
      <c r="G80">
        <v>100</v>
      </c>
    </row>
    <row r="81" spans="1:7" x14ac:dyDescent="0.25">
      <c r="A81" t="s">
        <v>87</v>
      </c>
      <c r="B81">
        <v>4.9547244941632602E-2</v>
      </c>
      <c r="C81">
        <v>8.9934202650221895</v>
      </c>
      <c r="D81">
        <v>5.9839791301347898</v>
      </c>
      <c r="E81" t="s">
        <v>8</v>
      </c>
      <c r="F81">
        <v>0.21806866666666699</v>
      </c>
      <c r="G81" t="s">
        <v>8</v>
      </c>
    </row>
    <row r="82" spans="1:7" x14ac:dyDescent="0.25">
      <c r="A82" t="s">
        <v>88</v>
      </c>
      <c r="B82">
        <v>1.60032788338868</v>
      </c>
      <c r="C82">
        <v>17</v>
      </c>
      <c r="D82">
        <v>17</v>
      </c>
      <c r="E82">
        <v>16.987885384989099</v>
      </c>
      <c r="F82">
        <v>0.21828033333333299</v>
      </c>
      <c r="G82">
        <v>94.11</v>
      </c>
    </row>
    <row r="83" spans="1:7" x14ac:dyDescent="0.25">
      <c r="A83" t="s">
        <v>89</v>
      </c>
      <c r="B83">
        <v>8.4752525902302995E-3</v>
      </c>
      <c r="C83">
        <v>17</v>
      </c>
      <c r="D83">
        <v>17</v>
      </c>
      <c r="E83" t="s">
        <v>8</v>
      </c>
      <c r="F83">
        <v>0.105913966666667</v>
      </c>
      <c r="G83" t="s">
        <v>8</v>
      </c>
    </row>
    <row r="84" spans="1:7" x14ac:dyDescent="0.25">
      <c r="A84" t="s">
        <v>90</v>
      </c>
      <c r="B84">
        <v>0.85590299140925896</v>
      </c>
      <c r="C84">
        <v>13.5186769956847</v>
      </c>
      <c r="D84">
        <v>8.5855853709777996</v>
      </c>
      <c r="E84">
        <v>12.642292503978901</v>
      </c>
      <c r="F84">
        <v>0.17935533333333301</v>
      </c>
      <c r="G84">
        <v>92.75</v>
      </c>
    </row>
    <row r="85" spans="1:7" x14ac:dyDescent="0.25">
      <c r="A85" t="s">
        <v>91</v>
      </c>
      <c r="B85">
        <v>0.57118574564060098</v>
      </c>
      <c r="C85">
        <v>16.951443879821699</v>
      </c>
      <c r="D85">
        <v>15.9185336767463</v>
      </c>
      <c r="E85">
        <v>15.183629014808099</v>
      </c>
      <c r="F85">
        <v>8.1781999999999994E-2</v>
      </c>
      <c r="G85">
        <v>98.87</v>
      </c>
    </row>
    <row r="86" spans="1:7" x14ac:dyDescent="0.25">
      <c r="A86" t="s">
        <v>92</v>
      </c>
      <c r="B86">
        <v>8.7604702395333405</v>
      </c>
      <c r="C86">
        <v>16.4296250763866</v>
      </c>
      <c r="D86">
        <v>16.9362237916121</v>
      </c>
      <c r="E86">
        <v>13.2623715112165</v>
      </c>
      <c r="F86">
        <v>0.110799666666667</v>
      </c>
      <c r="G86">
        <v>97.95</v>
      </c>
    </row>
    <row r="87" spans="1:7" x14ac:dyDescent="0.25">
      <c r="A87" t="s">
        <v>93</v>
      </c>
      <c r="B87">
        <v>1.21878080128021E-3</v>
      </c>
      <c r="C87">
        <v>8.5765475553039501</v>
      </c>
      <c r="D87">
        <v>8.6805816571773402</v>
      </c>
      <c r="E87">
        <v>6.63211262694327</v>
      </c>
      <c r="F87">
        <v>0.24927933333333299</v>
      </c>
      <c r="G87">
        <v>99.63</v>
      </c>
    </row>
    <row r="88" spans="1:7" x14ac:dyDescent="0.25">
      <c r="A88" t="s">
        <v>94</v>
      </c>
      <c r="B88" t="s">
        <v>8</v>
      </c>
      <c r="C88">
        <v>0.26826896614773599</v>
      </c>
      <c r="D88">
        <v>0.48634827697702399</v>
      </c>
      <c r="E88">
        <v>3.9319837681944101</v>
      </c>
      <c r="F88">
        <v>0.116921</v>
      </c>
      <c r="G88">
        <v>96.26</v>
      </c>
    </row>
    <row r="89" spans="1:7" x14ac:dyDescent="0.25">
      <c r="A89" t="s">
        <v>95</v>
      </c>
      <c r="B89" t="s">
        <v>8</v>
      </c>
      <c r="C89" t="s">
        <v>8</v>
      </c>
      <c r="D89" t="s">
        <v>8</v>
      </c>
      <c r="E89" t="s">
        <v>8</v>
      </c>
      <c r="F89">
        <v>0.117732</v>
      </c>
      <c r="G89" t="s">
        <v>8</v>
      </c>
    </row>
    <row r="90" spans="1:7" x14ac:dyDescent="0.25">
      <c r="A90" t="s">
        <v>96</v>
      </c>
      <c r="B90">
        <v>4.4890121173569</v>
      </c>
      <c r="C90">
        <v>15.072516421089301</v>
      </c>
      <c r="D90">
        <v>16.0396418754056</v>
      </c>
      <c r="E90">
        <v>15.8398383077408</v>
      </c>
      <c r="F90">
        <v>0.17683733333333301</v>
      </c>
      <c r="G90">
        <v>94.93</v>
      </c>
    </row>
    <row r="91" spans="1:7" x14ac:dyDescent="0.25">
      <c r="A91" t="s">
        <v>97</v>
      </c>
      <c r="B91" t="s">
        <v>8</v>
      </c>
      <c r="C91" t="s">
        <v>8</v>
      </c>
      <c r="D91" t="s">
        <v>8</v>
      </c>
      <c r="E91">
        <v>16.999867249993201</v>
      </c>
      <c r="F91">
        <v>5.7212199999999998E-2</v>
      </c>
      <c r="G91">
        <v>99.3</v>
      </c>
    </row>
    <row r="92" spans="1:7" x14ac:dyDescent="0.25">
      <c r="A92" t="s">
        <v>98</v>
      </c>
      <c r="B92" t="s">
        <v>8</v>
      </c>
      <c r="C92">
        <v>17</v>
      </c>
      <c r="D92">
        <v>17</v>
      </c>
      <c r="E92">
        <v>17</v>
      </c>
      <c r="F92">
        <v>0.11660733333333299</v>
      </c>
      <c r="G92">
        <v>99.23</v>
      </c>
    </row>
    <row r="93" spans="1:7" x14ac:dyDescent="0.25">
      <c r="A93" t="s">
        <v>99</v>
      </c>
      <c r="B93">
        <v>0.36164399519130602</v>
      </c>
      <c r="C93">
        <v>11.6454767495855</v>
      </c>
      <c r="D93">
        <v>11.6454767495855</v>
      </c>
      <c r="E93">
        <v>13.771849211010601</v>
      </c>
      <c r="F93">
        <v>0.163923666666667</v>
      </c>
      <c r="G93">
        <v>100</v>
      </c>
    </row>
    <row r="94" spans="1:7" x14ac:dyDescent="0.25">
      <c r="A94" t="s">
        <v>100</v>
      </c>
      <c r="B94">
        <v>0.58779431861454701</v>
      </c>
      <c r="C94">
        <v>5.1047001580239399</v>
      </c>
      <c r="D94">
        <v>6.1266915627305103</v>
      </c>
      <c r="E94">
        <v>8.7283461638584701</v>
      </c>
      <c r="F94">
        <v>5.4720600000000001E-2</v>
      </c>
      <c r="G94">
        <v>99.06</v>
      </c>
    </row>
    <row r="95" spans="1:7" x14ac:dyDescent="0.25">
      <c r="A95" t="s">
        <v>101</v>
      </c>
      <c r="B95">
        <v>2.8859648358448502</v>
      </c>
      <c r="C95">
        <v>11.869740685685899</v>
      </c>
      <c r="D95">
        <v>12.8932540522843</v>
      </c>
      <c r="E95">
        <v>13.1870754686929</v>
      </c>
      <c r="F95">
        <v>8.7331300000000001E-2</v>
      </c>
      <c r="G95">
        <v>96.44</v>
      </c>
    </row>
    <row r="96" spans="1:7" x14ac:dyDescent="0.25">
      <c r="A96" t="s">
        <v>102</v>
      </c>
      <c r="B96">
        <v>0.85649313664179105</v>
      </c>
      <c r="C96">
        <v>6.9783615289765004</v>
      </c>
      <c r="D96">
        <v>6.2751461785398899</v>
      </c>
      <c r="E96">
        <v>7.7497568247492996</v>
      </c>
      <c r="F96">
        <v>5.4320566666666702E-2</v>
      </c>
      <c r="G96">
        <v>99.72</v>
      </c>
    </row>
    <row r="97" spans="1:7" x14ac:dyDescent="0.25">
      <c r="A97" t="s">
        <v>103</v>
      </c>
      <c r="B97" t="s">
        <v>8</v>
      </c>
      <c r="C97">
        <v>1.46493981230818</v>
      </c>
      <c r="D97">
        <v>8.4103269247420194</v>
      </c>
      <c r="E97">
        <v>0.80444031829039997</v>
      </c>
      <c r="F97">
        <v>3.8020333333333302E-2</v>
      </c>
      <c r="G97">
        <v>99.87</v>
      </c>
    </row>
    <row r="98" spans="1:7" x14ac:dyDescent="0.25">
      <c r="A98" t="s">
        <v>104</v>
      </c>
      <c r="B98">
        <v>2.33451238599319</v>
      </c>
      <c r="C98">
        <v>14.725875527338999</v>
      </c>
      <c r="D98">
        <v>14.725875527338999</v>
      </c>
      <c r="E98">
        <v>16.990957813090301</v>
      </c>
      <c r="F98">
        <v>0.15273266666666699</v>
      </c>
      <c r="G98">
        <v>99.79</v>
      </c>
    </row>
    <row r="99" spans="1:7" x14ac:dyDescent="0.25">
      <c r="A99" t="s">
        <v>105</v>
      </c>
      <c r="B99" t="s">
        <v>8</v>
      </c>
      <c r="C99">
        <v>4.5900960458415003</v>
      </c>
      <c r="D99">
        <v>4.5900960458415003</v>
      </c>
      <c r="E99" t="s">
        <v>8</v>
      </c>
      <c r="F99">
        <v>0.171901</v>
      </c>
      <c r="G99" t="s">
        <v>8</v>
      </c>
    </row>
    <row r="100" spans="1:7" x14ac:dyDescent="0.25">
      <c r="A100" t="s">
        <v>106</v>
      </c>
      <c r="B100">
        <v>3.4124389904506898E-2</v>
      </c>
      <c r="C100">
        <v>13.1947737253893</v>
      </c>
      <c r="D100">
        <v>8.9921540173295096</v>
      </c>
      <c r="E100">
        <v>10.335987835308901</v>
      </c>
      <c r="F100">
        <v>6.4648200000000003E-2</v>
      </c>
      <c r="G100">
        <v>98.45</v>
      </c>
    </row>
    <row r="101" spans="1:7" x14ac:dyDescent="0.25">
      <c r="A101" t="s">
        <v>107</v>
      </c>
      <c r="B101">
        <v>5.6244915427920601</v>
      </c>
      <c r="C101">
        <v>17</v>
      </c>
      <c r="D101">
        <v>17</v>
      </c>
      <c r="E101">
        <v>16.996807232446301</v>
      </c>
      <c r="F101">
        <v>0.14542099999999999</v>
      </c>
      <c r="G101">
        <v>99.27</v>
      </c>
    </row>
    <row r="102" spans="1:7" x14ac:dyDescent="0.25">
      <c r="A102" t="s">
        <v>108</v>
      </c>
      <c r="B102">
        <v>0.68227696358055001</v>
      </c>
      <c r="C102">
        <v>14.4013235596478</v>
      </c>
      <c r="D102">
        <v>16.195404403725401</v>
      </c>
      <c r="E102">
        <v>16.990063427488501</v>
      </c>
      <c r="F102">
        <v>0.14038</v>
      </c>
      <c r="G102">
        <v>96.89</v>
      </c>
    </row>
    <row r="103" spans="1:7" x14ac:dyDescent="0.25">
      <c r="A103" t="s">
        <v>109</v>
      </c>
      <c r="B103">
        <v>7.2110834818406397</v>
      </c>
      <c r="C103">
        <v>17</v>
      </c>
      <c r="D103">
        <v>17</v>
      </c>
      <c r="E103">
        <v>16.862369054456501</v>
      </c>
      <c r="F103">
        <v>0.109778666666667</v>
      </c>
      <c r="G103">
        <v>97.9</v>
      </c>
    </row>
    <row r="104" spans="1:7" x14ac:dyDescent="0.25">
      <c r="A104" t="s">
        <v>110</v>
      </c>
      <c r="B104">
        <v>31.7612621627481</v>
      </c>
      <c r="C104">
        <v>1.17668040149626</v>
      </c>
      <c r="D104">
        <v>1.52327176606295</v>
      </c>
      <c r="E104">
        <v>4.3597670184543498</v>
      </c>
      <c r="F104">
        <v>6.1086666666666699E-2</v>
      </c>
      <c r="G104">
        <v>99.47</v>
      </c>
    </row>
    <row r="105" spans="1:7" x14ac:dyDescent="0.25">
      <c r="A105" t="s">
        <v>111</v>
      </c>
      <c r="B105">
        <v>0.88438981148603502</v>
      </c>
      <c r="C105">
        <v>3.26390502427923</v>
      </c>
      <c r="D105">
        <v>4.0379994310171403</v>
      </c>
      <c r="E105">
        <v>4.8154279585768904</v>
      </c>
      <c r="F105">
        <v>4.2994699999999997E-2</v>
      </c>
      <c r="G105">
        <v>99.81</v>
      </c>
    </row>
    <row r="106" spans="1:7" x14ac:dyDescent="0.25">
      <c r="A106" t="s">
        <v>112</v>
      </c>
      <c r="B106">
        <v>0.79641916701908899</v>
      </c>
      <c r="C106">
        <v>13.834706399247301</v>
      </c>
      <c r="D106">
        <v>13.721549346848599</v>
      </c>
      <c r="E106">
        <v>15.225104228728799</v>
      </c>
      <c r="F106">
        <v>0.104426166666667</v>
      </c>
      <c r="G106">
        <v>99.02</v>
      </c>
    </row>
    <row r="107" spans="1:7" x14ac:dyDescent="0.25">
      <c r="A107" t="s">
        <v>113</v>
      </c>
      <c r="B107">
        <v>11.276605712851101</v>
      </c>
      <c r="C107">
        <v>17</v>
      </c>
      <c r="D107">
        <v>17</v>
      </c>
      <c r="E107" t="s">
        <v>8</v>
      </c>
      <c r="F107">
        <v>2.79652666666667E-2</v>
      </c>
      <c r="G107" t="s">
        <v>8</v>
      </c>
    </row>
    <row r="108" spans="1:7" x14ac:dyDescent="0.25">
      <c r="A108" t="s">
        <v>114</v>
      </c>
      <c r="B108" t="s">
        <v>8</v>
      </c>
      <c r="C108" t="s">
        <v>8</v>
      </c>
      <c r="D108" t="s">
        <v>8</v>
      </c>
      <c r="E108" t="s">
        <v>8</v>
      </c>
      <c r="F108" t="s">
        <v>8</v>
      </c>
      <c r="G108" t="s">
        <v>8</v>
      </c>
    </row>
    <row r="109" spans="1:7" x14ac:dyDescent="0.25">
      <c r="A109" t="s">
        <v>115</v>
      </c>
      <c r="B109">
        <v>1.1277572460435099</v>
      </c>
      <c r="C109">
        <v>17</v>
      </c>
      <c r="D109">
        <v>17</v>
      </c>
      <c r="E109">
        <v>16.205413263287301</v>
      </c>
      <c r="F109">
        <v>5.62296333333333E-2</v>
      </c>
      <c r="G109">
        <v>99.44</v>
      </c>
    </row>
    <row r="110" spans="1:7" x14ac:dyDescent="0.25">
      <c r="A110" t="s">
        <v>116</v>
      </c>
      <c r="B110" t="s">
        <v>8</v>
      </c>
      <c r="C110">
        <v>12.362743573568199</v>
      </c>
      <c r="D110">
        <v>13.5818088106092</v>
      </c>
      <c r="E110">
        <v>13.900328712783701</v>
      </c>
      <c r="F110">
        <v>8.8068233333333301E-2</v>
      </c>
      <c r="G110">
        <v>99.56</v>
      </c>
    </row>
    <row r="111" spans="1:7" x14ac:dyDescent="0.25">
      <c r="A111" t="s">
        <v>117</v>
      </c>
      <c r="B111" t="s">
        <v>8</v>
      </c>
      <c r="C111">
        <v>15.9012126910162</v>
      </c>
      <c r="D111">
        <v>16.424356305089798</v>
      </c>
      <c r="E111">
        <v>15.7377347428175</v>
      </c>
      <c r="F111">
        <v>0.11347866666666701</v>
      </c>
      <c r="G111">
        <v>93.74</v>
      </c>
    </row>
    <row r="112" spans="1:7" x14ac:dyDescent="0.25">
      <c r="A112" t="s">
        <v>118</v>
      </c>
      <c r="B112">
        <v>16.337051452382699</v>
      </c>
      <c r="C112">
        <v>17</v>
      </c>
      <c r="D112">
        <v>17</v>
      </c>
      <c r="E112">
        <v>16.830538951172201</v>
      </c>
      <c r="F112">
        <v>0.11969666666666701</v>
      </c>
      <c r="G112">
        <v>98.39</v>
      </c>
    </row>
    <row r="113" spans="1:7" x14ac:dyDescent="0.25">
      <c r="A113" t="s">
        <v>119</v>
      </c>
      <c r="B113">
        <v>3.3360593716804402E-4</v>
      </c>
      <c r="C113">
        <v>2.8880332546060901</v>
      </c>
      <c r="D113">
        <v>2.8880332546060901</v>
      </c>
      <c r="E113">
        <v>6.8060024115323401</v>
      </c>
      <c r="F113">
        <v>6.8207299999999998E-2</v>
      </c>
      <c r="G113">
        <v>98.97</v>
      </c>
    </row>
    <row r="114" spans="1:7" x14ac:dyDescent="0.25">
      <c r="A114" t="s">
        <v>120</v>
      </c>
      <c r="B114" t="s">
        <v>8</v>
      </c>
      <c r="C114">
        <v>0.23893942342723001</v>
      </c>
      <c r="D114">
        <v>0.23893942342723001</v>
      </c>
      <c r="E114">
        <v>2.0690962296063802</v>
      </c>
      <c r="F114">
        <v>6.0164166666666699E-2</v>
      </c>
      <c r="G114">
        <v>99.62</v>
      </c>
    </row>
    <row r="115" spans="1:7" x14ac:dyDescent="0.25">
      <c r="A115" t="s">
        <v>121</v>
      </c>
      <c r="B115">
        <v>0.106347617724753</v>
      </c>
      <c r="C115">
        <v>2.2009964648181701</v>
      </c>
      <c r="D115">
        <v>6.2208903396389204</v>
      </c>
      <c r="E115">
        <v>3.8174008998638298</v>
      </c>
      <c r="F115">
        <v>7.8573933333333304E-2</v>
      </c>
      <c r="G115">
        <v>96.12</v>
      </c>
    </row>
    <row r="116" spans="1:7" x14ac:dyDescent="0.25">
      <c r="A116" t="s">
        <v>122</v>
      </c>
      <c r="B116">
        <v>2.7122830316901499E-3</v>
      </c>
      <c r="C116">
        <v>0.21164417436604199</v>
      </c>
      <c r="D116">
        <v>1.0230420125945201</v>
      </c>
      <c r="E116">
        <v>0.90945724986328003</v>
      </c>
      <c r="F116">
        <v>4.0496966666666703E-2</v>
      </c>
      <c r="G116">
        <v>99.85</v>
      </c>
    </row>
    <row r="117" spans="1:7" x14ac:dyDescent="0.25">
      <c r="A117" t="s">
        <v>123</v>
      </c>
      <c r="B117" t="s">
        <v>8</v>
      </c>
      <c r="C117">
        <v>13.2772450391031</v>
      </c>
      <c r="D117">
        <v>15.845271839803299</v>
      </c>
      <c r="E117" t="s">
        <v>8</v>
      </c>
      <c r="F117">
        <v>0.215251</v>
      </c>
      <c r="G117" t="s">
        <v>8</v>
      </c>
    </row>
    <row r="118" spans="1:7" x14ac:dyDescent="0.25">
      <c r="A118" t="s">
        <v>124</v>
      </c>
      <c r="B118">
        <v>19.2606126073462</v>
      </c>
      <c r="C118">
        <v>16.928216730122902</v>
      </c>
      <c r="D118">
        <v>16.928216730122902</v>
      </c>
      <c r="E118">
        <v>16.9890346875953</v>
      </c>
      <c r="F118">
        <v>0.12470299999999999</v>
      </c>
      <c r="G118">
        <v>99.38</v>
      </c>
    </row>
    <row r="119" spans="1:7" x14ac:dyDescent="0.25">
      <c r="A119" t="s">
        <v>125</v>
      </c>
      <c r="B119" t="s">
        <v>8</v>
      </c>
      <c r="C119">
        <v>17</v>
      </c>
      <c r="D119">
        <v>17</v>
      </c>
      <c r="E119">
        <v>17</v>
      </c>
      <c r="F119">
        <v>0.21115866666666699</v>
      </c>
      <c r="G119">
        <v>98.47</v>
      </c>
    </row>
    <row r="120" spans="1:7" x14ac:dyDescent="0.25">
      <c r="A120" t="s">
        <v>126</v>
      </c>
      <c r="B120" t="s">
        <v>8</v>
      </c>
      <c r="C120" t="s">
        <v>8</v>
      </c>
      <c r="D120" t="s">
        <v>8</v>
      </c>
      <c r="E120" t="s">
        <v>8</v>
      </c>
      <c r="F120">
        <v>3.6813533333333301E-2</v>
      </c>
      <c r="G120" t="s">
        <v>8</v>
      </c>
    </row>
    <row r="121" spans="1:7" x14ac:dyDescent="0.25">
      <c r="A121" t="s">
        <v>127</v>
      </c>
      <c r="B121" t="s">
        <v>8</v>
      </c>
      <c r="C121">
        <v>7.81247321050546</v>
      </c>
      <c r="D121">
        <v>11.6598227886124</v>
      </c>
      <c r="E121">
        <v>13.572705407889099</v>
      </c>
      <c r="F121">
        <v>0.132944333333333</v>
      </c>
      <c r="G121">
        <v>98.42</v>
      </c>
    </row>
    <row r="122" spans="1:7" x14ac:dyDescent="0.25">
      <c r="A122" t="s">
        <v>128</v>
      </c>
      <c r="B122">
        <v>0.46259415186236102</v>
      </c>
      <c r="C122">
        <v>5.82104109956218</v>
      </c>
      <c r="D122">
        <v>4.6504387328951999</v>
      </c>
      <c r="E122">
        <v>10.8923506881493</v>
      </c>
      <c r="F122">
        <v>7.9450400000000004E-2</v>
      </c>
      <c r="G122">
        <v>93.27</v>
      </c>
    </row>
    <row r="123" spans="1:7" x14ac:dyDescent="0.25">
      <c r="A123" t="s">
        <v>129</v>
      </c>
      <c r="B123" t="s">
        <v>8</v>
      </c>
      <c r="C123">
        <v>16.679392991061601</v>
      </c>
      <c r="D123">
        <v>16.863844330905899</v>
      </c>
      <c r="E123">
        <v>15.922147666808399</v>
      </c>
      <c r="F123">
        <v>0.14517333333333299</v>
      </c>
      <c r="G123">
        <v>99.52</v>
      </c>
    </row>
    <row r="124" spans="1:7" x14ac:dyDescent="0.25">
      <c r="A124" t="s">
        <v>130</v>
      </c>
      <c r="B124">
        <v>0.62652227997543597</v>
      </c>
      <c r="C124">
        <v>17</v>
      </c>
      <c r="D124">
        <v>17</v>
      </c>
      <c r="E124">
        <v>15.833749639758</v>
      </c>
      <c r="F124">
        <v>7.1459566666666696E-2</v>
      </c>
      <c r="G124">
        <v>91.61</v>
      </c>
    </row>
    <row r="125" spans="1:7" x14ac:dyDescent="0.25">
      <c r="A125" t="s">
        <v>131</v>
      </c>
      <c r="B125">
        <v>5.1884962635872903E-2</v>
      </c>
      <c r="C125">
        <v>1.16236185135232</v>
      </c>
      <c r="D125">
        <v>1.16236185135232</v>
      </c>
      <c r="E125" t="s">
        <v>8</v>
      </c>
      <c r="F125">
        <v>6.00066E-2</v>
      </c>
      <c r="G125" t="s">
        <v>8</v>
      </c>
    </row>
    <row r="126" spans="1:7" x14ac:dyDescent="0.25">
      <c r="A126" t="s">
        <v>132</v>
      </c>
      <c r="B126" t="s">
        <v>8</v>
      </c>
      <c r="C126">
        <v>7.39254695867234</v>
      </c>
      <c r="D126">
        <v>11.9902884734698</v>
      </c>
      <c r="E126">
        <v>12.8503686160466</v>
      </c>
      <c r="F126">
        <v>6.2730499999999995E-2</v>
      </c>
      <c r="G126">
        <v>99.8</v>
      </c>
    </row>
    <row r="127" spans="1:7" x14ac:dyDescent="0.25">
      <c r="A127" t="s">
        <v>133</v>
      </c>
      <c r="B127">
        <v>6.5920816031486602</v>
      </c>
      <c r="C127">
        <v>17</v>
      </c>
      <c r="D127">
        <v>17</v>
      </c>
      <c r="E127" t="s">
        <v>8</v>
      </c>
      <c r="F127">
        <v>7.0106166666666594E-2</v>
      </c>
      <c r="G127" t="s">
        <v>8</v>
      </c>
    </row>
    <row r="128" spans="1:7" x14ac:dyDescent="0.25">
      <c r="A128" t="s">
        <v>134</v>
      </c>
      <c r="B128">
        <v>0.23715197228812099</v>
      </c>
      <c r="C128">
        <v>13.121441626478999</v>
      </c>
      <c r="D128">
        <v>13.121441626478999</v>
      </c>
      <c r="E128" t="s">
        <v>8</v>
      </c>
      <c r="F128">
        <v>6.6952966666666697E-2</v>
      </c>
      <c r="G128" t="s">
        <v>8</v>
      </c>
    </row>
    <row r="129" spans="1:7" x14ac:dyDescent="0.25">
      <c r="A129" t="s">
        <v>135</v>
      </c>
      <c r="B129" t="s">
        <v>8</v>
      </c>
      <c r="C129">
        <v>17</v>
      </c>
      <c r="D129">
        <v>17</v>
      </c>
      <c r="E129">
        <v>16.999937848861499</v>
      </c>
      <c r="F129">
        <v>0.22364400000000001</v>
      </c>
      <c r="G129">
        <v>99.11</v>
      </c>
    </row>
    <row r="130" spans="1:7" x14ac:dyDescent="0.25">
      <c r="A130" t="s">
        <v>136</v>
      </c>
      <c r="B130">
        <v>3.7113731782041102</v>
      </c>
      <c r="C130">
        <v>0.62882790132878497</v>
      </c>
      <c r="D130">
        <v>0.52015540601820998</v>
      </c>
      <c r="E130">
        <v>1.4297413085673101</v>
      </c>
      <c r="F130">
        <v>4.3455633333333299E-2</v>
      </c>
      <c r="G130">
        <v>99.63</v>
      </c>
    </row>
    <row r="131" spans="1:7" x14ac:dyDescent="0.25">
      <c r="A131" t="s">
        <v>137</v>
      </c>
      <c r="B131">
        <v>6.7985052754490096E-4</v>
      </c>
      <c r="C131">
        <v>5.5789511069850697</v>
      </c>
      <c r="D131">
        <v>5.5789511069850697</v>
      </c>
      <c r="E131">
        <v>9.1960827799574005</v>
      </c>
      <c r="F131">
        <v>6.1075166666666701E-2</v>
      </c>
      <c r="G131">
        <v>97.91</v>
      </c>
    </row>
    <row r="132" spans="1:7" x14ac:dyDescent="0.25">
      <c r="A132" t="s">
        <v>138</v>
      </c>
      <c r="B132">
        <v>99.099276579492695</v>
      </c>
      <c r="C132">
        <v>12.919978068406101</v>
      </c>
      <c r="D132">
        <v>12.919978068406101</v>
      </c>
      <c r="E132" t="s">
        <v>8</v>
      </c>
      <c r="F132">
        <v>0.12955766666666699</v>
      </c>
      <c r="G132" t="s">
        <v>8</v>
      </c>
    </row>
    <row r="133" spans="1:7" x14ac:dyDescent="0.25">
      <c r="A133" t="s">
        <v>139</v>
      </c>
      <c r="B133">
        <v>22.260321430713098</v>
      </c>
      <c r="C133">
        <v>13.828510256756701</v>
      </c>
      <c r="D133">
        <v>14.2356120538141</v>
      </c>
      <c r="E133">
        <v>10.0545429460399</v>
      </c>
      <c r="F133">
        <v>8.9893466666666699E-2</v>
      </c>
      <c r="G133">
        <v>97.84</v>
      </c>
    </row>
    <row r="134" spans="1:7" x14ac:dyDescent="0.25">
      <c r="A134" t="s">
        <v>140</v>
      </c>
      <c r="B134">
        <v>1.4010741343097601E-2</v>
      </c>
      <c r="C134">
        <v>4.4026261387647301</v>
      </c>
      <c r="D134">
        <v>2.8866276913095801</v>
      </c>
      <c r="E134" t="s">
        <v>8</v>
      </c>
      <c r="F134">
        <v>3.8861166666666697E-2</v>
      </c>
      <c r="G134" t="s">
        <v>8</v>
      </c>
    </row>
    <row r="135" spans="1:7" x14ac:dyDescent="0.25">
      <c r="A135" t="s">
        <v>141</v>
      </c>
      <c r="B135" t="s">
        <v>8</v>
      </c>
      <c r="C135">
        <v>3.5210584201527002</v>
      </c>
      <c r="D135">
        <v>3.9179156674112199</v>
      </c>
      <c r="E135">
        <v>5.0567712215870202</v>
      </c>
      <c r="F135">
        <v>7.1208833333333305E-2</v>
      </c>
      <c r="G135">
        <v>98.7</v>
      </c>
    </row>
    <row r="136" spans="1:7" x14ac:dyDescent="0.25">
      <c r="A136" t="s">
        <v>142</v>
      </c>
      <c r="B136">
        <v>6.03900121400439E-2</v>
      </c>
      <c r="C136">
        <v>17</v>
      </c>
      <c r="D136">
        <v>17</v>
      </c>
      <c r="E136" t="s">
        <v>8</v>
      </c>
      <c r="F136" t="s">
        <v>8</v>
      </c>
      <c r="G136" t="s">
        <v>8</v>
      </c>
    </row>
    <row r="137" spans="1:7" x14ac:dyDescent="0.25">
      <c r="A137" t="s">
        <v>143</v>
      </c>
      <c r="B137" t="s">
        <v>8</v>
      </c>
      <c r="C137">
        <v>13.1723200287619</v>
      </c>
      <c r="D137">
        <v>12.455794060502001</v>
      </c>
      <c r="E137">
        <v>14.665377258062399</v>
      </c>
      <c r="F137">
        <v>9.6130933333333293E-2</v>
      </c>
      <c r="G137">
        <v>99.59</v>
      </c>
    </row>
    <row r="138" spans="1:7" x14ac:dyDescent="0.25">
      <c r="A138" t="s">
        <v>144</v>
      </c>
      <c r="B138">
        <v>6.2102643035155799E-3</v>
      </c>
      <c r="C138">
        <v>12.2370625892882</v>
      </c>
      <c r="D138">
        <v>14.670869236641501</v>
      </c>
      <c r="E138">
        <v>15.9366870115685</v>
      </c>
      <c r="F138">
        <v>0.156741666666667</v>
      </c>
      <c r="G138">
        <v>98.38</v>
      </c>
    </row>
    <row r="139" spans="1:7" x14ac:dyDescent="0.25">
      <c r="A139" t="s">
        <v>145</v>
      </c>
      <c r="B139" t="s">
        <v>8</v>
      </c>
      <c r="C139">
        <v>6.7194612171073702</v>
      </c>
      <c r="D139">
        <v>5.5483813435262803</v>
      </c>
      <c r="E139" t="s">
        <v>8</v>
      </c>
      <c r="F139">
        <v>0.15976000000000001</v>
      </c>
      <c r="G139" t="s">
        <v>8</v>
      </c>
    </row>
    <row r="140" spans="1:7" x14ac:dyDescent="0.25">
      <c r="A140" t="s">
        <v>146</v>
      </c>
      <c r="B140">
        <v>0.17799088336130101</v>
      </c>
      <c r="C140">
        <v>16.985443616850901</v>
      </c>
      <c r="D140">
        <v>16.9461604192681</v>
      </c>
      <c r="E140">
        <v>16.6841553325565</v>
      </c>
      <c r="F140">
        <v>0.15860533333333299</v>
      </c>
      <c r="G140">
        <v>98.71</v>
      </c>
    </row>
    <row r="141" spans="1:7" x14ac:dyDescent="0.25">
      <c r="A141" t="s">
        <v>147</v>
      </c>
      <c r="B141">
        <v>2.2538504481924</v>
      </c>
      <c r="C141">
        <v>16.631772437733598</v>
      </c>
      <c r="D141">
        <v>16.749274039372398</v>
      </c>
      <c r="E141">
        <v>14.5094342933465</v>
      </c>
      <c r="F141">
        <v>0.167353</v>
      </c>
      <c r="G141">
        <v>99.4</v>
      </c>
    </row>
    <row r="142" spans="1:7" x14ac:dyDescent="0.25">
      <c r="A142" t="s">
        <v>148</v>
      </c>
      <c r="B142">
        <v>5.0647999408844797E-2</v>
      </c>
      <c r="C142">
        <v>6.1546250322527998</v>
      </c>
      <c r="D142">
        <v>4.6075524944434196</v>
      </c>
      <c r="E142">
        <v>7.3674491237415101</v>
      </c>
      <c r="F142">
        <v>7.7162233333333302E-2</v>
      </c>
      <c r="G142">
        <v>97.85</v>
      </c>
    </row>
    <row r="143" spans="1:7" x14ac:dyDescent="0.25">
      <c r="A143" t="s">
        <v>149</v>
      </c>
      <c r="B143">
        <v>1.6869712345038499</v>
      </c>
      <c r="C143">
        <v>17</v>
      </c>
      <c r="D143">
        <v>17</v>
      </c>
      <c r="E143">
        <v>16.781357353246399</v>
      </c>
      <c r="F143">
        <v>0.24586266666666701</v>
      </c>
      <c r="G143">
        <v>99.09</v>
      </c>
    </row>
    <row r="144" spans="1:7" x14ac:dyDescent="0.25">
      <c r="A144" t="s">
        <v>150</v>
      </c>
      <c r="B144" t="s">
        <v>8</v>
      </c>
      <c r="C144" t="s">
        <v>8</v>
      </c>
      <c r="D144" t="s">
        <v>8</v>
      </c>
      <c r="E144" t="s">
        <v>8</v>
      </c>
      <c r="F144">
        <v>2.81667666666667E-2</v>
      </c>
      <c r="G144" t="s">
        <v>8</v>
      </c>
    </row>
    <row r="145" spans="1:7" x14ac:dyDescent="0.25">
      <c r="A145" t="s">
        <v>151</v>
      </c>
      <c r="B145" t="s">
        <v>8</v>
      </c>
      <c r="C145">
        <v>12.966184607246101</v>
      </c>
      <c r="D145">
        <v>7.7959460011156896</v>
      </c>
      <c r="E145">
        <v>14.1164512947035</v>
      </c>
      <c r="F145">
        <v>0.10745173333333299</v>
      </c>
      <c r="G145">
        <v>99.83</v>
      </c>
    </row>
    <row r="146" spans="1:7" x14ac:dyDescent="0.25">
      <c r="A146" t="s">
        <v>152</v>
      </c>
      <c r="B146">
        <v>21.1455937240111</v>
      </c>
      <c r="C146">
        <v>11.325436131978</v>
      </c>
      <c r="D146">
        <v>11.325436131978</v>
      </c>
      <c r="E146">
        <v>16.969556416125801</v>
      </c>
      <c r="F146">
        <v>0.139642666666667</v>
      </c>
      <c r="G146">
        <v>98.53</v>
      </c>
    </row>
    <row r="147" spans="1:7" x14ac:dyDescent="0.25">
      <c r="A147" t="s">
        <v>153</v>
      </c>
      <c r="B147" t="s">
        <v>8</v>
      </c>
      <c r="C147" t="s">
        <v>8</v>
      </c>
      <c r="D147" t="s">
        <v>8</v>
      </c>
      <c r="E147" t="s">
        <v>8</v>
      </c>
      <c r="F147" t="s">
        <v>8</v>
      </c>
      <c r="G147" t="s">
        <v>8</v>
      </c>
    </row>
    <row r="148" spans="1:7" x14ac:dyDescent="0.25">
      <c r="A148" t="s">
        <v>154</v>
      </c>
      <c r="B148">
        <v>96.584487886109997</v>
      </c>
      <c r="C148">
        <v>17</v>
      </c>
      <c r="D148">
        <v>17</v>
      </c>
      <c r="E148">
        <v>15.994923330210201</v>
      </c>
      <c r="F148">
        <v>0.16532533333333299</v>
      </c>
      <c r="G148">
        <v>99.63</v>
      </c>
    </row>
    <row r="149" spans="1:7" x14ac:dyDescent="0.25">
      <c r="A149" t="s">
        <v>155</v>
      </c>
      <c r="B149">
        <v>29.657801042800799</v>
      </c>
      <c r="C149">
        <v>15.311803921665</v>
      </c>
      <c r="D149">
        <v>14.965863286243</v>
      </c>
      <c r="E149">
        <v>16.478719645435898</v>
      </c>
      <c r="F149">
        <v>0.19595833333333301</v>
      </c>
      <c r="G149">
        <v>98.74</v>
      </c>
    </row>
    <row r="150" spans="1:7" x14ac:dyDescent="0.25">
      <c r="A150" t="s">
        <v>156</v>
      </c>
      <c r="B150">
        <v>3.0003900247985702</v>
      </c>
      <c r="C150">
        <v>16.0813350138137</v>
      </c>
      <c r="D150">
        <v>16.284196204099</v>
      </c>
      <c r="E150">
        <v>16.4642932845762</v>
      </c>
      <c r="F150">
        <v>0.221729333333333</v>
      </c>
      <c r="G150">
        <v>91.24</v>
      </c>
    </row>
    <row r="151" spans="1:7" x14ac:dyDescent="0.25">
      <c r="A151" t="s">
        <v>157</v>
      </c>
      <c r="B151" t="s">
        <v>8</v>
      </c>
      <c r="C151">
        <v>17</v>
      </c>
      <c r="D151">
        <v>17</v>
      </c>
      <c r="E151">
        <v>13.4790233884599</v>
      </c>
      <c r="F151">
        <v>0.1022856</v>
      </c>
      <c r="G151">
        <v>99.32</v>
      </c>
    </row>
    <row r="152" spans="1:7" x14ac:dyDescent="0.25">
      <c r="A152" t="s">
        <v>158</v>
      </c>
      <c r="B152">
        <v>1.6719695904937101E-2</v>
      </c>
      <c r="C152">
        <v>13.354020908927801</v>
      </c>
      <c r="D152">
        <v>12.342170662158599</v>
      </c>
      <c r="E152">
        <v>15.034136075301999</v>
      </c>
      <c r="F152">
        <v>0.12081966666666701</v>
      </c>
      <c r="G152">
        <v>98.92</v>
      </c>
    </row>
    <row r="153" spans="1:7" x14ac:dyDescent="0.25">
      <c r="A153" t="s">
        <v>159</v>
      </c>
      <c r="B153">
        <v>1.00722810477174E-2</v>
      </c>
      <c r="C153">
        <v>17</v>
      </c>
      <c r="D153">
        <v>17</v>
      </c>
      <c r="E153" t="s">
        <v>8</v>
      </c>
      <c r="F153">
        <v>3.5366433333333301E-2</v>
      </c>
      <c r="G153" t="s">
        <v>8</v>
      </c>
    </row>
    <row r="154" spans="1:7" x14ac:dyDescent="0.25">
      <c r="A154" t="s">
        <v>160</v>
      </c>
      <c r="B154">
        <v>43.876572345055898</v>
      </c>
      <c r="C154">
        <v>17</v>
      </c>
      <c r="D154">
        <v>17</v>
      </c>
      <c r="E154" t="s">
        <v>8</v>
      </c>
      <c r="F154" t="s">
        <v>8</v>
      </c>
      <c r="G154" t="s">
        <v>8</v>
      </c>
    </row>
    <row r="155" spans="1:7" x14ac:dyDescent="0.25">
      <c r="A155" t="s">
        <v>161</v>
      </c>
      <c r="B155" t="s">
        <v>8</v>
      </c>
      <c r="C155">
        <v>2.8215492026172901</v>
      </c>
      <c r="D155">
        <v>2.8215492026172901</v>
      </c>
      <c r="E155">
        <v>3.3884042121148501</v>
      </c>
      <c r="F155">
        <v>5.9383933333333298E-2</v>
      </c>
      <c r="G155">
        <v>99.48</v>
      </c>
    </row>
    <row r="156" spans="1:7" x14ac:dyDescent="0.25">
      <c r="A156" t="s">
        <v>162</v>
      </c>
      <c r="B156">
        <v>27.155247857699401</v>
      </c>
      <c r="C156">
        <v>13.1650590077339</v>
      </c>
      <c r="D156">
        <v>13.1650590077339</v>
      </c>
      <c r="E156" t="s">
        <v>8</v>
      </c>
      <c r="F156">
        <v>7.3834366666666706E-2</v>
      </c>
      <c r="G156" t="s">
        <v>8</v>
      </c>
    </row>
    <row r="157" spans="1:7" x14ac:dyDescent="0.25">
      <c r="A157" t="s">
        <v>163</v>
      </c>
      <c r="B157">
        <v>0.72209082689111004</v>
      </c>
      <c r="C157">
        <v>16.2648570731861</v>
      </c>
      <c r="D157">
        <v>16.274454730868101</v>
      </c>
      <c r="E157">
        <v>15.493401011094999</v>
      </c>
      <c r="F157">
        <v>0.164107</v>
      </c>
      <c r="G157">
        <v>99.51</v>
      </c>
    </row>
    <row r="158" spans="1:7" x14ac:dyDescent="0.25">
      <c r="A158" t="s">
        <v>164</v>
      </c>
      <c r="B158">
        <v>0.121791442357567</v>
      </c>
      <c r="C158">
        <v>2.5716985582423502</v>
      </c>
      <c r="D158">
        <v>2.3586961300588198</v>
      </c>
      <c r="E158">
        <v>4.3117660037316003</v>
      </c>
      <c r="F158">
        <v>4.0320000000000002E-2</v>
      </c>
      <c r="G158">
        <v>99.96</v>
      </c>
    </row>
    <row r="159" spans="1:7" x14ac:dyDescent="0.25">
      <c r="A159" t="s">
        <v>165</v>
      </c>
      <c r="B159">
        <v>0.89030294887287798</v>
      </c>
      <c r="C159">
        <v>10.6911306235569</v>
      </c>
      <c r="D159">
        <v>9.1500183292751807</v>
      </c>
      <c r="E159">
        <v>8.8903660743965194</v>
      </c>
      <c r="F159">
        <v>5.6764266666666702E-2</v>
      </c>
      <c r="G159">
        <v>99.04</v>
      </c>
    </row>
    <row r="160" spans="1:7" x14ac:dyDescent="0.25">
      <c r="A160" t="s">
        <v>166</v>
      </c>
      <c r="B160">
        <v>81.774654894303893</v>
      </c>
      <c r="C160">
        <v>17</v>
      </c>
      <c r="D160">
        <v>17</v>
      </c>
      <c r="E160" t="s">
        <v>8</v>
      </c>
      <c r="F160">
        <v>0.15980866666666699</v>
      </c>
      <c r="G160" t="s">
        <v>8</v>
      </c>
    </row>
    <row r="161" spans="1:7" x14ac:dyDescent="0.25">
      <c r="A161" t="s">
        <v>167</v>
      </c>
      <c r="B161">
        <v>1.17388527919293</v>
      </c>
      <c r="C161">
        <v>15.9453429020522</v>
      </c>
      <c r="D161">
        <v>14.723983733422401</v>
      </c>
      <c r="E161">
        <v>15.689320481912</v>
      </c>
      <c r="F161">
        <v>0.155730333333333</v>
      </c>
      <c r="G161">
        <v>98.68</v>
      </c>
    </row>
    <row r="162" spans="1:7" x14ac:dyDescent="0.25">
      <c r="A162" t="s">
        <v>168</v>
      </c>
      <c r="B162">
        <v>0.18033369122704701</v>
      </c>
      <c r="C162">
        <v>2.4173204973244702</v>
      </c>
      <c r="D162">
        <v>2.2368225445263898</v>
      </c>
      <c r="E162">
        <v>2.62359589814728</v>
      </c>
      <c r="F162">
        <v>6.7685266666666702E-2</v>
      </c>
      <c r="G162">
        <v>99.64</v>
      </c>
    </row>
    <row r="163" spans="1:7" x14ac:dyDescent="0.25">
      <c r="A163" t="s">
        <v>169</v>
      </c>
      <c r="B163" t="s">
        <v>8</v>
      </c>
      <c r="C163">
        <v>14.4751550759123</v>
      </c>
      <c r="D163">
        <v>14.4633941330839</v>
      </c>
      <c r="E163">
        <v>12.169362202403599</v>
      </c>
      <c r="F163">
        <v>8.5190133333333307E-2</v>
      </c>
      <c r="G163">
        <v>91.85</v>
      </c>
    </row>
    <row r="164" spans="1:7" x14ac:dyDescent="0.25">
      <c r="A164" t="s">
        <v>170</v>
      </c>
      <c r="B164">
        <v>0.40702015933639002</v>
      </c>
      <c r="C164">
        <v>15.3496318974116</v>
      </c>
      <c r="D164">
        <v>15.3184697795286</v>
      </c>
      <c r="E164">
        <v>14.017087275604</v>
      </c>
      <c r="F164">
        <v>0.18604499999999999</v>
      </c>
      <c r="G164">
        <v>98.31</v>
      </c>
    </row>
    <row r="165" spans="1:7" x14ac:dyDescent="0.25">
      <c r="A165" t="s">
        <v>171</v>
      </c>
      <c r="B165">
        <v>1.4327372007385999</v>
      </c>
      <c r="C165">
        <v>15.1721474427645</v>
      </c>
      <c r="D165">
        <v>15.843339432758601</v>
      </c>
      <c r="E165">
        <v>14.3662076239988</v>
      </c>
      <c r="F165">
        <v>9.4744266666666702E-2</v>
      </c>
      <c r="G165">
        <v>96.16</v>
      </c>
    </row>
    <row r="166" spans="1:7" x14ac:dyDescent="0.25">
      <c r="A166" t="s">
        <v>172</v>
      </c>
      <c r="B166">
        <v>100.434616070392</v>
      </c>
      <c r="C166">
        <v>4.2610718856604004</v>
      </c>
      <c r="D166">
        <v>4.2610718856604004</v>
      </c>
      <c r="E166" t="s">
        <v>8</v>
      </c>
      <c r="F166" t="s">
        <v>8</v>
      </c>
      <c r="G166" t="s">
        <v>8</v>
      </c>
    </row>
    <row r="167" spans="1:7" x14ac:dyDescent="0.25">
      <c r="A167" t="s">
        <v>173</v>
      </c>
      <c r="B167">
        <v>24.134304138155599</v>
      </c>
      <c r="C167">
        <v>17</v>
      </c>
      <c r="D167">
        <v>17</v>
      </c>
      <c r="E167">
        <v>16.997874031814199</v>
      </c>
      <c r="F167">
        <v>0.165555333333333</v>
      </c>
      <c r="G167">
        <v>99.5</v>
      </c>
    </row>
    <row r="168" spans="1:7" x14ac:dyDescent="0.25">
      <c r="A168" t="s">
        <v>174</v>
      </c>
      <c r="B168">
        <v>2.5102681611890501</v>
      </c>
      <c r="C168">
        <v>17</v>
      </c>
      <c r="D168">
        <v>17</v>
      </c>
      <c r="E168">
        <v>16.999389704955298</v>
      </c>
      <c r="F168">
        <v>0.148094</v>
      </c>
      <c r="G168">
        <v>98.18</v>
      </c>
    </row>
    <row r="169" spans="1:7" x14ac:dyDescent="0.25">
      <c r="A169" t="s">
        <v>175</v>
      </c>
      <c r="B169">
        <v>1.7800442706345401</v>
      </c>
      <c r="C169">
        <v>7.5758981272607402</v>
      </c>
      <c r="D169">
        <v>12.5666499030546</v>
      </c>
      <c r="E169">
        <v>15.1507684124898</v>
      </c>
      <c r="F169">
        <v>0.120223333333333</v>
      </c>
      <c r="G169">
        <v>97.7</v>
      </c>
    </row>
    <row r="170" spans="1:7" x14ac:dyDescent="0.25">
      <c r="A170" t="s">
        <v>176</v>
      </c>
      <c r="B170">
        <v>0.15631538307059201</v>
      </c>
      <c r="C170">
        <v>4.06667673278828</v>
      </c>
      <c r="D170">
        <v>4.06667673278828</v>
      </c>
      <c r="E170">
        <v>10.375795125786601</v>
      </c>
      <c r="F170">
        <v>3.9395633333333298E-2</v>
      </c>
      <c r="G170">
        <v>98.43</v>
      </c>
    </row>
    <row r="171" spans="1:7" x14ac:dyDescent="0.25">
      <c r="A171" t="s">
        <v>177</v>
      </c>
      <c r="B171">
        <v>3.5760242169676699</v>
      </c>
      <c r="C171">
        <v>17</v>
      </c>
      <c r="D171">
        <v>17</v>
      </c>
      <c r="E171">
        <v>16.286401992468001</v>
      </c>
      <c r="F171">
        <v>0.107405266666667</v>
      </c>
      <c r="G171">
        <v>99.55</v>
      </c>
    </row>
    <row r="172" spans="1:7" x14ac:dyDescent="0.25">
      <c r="A172" t="s">
        <v>178</v>
      </c>
      <c r="B172">
        <v>5.7570381870480402E-3</v>
      </c>
      <c r="C172">
        <v>17</v>
      </c>
      <c r="D172">
        <v>17</v>
      </c>
      <c r="E172">
        <v>17</v>
      </c>
      <c r="F172">
        <v>0.14888233333333301</v>
      </c>
      <c r="G172">
        <v>91.06</v>
      </c>
    </row>
    <row r="173" spans="1:7" x14ac:dyDescent="0.25">
      <c r="A173" t="s">
        <v>179</v>
      </c>
      <c r="B173">
        <v>8.1469779924672903</v>
      </c>
      <c r="C173">
        <v>16.163337652852199</v>
      </c>
      <c r="D173">
        <v>16.525962406555301</v>
      </c>
      <c r="E173">
        <v>16.205213347833499</v>
      </c>
      <c r="F173">
        <v>0.127543666666667</v>
      </c>
      <c r="G173">
        <v>98.99</v>
      </c>
    </row>
    <row r="174" spans="1:7" x14ac:dyDescent="0.25">
      <c r="A174" t="s">
        <v>180</v>
      </c>
      <c r="B174">
        <v>2.9066869201735202</v>
      </c>
      <c r="C174">
        <v>9.4511266978040194</v>
      </c>
      <c r="D174">
        <v>10.4971923514286</v>
      </c>
      <c r="E174">
        <v>9.9277270698458207</v>
      </c>
      <c r="F174">
        <v>9.4889399999999999E-2</v>
      </c>
      <c r="G174">
        <v>99.3</v>
      </c>
    </row>
    <row r="175" spans="1:7" x14ac:dyDescent="0.25">
      <c r="A175" t="s">
        <v>181</v>
      </c>
      <c r="B175" t="s">
        <v>8</v>
      </c>
      <c r="C175">
        <v>8.7333857640111301</v>
      </c>
      <c r="D175">
        <v>9.2619078029677802</v>
      </c>
      <c r="E175">
        <v>13.3427636950988</v>
      </c>
      <c r="F175">
        <v>0.1129574</v>
      </c>
      <c r="G175">
        <v>99.6</v>
      </c>
    </row>
    <row r="176" spans="1:7" x14ac:dyDescent="0.25">
      <c r="A176" t="s">
        <v>182</v>
      </c>
      <c r="B176" t="s">
        <v>8</v>
      </c>
      <c r="C176">
        <v>13.221892341627401</v>
      </c>
      <c r="D176">
        <v>14.750009388634</v>
      </c>
      <c r="E176" t="s">
        <v>8</v>
      </c>
      <c r="F176">
        <v>2.6743733333333301E-2</v>
      </c>
      <c r="G176" t="s">
        <v>8</v>
      </c>
    </row>
    <row r="177" spans="1:7" x14ac:dyDescent="0.25">
      <c r="A177" t="s">
        <v>183</v>
      </c>
      <c r="B177">
        <v>0.191820241253194</v>
      </c>
      <c r="C177">
        <v>10.8524944676356</v>
      </c>
      <c r="D177">
        <v>13.386622557321299</v>
      </c>
      <c r="E177" t="s">
        <v>8</v>
      </c>
      <c r="F177">
        <v>0.142198666666667</v>
      </c>
      <c r="G177" t="s">
        <v>8</v>
      </c>
    </row>
    <row r="178" spans="1:7" x14ac:dyDescent="0.25">
      <c r="A178" t="s">
        <v>184</v>
      </c>
      <c r="B178">
        <v>0.245229829928058</v>
      </c>
      <c r="C178">
        <v>10.4483697075213</v>
      </c>
      <c r="D178">
        <v>6.1229299759995301</v>
      </c>
      <c r="E178" t="s">
        <v>8</v>
      </c>
      <c r="F178">
        <v>0.216732333333333</v>
      </c>
      <c r="G178" t="s">
        <v>8</v>
      </c>
    </row>
    <row r="179" spans="1:7" x14ac:dyDescent="0.25">
      <c r="A179" t="s">
        <v>185</v>
      </c>
      <c r="B179" t="s">
        <v>8</v>
      </c>
      <c r="C179">
        <v>1.8869716680234999E-4</v>
      </c>
      <c r="D179">
        <v>1.8869716680234999E-4</v>
      </c>
      <c r="E179" t="s">
        <v>8</v>
      </c>
      <c r="F179">
        <v>7.9865199999999997E-2</v>
      </c>
      <c r="G179" t="s">
        <v>8</v>
      </c>
    </row>
    <row r="180" spans="1:7" x14ac:dyDescent="0.25">
      <c r="A180" t="s">
        <v>186</v>
      </c>
      <c r="B180">
        <v>0.22825079048761501</v>
      </c>
      <c r="C180">
        <v>13.7236804099509</v>
      </c>
      <c r="D180">
        <v>16.128814033716701</v>
      </c>
      <c r="E180" t="s">
        <v>8</v>
      </c>
      <c r="F180">
        <v>0.22669366666666699</v>
      </c>
      <c r="G180" t="s">
        <v>8</v>
      </c>
    </row>
    <row r="181" spans="1:7" x14ac:dyDescent="0.25">
      <c r="A181" t="s">
        <v>187</v>
      </c>
      <c r="B181">
        <v>9.1909999137439705E-2</v>
      </c>
      <c r="C181">
        <v>6.5864174507370103</v>
      </c>
      <c r="D181">
        <v>6.5864174507370103</v>
      </c>
      <c r="E181">
        <v>8.7173779925792392</v>
      </c>
      <c r="F181">
        <v>3.48027666666667E-2</v>
      </c>
      <c r="G181">
        <v>100</v>
      </c>
    </row>
    <row r="182" spans="1:7" x14ac:dyDescent="0.25">
      <c r="A182" t="s">
        <v>188</v>
      </c>
      <c r="B182" t="s">
        <v>8</v>
      </c>
      <c r="C182" t="s">
        <v>8</v>
      </c>
      <c r="D182" t="s">
        <v>8</v>
      </c>
      <c r="E182" t="s">
        <v>8</v>
      </c>
      <c r="F182">
        <v>0.15044833333333299</v>
      </c>
      <c r="G182" t="s">
        <v>8</v>
      </c>
    </row>
    <row r="183" spans="1:7" x14ac:dyDescent="0.25">
      <c r="A183" t="s">
        <v>189</v>
      </c>
      <c r="B183">
        <v>3.90435193668306E-3</v>
      </c>
      <c r="C183">
        <v>17</v>
      </c>
      <c r="D183">
        <v>17</v>
      </c>
      <c r="E183" t="s">
        <v>8</v>
      </c>
      <c r="F183">
        <v>0.113388666666667</v>
      </c>
      <c r="G183" t="s">
        <v>8</v>
      </c>
    </row>
    <row r="184" spans="1:7" x14ac:dyDescent="0.25">
      <c r="A184" t="s">
        <v>190</v>
      </c>
      <c r="B184">
        <v>1.1657758791727999</v>
      </c>
      <c r="C184">
        <v>4.3858914328640699</v>
      </c>
      <c r="D184">
        <v>4.3858914328640699</v>
      </c>
      <c r="E184">
        <v>8.9961378072714506</v>
      </c>
      <c r="F184">
        <v>4.7305466666666698E-2</v>
      </c>
      <c r="G184">
        <v>99.83</v>
      </c>
    </row>
    <row r="185" spans="1:7" x14ac:dyDescent="0.25">
      <c r="A185" t="s">
        <v>191</v>
      </c>
      <c r="B185">
        <v>0.90978739394973496</v>
      </c>
      <c r="C185">
        <v>17</v>
      </c>
      <c r="D185">
        <v>17</v>
      </c>
      <c r="E185">
        <v>16.801767117728101</v>
      </c>
      <c r="F185">
        <v>0.13922100000000001</v>
      </c>
      <c r="G185">
        <v>99.8</v>
      </c>
    </row>
    <row r="186" spans="1:7" x14ac:dyDescent="0.25">
      <c r="A186" t="s">
        <v>192</v>
      </c>
      <c r="B186" t="s">
        <v>8</v>
      </c>
      <c r="C186">
        <v>7.3307458479687</v>
      </c>
      <c r="D186">
        <v>7.3307458479687</v>
      </c>
      <c r="E186">
        <v>7.9484452222924897</v>
      </c>
      <c r="F186">
        <v>0.118322333333333</v>
      </c>
      <c r="G186">
        <v>99.11</v>
      </c>
    </row>
    <row r="187" spans="1:7" x14ac:dyDescent="0.25">
      <c r="A187" t="s">
        <v>193</v>
      </c>
      <c r="B187">
        <v>3.2924298612069199E-2</v>
      </c>
      <c r="C187">
        <v>13.750442251324101</v>
      </c>
      <c r="D187">
        <v>13.2075475950098</v>
      </c>
      <c r="E187" t="s">
        <v>8</v>
      </c>
      <c r="F187">
        <v>5.2537599999999997E-2</v>
      </c>
      <c r="G187" t="s">
        <v>8</v>
      </c>
    </row>
    <row r="188" spans="1:7" x14ac:dyDescent="0.25">
      <c r="A188" t="s">
        <v>194</v>
      </c>
      <c r="B188">
        <v>0.55072298414245102</v>
      </c>
      <c r="C188">
        <v>9.4397681745614292</v>
      </c>
      <c r="D188">
        <v>15.107286590736599</v>
      </c>
      <c r="E188">
        <v>11.990044094193699</v>
      </c>
      <c r="F188">
        <v>7.1914900000000004E-2</v>
      </c>
      <c r="G188">
        <v>98.52</v>
      </c>
    </row>
    <row r="189" spans="1:7" x14ac:dyDescent="0.25">
      <c r="A189" t="s">
        <v>195</v>
      </c>
      <c r="B189">
        <v>1.39336517673393E-4</v>
      </c>
      <c r="C189">
        <v>4.5143704971734504</v>
      </c>
      <c r="D189">
        <v>4.5143704971734504</v>
      </c>
      <c r="E189" t="s">
        <v>8</v>
      </c>
      <c r="F189">
        <v>4.46950666666667E-2</v>
      </c>
      <c r="G189" t="s">
        <v>8</v>
      </c>
    </row>
    <row r="190" spans="1:7" x14ac:dyDescent="0.25">
      <c r="A190" t="s">
        <v>196</v>
      </c>
      <c r="B190">
        <v>3.5972856276273002</v>
      </c>
      <c r="C190" t="s">
        <v>8</v>
      </c>
      <c r="D190" t="s">
        <v>8</v>
      </c>
      <c r="E190" t="s">
        <v>8</v>
      </c>
      <c r="F190">
        <v>0.156570666666667</v>
      </c>
      <c r="G190" t="s">
        <v>8</v>
      </c>
    </row>
    <row r="191" spans="1:7" x14ac:dyDescent="0.25">
      <c r="A191" t="s">
        <v>197</v>
      </c>
      <c r="B191" t="s">
        <v>8</v>
      </c>
      <c r="C191">
        <v>17</v>
      </c>
      <c r="D191">
        <v>17</v>
      </c>
      <c r="E191">
        <v>17</v>
      </c>
      <c r="F191">
        <v>0.15986300000000001</v>
      </c>
      <c r="G191">
        <v>99.09</v>
      </c>
    </row>
    <row r="192" spans="1:7" x14ac:dyDescent="0.25">
      <c r="A192" t="s">
        <v>198</v>
      </c>
      <c r="B192">
        <v>99.551020362324394</v>
      </c>
      <c r="C192">
        <v>17</v>
      </c>
      <c r="D192">
        <v>17</v>
      </c>
      <c r="E192">
        <v>17</v>
      </c>
      <c r="F192">
        <v>0.186609</v>
      </c>
      <c r="G192">
        <v>98.93</v>
      </c>
    </row>
    <row r="193" spans="1:7" x14ac:dyDescent="0.25">
      <c r="A193" t="s">
        <v>199</v>
      </c>
      <c r="B193">
        <v>6.9504147156486798E-2</v>
      </c>
      <c r="C193">
        <v>1.7094179807727801</v>
      </c>
      <c r="D193">
        <v>1.7094179807727801</v>
      </c>
      <c r="E193">
        <v>2.4404605534083599</v>
      </c>
      <c r="F193">
        <v>4.7807966666666701E-2</v>
      </c>
      <c r="G193">
        <v>97.49</v>
      </c>
    </row>
    <row r="194" spans="1:7" x14ac:dyDescent="0.25">
      <c r="A194" t="s">
        <v>200</v>
      </c>
      <c r="B194" t="s">
        <v>8</v>
      </c>
      <c r="C194" t="s">
        <v>8</v>
      </c>
      <c r="D194" t="s">
        <v>8</v>
      </c>
      <c r="E194">
        <v>0.78045720804653695</v>
      </c>
      <c r="F194">
        <v>4.71708666666667E-2</v>
      </c>
      <c r="G194">
        <v>99.73</v>
      </c>
    </row>
    <row r="195" spans="1:7" x14ac:dyDescent="0.25">
      <c r="A195" t="s">
        <v>201</v>
      </c>
      <c r="B195">
        <v>11.284660918977201</v>
      </c>
      <c r="C195">
        <v>7.0276623853890197</v>
      </c>
      <c r="D195">
        <v>8.7789347581745201</v>
      </c>
      <c r="E195">
        <v>10.7268864066238</v>
      </c>
      <c r="F195">
        <v>9.7835800000000001E-2</v>
      </c>
      <c r="G195">
        <v>99.67</v>
      </c>
    </row>
    <row r="196" spans="1:7" x14ac:dyDescent="0.25">
      <c r="A196" t="s">
        <v>202</v>
      </c>
      <c r="B196">
        <v>1.81810441239042</v>
      </c>
      <c r="C196">
        <v>3.4548134066992202</v>
      </c>
      <c r="D196">
        <v>3.4548134066992202</v>
      </c>
      <c r="E196">
        <v>9.2437001371735406</v>
      </c>
      <c r="F196">
        <v>7.5280899999999998E-2</v>
      </c>
      <c r="G196">
        <v>98.57</v>
      </c>
    </row>
    <row r="197" spans="1:7" x14ac:dyDescent="0.25">
      <c r="A197" t="s">
        <v>203</v>
      </c>
      <c r="B197" t="s">
        <v>8</v>
      </c>
      <c r="C197">
        <v>14.0766837053021</v>
      </c>
      <c r="D197">
        <v>16.514283748074199</v>
      </c>
      <c r="E197">
        <v>14.9826545633746</v>
      </c>
      <c r="F197">
        <v>0.14471466666666699</v>
      </c>
      <c r="G197">
        <v>99.83</v>
      </c>
    </row>
    <row r="198" spans="1:7" x14ac:dyDescent="0.25">
      <c r="A198" t="s">
        <v>204</v>
      </c>
      <c r="B198">
        <v>8.5415793026928206</v>
      </c>
      <c r="C198">
        <v>17</v>
      </c>
      <c r="D198">
        <v>17</v>
      </c>
      <c r="E198">
        <v>16.9961926225597</v>
      </c>
      <c r="F198">
        <v>0.16119233333333299</v>
      </c>
      <c r="G198">
        <v>99.34</v>
      </c>
    </row>
    <row r="199" spans="1:7" x14ac:dyDescent="0.25">
      <c r="A199" t="s">
        <v>205</v>
      </c>
      <c r="B199">
        <v>7.7546000496436396E-2</v>
      </c>
      <c r="C199">
        <v>15.4396743357383</v>
      </c>
      <c r="D199">
        <v>16.675119271906901</v>
      </c>
      <c r="E199">
        <v>13.9106331479181</v>
      </c>
      <c r="F199">
        <v>0.14670033333333299</v>
      </c>
      <c r="G199">
        <v>98.18</v>
      </c>
    </row>
    <row r="200" spans="1:7" x14ac:dyDescent="0.25">
      <c r="A200" t="s">
        <v>206</v>
      </c>
      <c r="B200" t="s">
        <v>8</v>
      </c>
      <c r="C200" t="s">
        <v>8</v>
      </c>
      <c r="D200" t="s">
        <v>8</v>
      </c>
      <c r="E200">
        <v>1.75206772594018</v>
      </c>
      <c r="F200">
        <v>6.5195966666666702E-2</v>
      </c>
      <c r="G200">
        <v>97.74</v>
      </c>
    </row>
    <row r="201" spans="1:7" x14ac:dyDescent="0.25">
      <c r="A201" t="s">
        <v>207</v>
      </c>
      <c r="B201">
        <v>10.768026491546699</v>
      </c>
      <c r="C201">
        <v>1.9859161524520299</v>
      </c>
      <c r="D201">
        <v>2.1893547227922698</v>
      </c>
      <c r="E201">
        <v>3.7493117705617802</v>
      </c>
      <c r="F201">
        <v>5.6132733333333303E-2</v>
      </c>
      <c r="G201">
        <v>99.67</v>
      </c>
    </row>
    <row r="202" spans="1:7" x14ac:dyDescent="0.25">
      <c r="A202" t="s">
        <v>208</v>
      </c>
      <c r="B202">
        <v>1.5722086632083101</v>
      </c>
      <c r="C202">
        <v>7.2214053694593403</v>
      </c>
      <c r="D202">
        <v>7.2187329353424499</v>
      </c>
      <c r="E202">
        <v>14.2638195925889</v>
      </c>
      <c r="F202">
        <v>0.30487466666666702</v>
      </c>
      <c r="G202">
        <v>99.46</v>
      </c>
    </row>
    <row r="203" spans="1:7" x14ac:dyDescent="0.25">
      <c r="A203" t="s">
        <v>209</v>
      </c>
      <c r="B203">
        <v>7.62092906456175</v>
      </c>
      <c r="C203">
        <v>17</v>
      </c>
      <c r="D203">
        <v>17</v>
      </c>
      <c r="E203">
        <v>16.9897086155379</v>
      </c>
      <c r="F203">
        <v>0.39332466666666699</v>
      </c>
      <c r="G203">
        <v>100</v>
      </c>
    </row>
    <row r="204" spans="1:7" x14ac:dyDescent="0.25">
      <c r="A204" t="s">
        <v>210</v>
      </c>
      <c r="B204" t="s">
        <v>8</v>
      </c>
      <c r="C204">
        <v>4.0381093375553503</v>
      </c>
      <c r="D204">
        <v>3.5113595996288498</v>
      </c>
      <c r="E204">
        <v>5.3771281370910797</v>
      </c>
      <c r="F204">
        <v>0.127754333333333</v>
      </c>
      <c r="G204">
        <v>98.41</v>
      </c>
    </row>
    <row r="205" spans="1:7" x14ac:dyDescent="0.25">
      <c r="A205" t="s">
        <v>211</v>
      </c>
      <c r="B205">
        <v>8.3484159829285804</v>
      </c>
      <c r="C205">
        <v>12.052824365942801</v>
      </c>
      <c r="D205">
        <v>13.1746132736249</v>
      </c>
      <c r="E205">
        <v>16.757827770005299</v>
      </c>
      <c r="F205">
        <v>0.12428966666666701</v>
      </c>
      <c r="G205">
        <v>97.98</v>
      </c>
    </row>
    <row r="206" spans="1:7" x14ac:dyDescent="0.25">
      <c r="A206" t="s">
        <v>212</v>
      </c>
      <c r="B206" t="s">
        <v>8</v>
      </c>
      <c r="C206">
        <v>10.8223912921365</v>
      </c>
      <c r="D206">
        <v>13.659900230161799</v>
      </c>
      <c r="E206">
        <v>16.999059327565799</v>
      </c>
      <c r="F206">
        <v>0.22496233333333299</v>
      </c>
      <c r="G206">
        <v>99.05</v>
      </c>
    </row>
    <row r="207" spans="1:7" x14ac:dyDescent="0.25">
      <c r="A207" t="s">
        <v>213</v>
      </c>
      <c r="B207">
        <v>0.23886156739754799</v>
      </c>
      <c r="C207">
        <v>0.70434157414579401</v>
      </c>
      <c r="D207">
        <v>0.71428838288372798</v>
      </c>
      <c r="E207">
        <v>0.53206015742051904</v>
      </c>
      <c r="F207">
        <v>4.1709133333333301E-2</v>
      </c>
      <c r="G207">
        <v>99.72</v>
      </c>
    </row>
    <row r="208" spans="1:7" x14ac:dyDescent="0.25">
      <c r="A208" t="s">
        <v>214</v>
      </c>
      <c r="B208">
        <v>0.889331332101022</v>
      </c>
      <c r="C208">
        <v>16.999233342185299</v>
      </c>
      <c r="D208">
        <v>16.9990125505932</v>
      </c>
      <c r="E208">
        <v>14.059590589631</v>
      </c>
      <c r="F208">
        <v>8.9948833333333297E-2</v>
      </c>
      <c r="G208">
        <v>97.98</v>
      </c>
    </row>
    <row r="209" spans="1:7" x14ac:dyDescent="0.25">
      <c r="A209" t="s">
        <v>215</v>
      </c>
      <c r="B209" t="s">
        <v>8</v>
      </c>
      <c r="C209">
        <v>10.8773457063067</v>
      </c>
      <c r="D209">
        <v>12.1574313954318</v>
      </c>
      <c r="E209">
        <v>11.228336458668499</v>
      </c>
      <c r="F209">
        <v>0.1063267</v>
      </c>
      <c r="G209">
        <v>99.55</v>
      </c>
    </row>
    <row r="210" spans="1:7" x14ac:dyDescent="0.25">
      <c r="A210" t="s">
        <v>216</v>
      </c>
      <c r="B210">
        <v>2.1757313818663602</v>
      </c>
      <c r="C210">
        <v>16.902496528681802</v>
      </c>
      <c r="D210">
        <v>16.822266483628201</v>
      </c>
      <c r="E210">
        <v>16.401847541076801</v>
      </c>
      <c r="F210">
        <v>0.218699</v>
      </c>
      <c r="G210">
        <v>98.91</v>
      </c>
    </row>
    <row r="211" spans="1:7" x14ac:dyDescent="0.25">
      <c r="A211" t="s">
        <v>217</v>
      </c>
      <c r="B211">
        <v>1.8973045674379401</v>
      </c>
      <c r="C211">
        <v>13.163062606792399</v>
      </c>
      <c r="D211">
        <v>10.540518115061801</v>
      </c>
      <c r="E211">
        <v>16.4289975313221</v>
      </c>
      <c r="F211">
        <v>9.1429300000000005E-2</v>
      </c>
      <c r="G211">
        <v>97.99</v>
      </c>
    </row>
    <row r="212" spans="1:7" x14ac:dyDescent="0.25">
      <c r="A212" t="s">
        <v>218</v>
      </c>
      <c r="B212">
        <v>0.79224147245708398</v>
      </c>
      <c r="C212">
        <v>13.466972852057401</v>
      </c>
      <c r="D212">
        <v>13.466972852057401</v>
      </c>
      <c r="E212">
        <v>10.2631957230655</v>
      </c>
      <c r="F212">
        <v>9.7192166666666704E-2</v>
      </c>
      <c r="G212">
        <v>99.96</v>
      </c>
    </row>
    <row r="213" spans="1:7" x14ac:dyDescent="0.25">
      <c r="A213" t="s">
        <v>219</v>
      </c>
      <c r="B213" t="s">
        <v>8</v>
      </c>
      <c r="C213">
        <v>16.7392257000798</v>
      </c>
      <c r="D213">
        <v>16.7098277078655</v>
      </c>
      <c r="E213">
        <v>12.5148235277852</v>
      </c>
      <c r="F213">
        <v>0.12794766666666699</v>
      </c>
      <c r="G213">
        <v>99.49</v>
      </c>
    </row>
    <row r="214" spans="1:7" x14ac:dyDescent="0.25">
      <c r="A214" t="s">
        <v>220</v>
      </c>
      <c r="B214">
        <v>1.62687587414857E-3</v>
      </c>
      <c r="C214">
        <v>7.7565182104293697</v>
      </c>
      <c r="D214">
        <v>7.7565182104293697</v>
      </c>
      <c r="E214" t="s">
        <v>8</v>
      </c>
      <c r="F214" t="s">
        <v>8</v>
      </c>
      <c r="G214" t="s">
        <v>8</v>
      </c>
    </row>
    <row r="215" spans="1:7" x14ac:dyDescent="0.25">
      <c r="A215" t="s">
        <v>221</v>
      </c>
      <c r="B215">
        <v>1.50798232300945</v>
      </c>
      <c r="C215">
        <v>17</v>
      </c>
      <c r="D215">
        <v>17</v>
      </c>
      <c r="E215" t="s">
        <v>8</v>
      </c>
      <c r="F215">
        <v>4.4750199999999997E-2</v>
      </c>
      <c r="G215" t="s">
        <v>8</v>
      </c>
    </row>
    <row r="216" spans="1:7" x14ac:dyDescent="0.25">
      <c r="A216" t="s">
        <v>222</v>
      </c>
      <c r="B216">
        <v>5.3512617190272199E-2</v>
      </c>
      <c r="C216">
        <v>16.8540138951934</v>
      </c>
      <c r="D216">
        <v>16.6075225886186</v>
      </c>
      <c r="E216">
        <v>16.999580991028299</v>
      </c>
      <c r="F216">
        <v>0.288217</v>
      </c>
      <c r="G216">
        <v>98.18</v>
      </c>
    </row>
    <row r="217" spans="1:7" x14ac:dyDescent="0.25">
      <c r="A217" t="s">
        <v>223</v>
      </c>
      <c r="B217">
        <v>0.92565399652889901</v>
      </c>
      <c r="C217">
        <v>5.44122193673185</v>
      </c>
      <c r="D217">
        <v>6.2591295469607404</v>
      </c>
      <c r="E217">
        <v>6.3680933401991302</v>
      </c>
      <c r="F217">
        <v>4.2218133333333303E-2</v>
      </c>
      <c r="G217">
        <v>99.39</v>
      </c>
    </row>
    <row r="218" spans="1:7" x14ac:dyDescent="0.25">
      <c r="A218" t="s">
        <v>224</v>
      </c>
      <c r="B218">
        <v>0.14742870609915801</v>
      </c>
      <c r="C218">
        <v>0.23023792298424101</v>
      </c>
      <c r="D218">
        <v>0.25866704317280798</v>
      </c>
      <c r="E218">
        <v>0.44354069512052202</v>
      </c>
      <c r="F218">
        <v>6.10816E-2</v>
      </c>
      <c r="G218">
        <v>99.13</v>
      </c>
    </row>
    <row r="219" spans="1:7" x14ac:dyDescent="0.25">
      <c r="A219" t="s">
        <v>225</v>
      </c>
      <c r="B219">
        <v>3.6566762388326399</v>
      </c>
      <c r="C219">
        <v>3.2030948297926498</v>
      </c>
      <c r="D219">
        <v>3.74146011926095</v>
      </c>
      <c r="E219">
        <v>4.30056381270066</v>
      </c>
      <c r="F219">
        <v>3.8288566666666697E-2</v>
      </c>
      <c r="G219">
        <v>99.76</v>
      </c>
    </row>
    <row r="220" spans="1:7" x14ac:dyDescent="0.25">
      <c r="A220" t="s">
        <v>226</v>
      </c>
      <c r="B220">
        <v>0.17255008994561299</v>
      </c>
      <c r="C220" t="s">
        <v>8</v>
      </c>
      <c r="D220" t="s">
        <v>8</v>
      </c>
      <c r="E220">
        <v>14.3746253675234</v>
      </c>
      <c r="F220">
        <v>0.22488666666666701</v>
      </c>
      <c r="G220">
        <v>98.91</v>
      </c>
    </row>
    <row r="221" spans="1:7" x14ac:dyDescent="0.25">
      <c r="A221" t="s">
        <v>227</v>
      </c>
      <c r="B221">
        <v>8.1560780997729908E-3</v>
      </c>
      <c r="C221">
        <v>1.51603373091231</v>
      </c>
      <c r="D221">
        <v>1.51603373091231</v>
      </c>
      <c r="E221" t="s">
        <v>8</v>
      </c>
      <c r="F221">
        <v>3.0150133333333301E-2</v>
      </c>
      <c r="G221" t="s">
        <v>8</v>
      </c>
    </row>
    <row r="222" spans="1:7" x14ac:dyDescent="0.25">
      <c r="A222" t="s">
        <v>228</v>
      </c>
      <c r="B222" t="s">
        <v>8</v>
      </c>
      <c r="C222">
        <v>16.219695770454202</v>
      </c>
      <c r="D222">
        <v>16.2450921245435</v>
      </c>
      <c r="E222">
        <v>16.396537108318299</v>
      </c>
      <c r="F222">
        <v>0.13464433333333301</v>
      </c>
      <c r="G222">
        <v>99.12</v>
      </c>
    </row>
    <row r="223" spans="1:7" x14ac:dyDescent="0.25">
      <c r="A223" t="s">
        <v>229</v>
      </c>
      <c r="B223">
        <v>3.30390778731614</v>
      </c>
      <c r="C223">
        <v>4.3939009775063402</v>
      </c>
      <c r="D223">
        <v>4.9720613288057898</v>
      </c>
      <c r="E223">
        <v>7.4488571941015804</v>
      </c>
      <c r="F223">
        <v>7.9486833333333298E-2</v>
      </c>
      <c r="G223">
        <v>98.94</v>
      </c>
    </row>
    <row r="224" spans="1:7" x14ac:dyDescent="0.25">
      <c r="A224" t="s">
        <v>230</v>
      </c>
      <c r="B224">
        <v>10.476779213567699</v>
      </c>
      <c r="C224">
        <v>12.2269137022175</v>
      </c>
      <c r="D224">
        <v>12.239137606790999</v>
      </c>
      <c r="E224">
        <v>14.0321358600113</v>
      </c>
      <c r="F224">
        <v>5.5496633333333302E-2</v>
      </c>
      <c r="G224">
        <v>98.75</v>
      </c>
    </row>
    <row r="225" spans="1:7" x14ac:dyDescent="0.25">
      <c r="A225" t="s">
        <v>231</v>
      </c>
      <c r="B225">
        <v>18.566325229046001</v>
      </c>
      <c r="C225">
        <v>17</v>
      </c>
      <c r="D225">
        <v>17</v>
      </c>
      <c r="E225">
        <v>16.999972990191399</v>
      </c>
      <c r="F225">
        <v>0.17245966666666701</v>
      </c>
      <c r="G225">
        <v>99.47</v>
      </c>
    </row>
    <row r="226" spans="1:7" x14ac:dyDescent="0.25">
      <c r="A226" t="s">
        <v>232</v>
      </c>
      <c r="B226">
        <v>40.854428836852698</v>
      </c>
      <c r="C226">
        <v>10.0718314848129</v>
      </c>
      <c r="D226">
        <v>11.8052072550571</v>
      </c>
      <c r="E226">
        <v>12.2068674991117</v>
      </c>
      <c r="F226">
        <v>7.7759466666666693E-2</v>
      </c>
      <c r="G226">
        <v>98.924999999999997</v>
      </c>
    </row>
    <row r="227" spans="1:7" x14ac:dyDescent="0.25">
      <c r="A227" t="s">
        <v>233</v>
      </c>
      <c r="B227">
        <v>0.81995468183460396</v>
      </c>
      <c r="C227">
        <v>15.181566900311999</v>
      </c>
      <c r="D227">
        <v>15.798974373943601</v>
      </c>
      <c r="E227" t="s">
        <v>8</v>
      </c>
      <c r="F227">
        <v>0.13344033333333299</v>
      </c>
      <c r="G227" t="s">
        <v>8</v>
      </c>
    </row>
    <row r="228" spans="1:7" x14ac:dyDescent="0.25">
      <c r="A228" t="s">
        <v>234</v>
      </c>
      <c r="B228">
        <v>1.0458632497328499</v>
      </c>
      <c r="C228">
        <v>8.3263104626054396</v>
      </c>
      <c r="D228">
        <v>8.3271062749160105</v>
      </c>
      <c r="E228">
        <v>4.5078055461474502</v>
      </c>
      <c r="F228">
        <v>4.9118299999999997E-2</v>
      </c>
      <c r="G228">
        <v>98.14</v>
      </c>
    </row>
    <row r="229" spans="1:7" x14ac:dyDescent="0.25">
      <c r="A229" t="s">
        <v>235</v>
      </c>
      <c r="B229" t="s">
        <v>8</v>
      </c>
      <c r="C229">
        <v>3.3681578160749002</v>
      </c>
      <c r="D229">
        <v>6.52590515802056</v>
      </c>
      <c r="E229">
        <v>4.6196569792027598</v>
      </c>
      <c r="F229">
        <v>3.5462133333333298E-2</v>
      </c>
      <c r="G229">
        <v>98.34</v>
      </c>
    </row>
    <row r="230" spans="1:7" x14ac:dyDescent="0.25">
      <c r="A230" t="s">
        <v>236</v>
      </c>
      <c r="B230">
        <v>8.4546600329117906E-3</v>
      </c>
      <c r="C230">
        <v>3.81131548987186</v>
      </c>
      <c r="D230">
        <v>3.81131548987186</v>
      </c>
      <c r="E230">
        <v>4.7346539161067396</v>
      </c>
      <c r="F230">
        <v>6.04605E-2</v>
      </c>
      <c r="G230">
        <v>99.93</v>
      </c>
    </row>
    <row r="231" spans="1:7" x14ac:dyDescent="0.25">
      <c r="A231" t="s">
        <v>237</v>
      </c>
      <c r="B231">
        <v>2.16727171642578</v>
      </c>
      <c r="C231">
        <v>16.9919463942371</v>
      </c>
      <c r="D231">
        <v>16.998873758394701</v>
      </c>
      <c r="E231">
        <v>16.638576365896899</v>
      </c>
      <c r="F231">
        <v>0.23641100000000001</v>
      </c>
      <c r="G231">
        <v>99.27</v>
      </c>
    </row>
    <row r="232" spans="1:7" x14ac:dyDescent="0.25">
      <c r="A232" t="s">
        <v>238</v>
      </c>
      <c r="B232">
        <v>2.1013791986567401</v>
      </c>
      <c r="C232">
        <v>14.160871032562101</v>
      </c>
      <c r="D232">
        <v>14.672867988286599</v>
      </c>
      <c r="E232">
        <v>13.335159204590999</v>
      </c>
      <c r="F232">
        <v>0.100778966666667</v>
      </c>
      <c r="G232">
        <v>95.95</v>
      </c>
    </row>
    <row r="233" spans="1:7" x14ac:dyDescent="0.25">
      <c r="A233" t="s">
        <v>239</v>
      </c>
      <c r="B233" t="s">
        <v>8</v>
      </c>
      <c r="C233">
        <v>0.12179010850970801</v>
      </c>
      <c r="D233">
        <v>0.12179010850970801</v>
      </c>
      <c r="E233" t="s">
        <v>8</v>
      </c>
      <c r="F233">
        <v>3.2210200000000001E-2</v>
      </c>
      <c r="G233" t="s">
        <v>8</v>
      </c>
    </row>
    <row r="234" spans="1:7" x14ac:dyDescent="0.25">
      <c r="A234" t="s">
        <v>240</v>
      </c>
      <c r="B234" t="s">
        <v>8</v>
      </c>
      <c r="C234" t="s">
        <v>8</v>
      </c>
      <c r="D234" t="s">
        <v>8</v>
      </c>
      <c r="E234" t="s">
        <v>8</v>
      </c>
      <c r="F234">
        <v>6.1295533333333298E-2</v>
      </c>
      <c r="G234">
        <v>99.99</v>
      </c>
    </row>
    <row r="235" spans="1:7" x14ac:dyDescent="0.25">
      <c r="A235" t="s">
        <v>241</v>
      </c>
      <c r="B235">
        <v>4.4528431614252497</v>
      </c>
      <c r="C235">
        <v>0.77532438072482801</v>
      </c>
      <c r="D235">
        <v>0.77532438072482801</v>
      </c>
      <c r="E235">
        <v>5.2776350588502501</v>
      </c>
      <c r="F235">
        <v>3.5432766666666698E-2</v>
      </c>
      <c r="G235">
        <v>99.17</v>
      </c>
    </row>
    <row r="236" spans="1:7" x14ac:dyDescent="0.25">
      <c r="A236" t="s">
        <v>242</v>
      </c>
      <c r="B236" t="s">
        <v>8</v>
      </c>
      <c r="C236">
        <v>17</v>
      </c>
      <c r="D236">
        <v>17</v>
      </c>
      <c r="E236">
        <v>16.8588644693452</v>
      </c>
      <c r="F236">
        <v>0.22365833333333299</v>
      </c>
      <c r="G236">
        <v>99.45</v>
      </c>
    </row>
    <row r="237" spans="1:7" x14ac:dyDescent="0.25">
      <c r="A237" t="s">
        <v>243</v>
      </c>
      <c r="B237" t="s">
        <v>8</v>
      </c>
      <c r="C237">
        <v>16.9557872769089</v>
      </c>
      <c r="D237">
        <v>16.850357341761899</v>
      </c>
      <c r="E237">
        <v>15.946242768618101</v>
      </c>
      <c r="F237">
        <v>0.181764333333333</v>
      </c>
      <c r="G237">
        <v>99.41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Indices Report</vt:lpstr>
      <vt:lpstr>Data Dictionary</vt:lpstr>
      <vt:lpstr>Brief</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shubhankar</dc:creator>
  <cp:lastModifiedBy>shubhankar</cp:lastModifiedBy>
  <dcterms:created xsi:type="dcterms:W3CDTF">2022-08-30T08:04:10Z</dcterms:created>
  <dcterms:modified xsi:type="dcterms:W3CDTF">2022-08-30T18:14:59Z</dcterms:modified>
</cp:coreProperties>
</file>