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shubh\Downloads\"/>
    </mc:Choice>
  </mc:AlternateContent>
  <xr:revisionPtr revIDLastSave="0" documentId="13_ncr:1_{251EB81E-CC1C-42F0-8AAD-6EDC3D5FD09D}" xr6:coauthVersionLast="47" xr6:coauthVersionMax="47" xr10:uidLastSave="{00000000-0000-0000-0000-000000000000}"/>
  <bookViews>
    <workbookView xWindow="-108" yWindow="-108" windowWidth="23256" windowHeight="12456" tabRatio="793" activeTab="7" xr2:uid="{00000000-000D-0000-FFFF-FFFF00000000}"/>
  </bookViews>
  <sheets>
    <sheet name="Combo chart" sheetId="3" r:id="rId1"/>
    <sheet name="Waterfall chart" sheetId="4" r:id="rId2"/>
    <sheet name="Piechart" sheetId="5" r:id="rId3"/>
    <sheet name="Mapchart" sheetId="6" r:id="rId4"/>
    <sheet name="Top 5" sheetId="7" r:id="rId5"/>
    <sheet name="KPI" sheetId="8" r:id="rId6"/>
    <sheet name="KPI YOY" sheetId="9" r:id="rId7"/>
    <sheet name="dASHBOARD" sheetId="10" r:id="rId8"/>
    <sheet name="Data" sheetId="1" r:id="rId9"/>
    <sheet name="layout" sheetId="2" r:id="rId10"/>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Mapchart!$E$4:$E$53</definedName>
    <definedName name="_xlchart.v5.3" hidden="1">Mapchart!$D$3</definedName>
    <definedName name="_xlchart.v5.4" hidden="1">Mapchart!$D$4:$D$53</definedName>
    <definedName name="_xlchart.v5.5" hidden="1">Mapchart!$E$3</definedName>
    <definedName name="_xlchart.v5.6" hidden="1">Mapchart!$E$4:$E$53</definedName>
    <definedName name="_xlchart.v5.7" hidden="1">Mapchart!$D$3</definedName>
    <definedName name="_xlchart.v5.8" hidden="1">Mapchart!$D$4:$D$53</definedName>
    <definedName name="_xlchart.v5.9" hidden="1">Mapchart!$E$3</definedName>
    <definedName name="Slicer_Region">#N/A</definedName>
    <definedName name="Slicer_Segment">#N/A</definedName>
    <definedName name="Slicer_Year">#N/A</definedName>
  </definedNames>
  <calcPr calcId="191029"/>
  <pivotCaches>
    <pivotCache cacheId="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F25" i="10" l="1"/>
  <c r="D53"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7" i="6"/>
  <c r="D8" i="6"/>
  <c r="D9" i="6"/>
  <c r="D10" i="6"/>
  <c r="D11" i="6"/>
  <c r="D12" i="6"/>
  <c r="D13" i="6"/>
  <c r="D14" i="6"/>
  <c r="D15" i="6"/>
  <c r="D16" i="6"/>
  <c r="D17" i="6"/>
  <c r="D5" i="6"/>
  <c r="D6" i="6"/>
  <c r="D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26" i="6"/>
  <c r="E51" i="6"/>
  <c r="E37" i="6"/>
  <c r="E31" i="6"/>
  <c r="E41" i="6"/>
  <c r="E9" i="6"/>
  <c r="E34" i="6"/>
  <c r="E20" i="6"/>
  <c r="E45" i="6"/>
  <c r="E47" i="6"/>
  <c r="E49" i="6"/>
  <c r="E17" i="6"/>
  <c r="E22" i="6"/>
  <c r="E6" i="6"/>
  <c r="H18" i="8"/>
  <c r="E30" i="6"/>
  <c r="E11" i="6"/>
  <c r="E35" i="6"/>
  <c r="E44" i="6"/>
  <c r="E38" i="6"/>
  <c r="E7" i="6"/>
  <c r="E19" i="6"/>
  <c r="E46" i="6"/>
  <c r="E48" i="6"/>
  <c r="E13" i="6"/>
  <c r="E27" i="6"/>
  <c r="E21" i="6"/>
  <c r="E39" i="6"/>
  <c r="E8" i="6"/>
  <c r="E18" i="6"/>
  <c r="E29" i="6"/>
  <c r="E33" i="6"/>
  <c r="E4" i="6"/>
  <c r="N18" i="8"/>
  <c r="K18" i="8"/>
  <c r="E42" i="6"/>
  <c r="E28" i="6"/>
  <c r="E24" i="6"/>
  <c r="E10" i="6"/>
  <c r="E50" i="6"/>
  <c r="E36" i="6"/>
  <c r="E32" i="6"/>
  <c r="E14" i="6"/>
  <c r="E18" i="8"/>
  <c r="E40" i="6"/>
  <c r="E12" i="6"/>
  <c r="B18" i="8"/>
  <c r="E52" i="6"/>
  <c r="E15" i="6"/>
  <c r="E53" i="6"/>
  <c r="E25" i="6"/>
  <c r="E5" i="6"/>
  <c r="E43" i="6"/>
  <c r="E23" i="6"/>
  <c r="E16" i="6"/>
  <c r="E7" i="4"/>
  <c r="E5" i="4"/>
  <c r="E6" i="4"/>
  <c r="E4" i="4"/>
  <c r="L9" i="9"/>
  <c r="K9" i="9"/>
  <c r="J9" i="9"/>
  <c r="I9" i="9"/>
  <c r="H9" i="9"/>
</calcChain>
</file>

<file path=xl/sharedStrings.xml><?xml version="1.0" encoding="utf-8"?>
<sst xmlns="http://schemas.openxmlformats.org/spreadsheetml/2006/main" count="130089" uniqueCount="10957">
  <si>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</si>
  <si>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</si>
  <si>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</si>
  <si>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</si>
  <si>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</si>
  <si>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</si>
  <si>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</si>
  <si>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</si>
  <si>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</si>
  <si>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</si>
  <si>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</si>
  <si>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</si>
  <si>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</si>
  <si>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</si>
  <si>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</si>
  <si>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</si>
  <si>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</si>
  <si>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</si>
  <si>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</si>
  <si>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</si>
  <si>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</si>
  <si>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</si>
  <si>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</si>
  <si>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</si>
  <si>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</si>
  <si>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</si>
  <si>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</si>
  <si>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</si>
  <si>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</si>
  <si>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</si>
  <si>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</si>
  <si>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</si>
  <si>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</si>
  <si>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</si>
  <si>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</si>
  <si>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</si>
  <si>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</si>
  <si>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</si>
  <si>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</si>
  <si>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</si>
  <si>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</si>
  <si>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</si>
  <si>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</si>
  <si>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</si>
  <si>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</si>
  <si>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</si>
  <si>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</si>
  <si>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</si>
  <si>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</si>
  <si>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</si>
  <si>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</si>
  <si>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</si>
  <si>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</si>
  <si>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</si>
  <si>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</si>
  <si>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</si>
  <si>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</si>
  <si>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</si>
  <si>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</si>
  <si>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</si>
  <si>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</si>
  <si>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</si>
  <si>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</si>
  <si>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</si>
  <si>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</si>
  <si>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</si>
  <si>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</si>
  <si>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</si>
  <si>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</si>
  <si>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</si>
  <si>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</si>
  <si>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</si>
  <si>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</si>
  <si>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</si>
  <si>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</si>
  <si>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</si>
  <si>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</si>
  <si>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</si>
  <si>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</si>
  <si>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</si>
  <si>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</si>
  <si>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</si>
  <si>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</si>
  <si>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</si>
  <si>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</si>
  <si>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</si>
  <si>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</si>
  <si>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</si>
  <si>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</si>
  <si>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</si>
  <si>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</si>
  <si>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</si>
  <si>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</si>
  <si>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</si>
  <si>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</si>
  <si>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</si>
  <si>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</si>
  <si>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</si>
  <si>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</si>
  <si>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</si>
  <si>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</si>
  <si>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</si>
  <si>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</si>
  <si>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</si>
  <si>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</si>
  <si>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</si>
  <si>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</si>
  <si>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</si>
  <si>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</si>
  <si>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</si>
  <si>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</si>
  <si>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</si>
  <si>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</si>
  <si>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</si>
  <si>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</si>
  <si>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</si>
  <si>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</si>
  <si>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</si>
  <si>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</si>
  <si>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</si>
  <si>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</si>
  <si>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</si>
  <si>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</si>
  <si>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</si>
  <si>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</si>
  <si>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</si>
  <si>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</si>
  <si>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</si>
  <si>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</si>
  <si>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</si>
  <si>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</si>
  <si>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</si>
  <si>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</si>
  <si>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</si>
  <si>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</si>
  <si>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</si>
  <si>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</si>
  <si>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</si>
  <si>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</si>
  <si>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</si>
  <si>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</si>
  <si>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</si>
  <si>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</si>
  <si>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</si>
  <si>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</si>
  <si>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</si>
  <si>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</si>
  <si>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</si>
  <si>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</si>
  <si>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</si>
  <si>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</si>
  <si>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</si>
  <si>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</si>
  <si>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</si>
  <si>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</si>
  <si>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</si>
  <si>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</si>
  <si>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</si>
  <si>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</si>
  <si>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</si>
  <si>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</si>
  <si>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</si>
  <si>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</si>
  <si>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</si>
  <si>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</si>
  <si>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</si>
  <si>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</si>
  <si>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</si>
  <si>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</si>
  <si>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</si>
  <si>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</si>
  <si>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</si>
  <si>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</si>
  <si>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</si>
  <si>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</si>
  <si>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</si>
  <si>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</si>
  <si>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</si>
  <si>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</si>
  <si>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</si>
  <si>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</si>
  <si>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</si>
  <si>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</si>
  <si>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</si>
  <si>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</si>
  <si>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</si>
  <si>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</si>
  <si>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</si>
  <si>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</si>
  <si>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</si>
  <si>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</si>
  <si>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</si>
  <si>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</si>
  <si>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</si>
  <si>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</si>
  <si>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</si>
  <si>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</si>
  <si>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</si>
  <si>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</si>
  <si>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</si>
  <si>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</si>
  <si>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</si>
  <si>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</si>
  <si>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</si>
  <si>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</si>
  <si>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</si>
  <si>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</si>
  <si>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</si>
  <si>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</si>
  <si>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</si>
  <si>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</si>
  <si>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</si>
  <si>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</si>
  <si>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</si>
  <si>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</si>
  <si>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</si>
  <si>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</si>
  <si>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</si>
  <si>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</si>
  <si>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</si>
  <si>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</si>
  <si>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</si>
  <si>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</si>
  <si>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</si>
  <si>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</si>
  <si>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</si>
  <si>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</si>
  <si>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</si>
  <si>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</si>
  <si>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</si>
  <si>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</si>
  <si>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</si>
  <si>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</si>
  <si>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</si>
  <si>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</si>
  <si>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</si>
  <si>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</si>
  <si>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</si>
  <si>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</si>
  <si>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</si>
  <si>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</si>
  <si>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</si>
  <si>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</si>
  <si>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</si>
  <si>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</si>
  <si>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</si>
  <si>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</si>
  <si>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</si>
  <si>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</si>
  <si>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</si>
  <si>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</si>
  <si>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</si>
  <si>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</si>
  <si>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</si>
  <si>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</si>
  <si>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</si>
  <si>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</si>
  <si>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</si>
  <si>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</si>
  <si>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</si>
  <si>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</si>
  <si>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</si>
  <si>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</si>
  <si>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</si>
  <si>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</si>
  <si>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</si>
  <si>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</si>
  <si>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</si>
  <si>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</si>
  <si>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</si>
  <si>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</si>
  <si>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</si>
  <si>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</si>
  <si>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</si>
  <si>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</si>
  <si>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</si>
  <si>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</si>
  <si>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</si>
  <si>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</si>
  <si>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</si>
  <si>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</si>
  <si>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</si>
  <si>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</si>
  <si>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</si>
  <si>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</si>
  <si>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</si>
  <si>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</si>
  <si>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</si>
  <si>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</si>
  <si>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</si>
  <si>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</si>
  <si>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</si>
  <si>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</si>
  <si>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</si>
  <si>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</si>
  <si>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</si>
  <si>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</si>
  <si>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</si>
  <si>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</si>
  <si>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</si>
  <si>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</si>
  <si>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</si>
  <si>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</si>
  <si>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</si>
  <si>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</si>
  <si>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</si>
  <si>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</si>
  <si>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</si>
  <si>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</si>
  <si>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</si>
  <si>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</si>
  <si>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</si>
  <si>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</si>
  <si>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</si>
  <si>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</si>
  <si>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</si>
  <si>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</si>
  <si>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</si>
  <si>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</si>
  <si>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</si>
  <si>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</si>
  <si>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</si>
  <si>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</si>
  <si>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</si>
  <si>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</si>
  <si>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</si>
  <si>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</si>
  <si>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</si>
  <si>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</si>
  <si>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</si>
  <si>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</si>
  <si>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</si>
  <si>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</si>
  <si>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</si>
  <si>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</si>
  <si>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</si>
  <si>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</si>
  <si>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</si>
  <si>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</si>
  <si>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</si>
  <si>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</si>
  <si>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</si>
  <si>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</si>
  <si>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</si>
  <si>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</si>
  <si>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</si>
  <si>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</si>
  <si>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</si>
  <si>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</si>
  <si>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</si>
  <si>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</si>
  <si>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</si>
  <si>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</si>
  <si>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</si>
  <si>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</si>
  <si>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</si>
  <si>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</si>
  <si>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</si>
  <si>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</si>
  <si>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</si>
  <si>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</si>
  <si>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</si>
  <si>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</si>
  <si>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</si>
  <si>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</si>
  <si>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</si>
  <si>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</si>
  <si>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</si>
  <si>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</si>
  <si>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</si>
  <si>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</si>
  <si>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</si>
  <si>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</si>
  <si>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</si>
  <si>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</si>
  <si>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</si>
  <si>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</si>
  <si>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</si>
  <si>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</si>
  <si>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</si>
  <si>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</si>
  <si>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</si>
  <si>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</si>
  <si>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</si>
  <si>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</si>
  <si>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</si>
  <si>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</si>
  <si>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</si>
  <si>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</si>
  <si>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</si>
  <si>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</si>
  <si>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</si>
  <si>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</si>
  <si>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</si>
  <si>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</si>
  <si>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</si>
  <si>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</si>
  <si>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</si>
  <si>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</si>
  <si>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</si>
  <si>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</si>
  <si>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</si>
  <si>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</si>
  <si>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</si>
  <si>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</si>
  <si>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</si>
  <si>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</si>
  <si>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</si>
  <si>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</si>
  <si>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</si>
  <si>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</si>
  <si>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</si>
  <si>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</si>
  <si>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</si>
  <si>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</si>
  <si>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</si>
  <si>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</si>
  <si>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</si>
  <si>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</si>
  <si>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</si>
  <si>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</si>
  <si>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</si>
  <si>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</si>
  <si>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</si>
  <si>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</si>
  <si>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</si>
  <si>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</si>
  <si>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</si>
  <si>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</si>
  <si>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</si>
  <si>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</si>
  <si>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</si>
  <si>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</si>
  <si>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</si>
  <si>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</si>
  <si>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</si>
  <si>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</si>
  <si>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</si>
  <si>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</si>
  <si>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</si>
  <si>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</si>
  <si>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</si>
  <si>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</si>
  <si>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</si>
  <si>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</si>
  <si>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</si>
  <si>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</si>
  <si>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</si>
  <si>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</si>
  <si>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</si>
  <si>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</si>
  <si>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</si>
  <si>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</si>
  <si>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</si>
  <si>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</si>
  <si>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</si>
  <si>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</si>
  <si>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</si>
  <si>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</si>
  <si>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</si>
  <si>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</si>
  <si>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</si>
  <si>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</si>
  <si>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</si>
  <si>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</si>
  <si>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</si>
  <si>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</si>
  <si>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</si>
  <si>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</si>
  <si>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</si>
  <si>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</si>
  <si>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</si>
  <si>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</si>
  <si>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</si>
  <si>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</si>
  <si>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</si>
  <si>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</si>
  <si>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</si>
  <si>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</si>
  <si>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</si>
  <si>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</si>
  <si>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</si>
  <si>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</si>
  <si>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</si>
  <si>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</si>
  <si>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</si>
  <si>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</si>
  <si>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</si>
  <si>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</si>
  <si>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</si>
  <si>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</si>
  <si>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</si>
  <si>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</si>
  <si>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</si>
  <si>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</si>
  <si>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</si>
  <si>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</si>
  <si>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</si>
  <si>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</si>
  <si>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</si>
  <si>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</si>
  <si>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</si>
  <si>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</si>
  <si>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</si>
  <si>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</si>
  <si>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</si>
  <si>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</si>
  <si>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</si>
  <si>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</si>
  <si>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</si>
  <si>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</si>
  <si>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</si>
  <si>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</si>
  <si>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</si>
  <si>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</si>
  <si>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</si>
  <si>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</si>
  <si>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</si>
  <si>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</si>
  <si>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</si>
  <si>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</si>
  <si>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</si>
  <si>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</si>
  <si>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</si>
  <si>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</si>
  <si>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</si>
  <si>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</si>
  <si>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</si>
  <si>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</si>
  <si>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</si>
  <si>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</si>
  <si>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</si>
  <si>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</si>
  <si>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</si>
  <si>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</si>
  <si>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</si>
  <si>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</si>
  <si>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</si>
  <si>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</si>
  <si>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</si>
  <si>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</si>
  <si>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</si>
  <si>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</si>
  <si>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</si>
  <si>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</si>
  <si>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</si>
  <si>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</si>
  <si>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</si>
  <si>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</si>
  <si>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</si>
  <si>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</si>
  <si>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</si>
  <si>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</si>
  <si>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</si>
  <si>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</si>
  <si>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</si>
  <si>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</si>
  <si>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</si>
  <si>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</si>
  <si>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</si>
  <si>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</si>
  <si>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</si>
  <si>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</si>
  <si>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</si>
  <si>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</si>
  <si>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</si>
  <si>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</si>
  <si>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</si>
  <si>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</si>
  <si>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</si>
  <si>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</si>
  <si>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</si>
  <si>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</si>
  <si>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</si>
  <si>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</si>
  <si>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</si>
  <si>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</si>
  <si>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</si>
  <si>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</si>
  <si>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</si>
  <si>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</si>
  <si>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</si>
  <si>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</si>
  <si>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</si>
  <si>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</si>
  <si>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</si>
  <si>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</si>
  <si>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</si>
  <si>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</si>
  <si>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</si>
  <si>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</si>
  <si>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</si>
  <si>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</si>
  <si>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</si>
  <si>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</si>
  <si>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</si>
  <si>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</si>
  <si>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</si>
  <si>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</si>
  <si>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</si>
  <si>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</si>
  <si>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</si>
  <si>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</si>
  <si>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</si>
  <si>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</si>
  <si>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</si>
  <si>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</si>
  <si>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</si>
  <si>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</si>
  <si>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</si>
  <si>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</si>
  <si>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</si>
  <si>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</si>
  <si>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</si>
  <si>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</si>
  <si>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</si>
  <si>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</si>
  <si>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</si>
  <si>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</si>
  <si>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</si>
  <si>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</si>
  <si>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</si>
  <si>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</si>
  <si>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</si>
  <si>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</si>
  <si>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</si>
  <si>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</si>
  <si>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</si>
  <si>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</si>
  <si>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</si>
  <si>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</si>
  <si>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</si>
  <si>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</si>
  <si>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</si>
  <si>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</si>
  <si>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</si>
  <si>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</si>
  <si>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</si>
  <si>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</si>
  <si>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</si>
  <si>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</si>
  <si>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</si>
  <si>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</si>
  <si>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</si>
  <si>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</si>
  <si>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</si>
  <si>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</si>
  <si>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</si>
  <si>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</si>
  <si>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</si>
  <si>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</si>
  <si>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</si>
  <si>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</si>
  <si>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</si>
  <si>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</si>
  <si>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</si>
  <si>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</si>
  <si>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</si>
  <si>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</si>
  <si>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</si>
  <si>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</si>
  <si>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</si>
  <si>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</si>
  <si>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</si>
  <si>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</si>
  <si>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</si>
  <si>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</si>
  <si>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</si>
  <si>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</si>
  <si>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</si>
  <si>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</si>
  <si>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</si>
  <si>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</si>
  <si>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</si>
  <si>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</si>
  <si>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</si>
  <si>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</si>
  <si>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</si>
  <si>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</si>
  <si>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</si>
  <si>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</si>
  <si>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</si>
  <si>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</si>
  <si>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</si>
  <si>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</si>
  <si>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</si>
  <si>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</si>
  <si>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</si>
  <si>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</si>
  <si>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</si>
  <si>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</si>
  <si>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</si>
  <si>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</si>
  <si>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</si>
  <si>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</si>
  <si>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</si>
  <si>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</si>
  <si>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</si>
  <si>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</si>
  <si>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</si>
  <si>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</si>
  <si>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</si>
  <si>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</si>
  <si>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</si>
  <si>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</si>
  <si>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</si>
  <si>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</si>
  <si>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</si>
  <si>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</si>
  <si>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</si>
  <si>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</si>
  <si>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</si>
  <si>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</si>
  <si>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</si>
  <si>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</si>
  <si>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</si>
  <si>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</si>
  <si>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</si>
  <si>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</si>
  <si>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</si>
  <si>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</si>
  <si>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</si>
  <si>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</si>
  <si>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</si>
  <si>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</si>
  <si>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</si>
  <si>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</si>
  <si>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</si>
  <si>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</si>
  <si>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</si>
  <si>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</si>
  <si>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</si>
  <si>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</si>
  <si>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</si>
  <si>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</si>
  <si>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</si>
  <si>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</si>
  <si>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</si>
  <si>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</si>
  <si>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</si>
  <si>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</si>
  <si>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</si>
  <si>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</si>
  <si>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</si>
  <si>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</si>
  <si>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</si>
  <si>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</si>
  <si>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</si>
  <si>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</si>
  <si>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</si>
  <si>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</si>
  <si>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</si>
  <si>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</si>
  <si>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</si>
  <si>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</si>
  <si>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</si>
  <si>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</si>
  <si>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</si>
  <si>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</si>
  <si>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</si>
  <si>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</si>
  <si>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</si>
  <si>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</si>
  <si>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</si>
  <si>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</si>
  <si>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</si>
  <si>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</si>
  <si>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</si>
  <si>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</si>
  <si>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</si>
  <si>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</si>
  <si>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</si>
  <si>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</si>
  <si>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</si>
  <si>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</si>
  <si>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</si>
  <si>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</si>
  <si>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</si>
  <si>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</si>
  <si>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</si>
  <si>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</si>
  <si>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</si>
  <si>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</si>
  <si>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</si>
  <si>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</si>
  <si>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</si>
  <si>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</si>
  <si>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</si>
  <si>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</si>
  <si>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</si>
  <si>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</si>
  <si>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</si>
  <si>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</si>
  <si>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</si>
  <si>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</si>
  <si>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</si>
  <si>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</si>
  <si>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</si>
  <si>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</si>
  <si>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</si>
  <si>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</si>
  <si>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</si>
  <si>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</si>
  <si>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</si>
  <si>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</si>
  <si>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</si>
  <si>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</si>
  <si>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</si>
  <si>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</si>
  <si>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</si>
  <si>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</si>
  <si>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</si>
  <si>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</si>
  <si>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</si>
  <si>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</si>
  <si>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</si>
  <si>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</si>
  <si>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</si>
  <si>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</si>
  <si>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</si>
  <si>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</si>
  <si>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</si>
  <si>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</si>
  <si>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</si>
  <si>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</si>
  <si>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</si>
  <si>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</si>
  <si>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</si>
  <si>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</si>
  <si>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</si>
  <si>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</si>
  <si>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</si>
  <si>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</si>
  <si>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</si>
  <si>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</si>
  <si>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</si>
  <si>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</si>
  <si>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</si>
  <si>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</si>
  <si>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</si>
  <si>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</si>
  <si>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</si>
  <si>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</si>
  <si>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</si>
  <si>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</si>
  <si>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</si>
  <si>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</si>
  <si>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</si>
  <si>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</si>
  <si>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</si>
  <si>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</si>
  <si>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</si>
  <si>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</si>
  <si>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</si>
  <si>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</si>
  <si>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</si>
  <si>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</si>
  <si>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</si>
  <si>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</si>
  <si>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</si>
  <si>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</si>
  <si>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</si>
  <si>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</si>
  <si>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</si>
  <si>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</si>
  <si>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</si>
  <si>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</si>
  <si>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</si>
  <si>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</si>
  <si>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</si>
  <si>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</si>
  <si>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</si>
  <si>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</si>
  <si>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</si>
  <si>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</si>
  <si>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</si>
  <si>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</si>
  <si>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</si>
  <si>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</si>
  <si>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</si>
  <si>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</si>
  <si>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</si>
  <si>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</si>
  <si>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</si>
  <si>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</si>
  <si>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</si>
  <si>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</si>
  <si>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</si>
  <si>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</si>
  <si>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</si>
  <si>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</si>
  <si>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</si>
  <si>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</si>
  <si>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</si>
  <si>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</si>
  <si>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</si>
  <si>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</si>
  <si>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</si>
  <si>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</si>
  <si>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</si>
  <si>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</si>
  <si>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</si>
  <si>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</si>
  <si>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</si>
  <si>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</si>
  <si>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</si>
  <si>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</si>
  <si>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</si>
  <si>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</si>
  <si>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</si>
  <si>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</si>
  <si>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</si>
  <si>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</si>
  <si>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</si>
  <si>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</si>
  <si>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</si>
  <si>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</si>
  <si>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</si>
  <si>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</si>
  <si>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</si>
  <si>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</si>
  <si>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</si>
  <si>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</si>
  <si>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</si>
  <si>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</si>
  <si>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</si>
  <si>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</si>
  <si>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</si>
  <si>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</si>
  <si>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</si>
  <si>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</si>
  <si>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</si>
  <si>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</si>
  <si>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</si>
  <si>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</si>
  <si>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</si>
  <si>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</si>
  <si>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</si>
  <si>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</si>
  <si>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</si>
  <si>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</si>
  <si>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</si>
  <si>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</si>
  <si>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</si>
  <si>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</si>
  <si>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</si>
  <si>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</si>
  <si>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</si>
  <si>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</si>
  <si>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</si>
  <si>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</si>
  <si>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</si>
  <si>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</si>
  <si>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</si>
  <si>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</si>
  <si>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</si>
  <si>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</si>
  <si>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</si>
  <si>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</si>
  <si>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</si>
  <si>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</si>
  <si>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</si>
  <si>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</si>
  <si>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</si>
  <si>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</si>
  <si>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</si>
  <si>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</si>
  <si>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</si>
  <si>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</si>
  <si>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</si>
  <si>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</si>
  <si>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</si>
  <si>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</si>
  <si>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</si>
  <si>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</si>
  <si>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</si>
  <si>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</si>
  <si>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</si>
  <si>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</si>
  <si>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</si>
  <si>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</si>
  <si>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</si>
  <si>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</si>
  <si>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</si>
  <si>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</si>
  <si>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</si>
  <si>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</si>
  <si>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</si>
  <si>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</si>
  <si>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</si>
  <si>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</si>
  <si>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</si>
  <si>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</si>
  <si>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</si>
  <si>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</si>
  <si>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</si>
  <si>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</si>
  <si>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</si>
  <si>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</si>
  <si>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</si>
  <si>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</si>
  <si>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</si>
  <si>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</si>
  <si>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</si>
  <si>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</si>
  <si>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</si>
  <si>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</si>
  <si>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</si>
  <si>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</si>
  <si>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</si>
  <si>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</si>
  <si>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</si>
  <si>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</si>
  <si>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</si>
  <si>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</si>
  <si>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</si>
  <si>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</si>
  <si>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</si>
  <si>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</si>
  <si>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</si>
  <si>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</si>
  <si>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</si>
  <si>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</si>
  <si>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</si>
  <si>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</si>
  <si>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</si>
  <si>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</si>
  <si>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</si>
  <si>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</si>
  <si>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</si>
  <si>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</si>
  <si>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</si>
  <si>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</si>
  <si>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</si>
  <si>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</si>
  <si>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</si>
  <si>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</si>
  <si>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</si>
  <si>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</si>
  <si>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</si>
  <si>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</si>
  <si>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</si>
  <si>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</si>
  <si>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</si>
  <si>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</si>
  <si>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</si>
  <si>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</si>
  <si>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</si>
  <si>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</si>
  <si>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</si>
  <si>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</si>
  <si>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</si>
  <si>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</si>
  <si>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</si>
  <si>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</si>
  <si>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</si>
  <si>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</si>
  <si>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</si>
  <si>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</si>
  <si>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</si>
  <si>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</si>
  <si>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</si>
  <si>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</si>
  <si>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</si>
  <si>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</si>
  <si>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</si>
  <si>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</si>
  <si>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</si>
  <si>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</si>
  <si>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</si>
  <si>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</si>
  <si>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</si>
  <si>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</si>
  <si>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</si>
  <si>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</si>
  <si>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</si>
  <si>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</si>
  <si>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</si>
  <si>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</si>
  <si>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</si>
  <si>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</si>
  <si>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</si>
  <si>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</si>
  <si>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</si>
  <si>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</si>
  <si>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</si>
  <si>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</si>
  <si>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</si>
  <si>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</si>
  <si>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</si>
  <si>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</si>
  <si>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</si>
  <si>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</si>
  <si>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</si>
  <si>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</si>
  <si>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</si>
  <si>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</si>
  <si>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</si>
  <si>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</si>
  <si>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</si>
  <si>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</si>
  <si>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</si>
  <si>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</si>
  <si>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</si>
  <si>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</si>
  <si>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</si>
  <si>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</si>
  <si>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</si>
  <si>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</si>
  <si>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</si>
  <si>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</si>
  <si>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</si>
  <si>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</si>
  <si>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</si>
  <si>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</si>
  <si>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</si>
  <si>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</si>
  <si>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</si>
  <si>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</si>
  <si>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</si>
  <si>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</si>
  <si>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</si>
  <si>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</si>
  <si>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</si>
  <si>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</si>
  <si>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</si>
  <si>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</si>
  <si>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</si>
  <si>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</si>
  <si>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</si>
  <si>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</si>
  <si>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</si>
  <si>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</si>
  <si>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</si>
  <si>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</si>
  <si>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</si>
  <si>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</si>
  <si>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</si>
  <si>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</si>
  <si>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</si>
  <si>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</si>
  <si>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</si>
  <si>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</si>
  <si>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</si>
  <si>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</si>
  <si>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</si>
  <si>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</si>
  <si>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</si>
  <si>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</si>
  <si>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</si>
  <si>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</si>
  <si>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</si>
  <si>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</si>
  <si>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</si>
  <si>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</si>
  <si>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</si>
  <si>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</si>
  <si>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</si>
  <si>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</si>
  <si>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</si>
  <si>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</si>
  <si>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</si>
  <si>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</si>
  <si>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</si>
  <si>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</si>
  <si>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</si>
  <si>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</si>
  <si>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</si>
  <si>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</si>
  <si>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</si>
  <si>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</si>
  <si>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</si>
  <si>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</si>
  <si>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</si>
  <si>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</si>
  <si>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</si>
  <si>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</si>
  <si>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</si>
  <si>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</si>
  <si>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</si>
  <si>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</si>
  <si>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</si>
  <si>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</si>
  <si>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</si>
  <si>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</si>
  <si>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</si>
  <si>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</si>
  <si>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</si>
  <si>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</si>
  <si>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</si>
  <si>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</si>
  <si>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</si>
  <si>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</si>
  <si>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</si>
  <si>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</si>
  <si>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</si>
  <si>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</si>
  <si>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</si>
  <si>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</si>
  <si>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</si>
  <si>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</si>
  <si>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</si>
  <si>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</si>
  <si>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</si>
  <si>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</si>
  <si>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</si>
  <si>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</si>
  <si>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</si>
  <si>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</si>
  <si>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</si>
  <si>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</si>
  <si>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</si>
  <si>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</si>
  <si>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</si>
  <si>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</si>
  <si>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</si>
  <si>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</si>
  <si>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</si>
  <si>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</si>
  <si>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</si>
  <si>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</si>
  <si>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</si>
  <si>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</si>
  <si>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</si>
  <si>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</si>
  <si>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</si>
  <si>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</si>
  <si>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</si>
  <si>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</si>
  <si>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</si>
  <si>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</si>
  <si>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</si>
  <si>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</si>
  <si>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</si>
  <si>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</si>
  <si>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</si>
  <si>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</si>
  <si>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</si>
  <si>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</si>
  <si>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</si>
  <si>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</si>
  <si>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</si>
  <si>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</si>
  <si>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</si>
  <si>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</si>
  <si>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</si>
  <si>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</si>
  <si>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</si>
  <si>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</si>
  <si>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</si>
  <si>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</si>
  <si>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</si>
  <si>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</si>
  <si>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</si>
  <si>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</si>
  <si>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</si>
  <si>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</si>
  <si>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</si>
  <si>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</si>
  <si>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</si>
  <si>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</si>
  <si>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</si>
  <si>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</si>
  <si>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</si>
  <si>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</si>
  <si>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</si>
  <si>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</si>
  <si>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</si>
  <si>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</si>
  <si>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</si>
  <si>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</si>
  <si>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</si>
  <si>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</si>
  <si>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</si>
  <si>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</si>
  <si>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</si>
  <si>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</si>
  <si>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</si>
  <si>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</si>
  <si>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</si>
  <si>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</si>
  <si>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</si>
  <si>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</si>
  <si>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</si>
  <si>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</si>
  <si>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</si>
  <si>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</si>
  <si>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</si>
  <si>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</si>
  <si>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</si>
  <si>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</si>
  <si>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</si>
  <si>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</si>
  <si>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</si>
  <si>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</si>
  <si>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</si>
  <si>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</si>
  <si>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</si>
  <si>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</si>
  <si>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</si>
  <si>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</si>
  <si>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</si>
  <si>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</si>
  <si>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</si>
  <si>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</si>
  <si>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</si>
  <si>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</si>
  <si>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</si>
  <si>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</si>
  <si>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</si>
  <si>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</si>
  <si>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</si>
  <si>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</si>
  <si>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</si>
  <si>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</si>
  <si>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</si>
  <si>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</si>
  <si>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</si>
  <si>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</si>
  <si>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</si>
  <si>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</si>
  <si>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</si>
  <si>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</si>
  <si>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</si>
  <si>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</si>
  <si>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</si>
  <si>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</si>
  <si>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</si>
  <si>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</si>
  <si>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</si>
  <si>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</si>
  <si>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</si>
  <si>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</si>
  <si>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</si>
  <si>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</si>
  <si>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</si>
  <si>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</si>
  <si>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</si>
  <si>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</si>
  <si>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</si>
  <si>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</si>
  <si>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</si>
  <si>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</si>
  <si>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</si>
  <si>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</si>
  <si>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</si>
  <si>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</si>
  <si>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</si>
  <si>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</si>
  <si>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</si>
  <si>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</si>
  <si>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</si>
  <si>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</si>
  <si>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</si>
  <si>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</si>
  <si>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</si>
  <si>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</si>
  <si>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</si>
  <si>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</si>
  <si>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</si>
  <si>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</si>
  <si>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</si>
  <si>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</si>
  <si>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</si>
  <si>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</si>
  <si>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</si>
  <si>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</si>
  <si>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</si>
  <si>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</si>
  <si>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</si>
  <si>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</si>
  <si>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</si>
  <si>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</si>
  <si>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</si>
  <si>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</si>
  <si>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</si>
  <si>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</si>
  <si>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</si>
  <si>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</si>
  <si>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</si>
  <si>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</si>
  <si>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</si>
  <si>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</si>
  <si>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</si>
  <si>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</si>
  <si>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</si>
  <si>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</si>
  <si>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</si>
  <si>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</si>
  <si>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</si>
  <si>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</si>
  <si>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</si>
  <si>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</si>
  <si>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</si>
  <si>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</si>
  <si>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</si>
  <si>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</si>
  <si>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</si>
  <si>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</si>
  <si>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</si>
  <si>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</si>
  <si>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</si>
  <si>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</si>
  <si>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</si>
  <si>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</si>
  <si>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</si>
  <si>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</si>
  <si>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</si>
  <si>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</si>
  <si>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</si>
  <si>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</si>
  <si>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</si>
  <si>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</si>
  <si>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</si>
  <si>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</si>
  <si>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</si>
  <si>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</si>
  <si>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</si>
  <si>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</si>
  <si>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</si>
  <si>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</si>
  <si>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</si>
  <si>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</si>
  <si>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</si>
  <si>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</si>
  <si>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</si>
  <si>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</si>
  <si>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</si>
  <si>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</si>
  <si>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</si>
  <si>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</si>
  <si>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</si>
  <si>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</si>
  <si>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</si>
  <si>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</si>
  <si>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</si>
  <si>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</si>
  <si>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</si>
  <si>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</si>
  <si>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</si>
  <si>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</si>
  <si>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</si>
  <si>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</si>
  <si>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</si>
  <si>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</si>
  <si>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</si>
  <si>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</si>
  <si>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</si>
  <si>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</si>
  <si>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</si>
  <si>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</si>
  <si>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</si>
  <si>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</si>
  <si>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</si>
  <si>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</si>
  <si>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</si>
  <si>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</si>
  <si>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</si>
  <si>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</si>
  <si>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</si>
  <si>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</si>
  <si>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</si>
  <si>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</si>
  <si>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</si>
  <si>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</si>
  <si>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</si>
  <si>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</si>
  <si>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</si>
  <si>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</si>
  <si>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</si>
  <si>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</si>
  <si>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</si>
  <si>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</si>
  <si>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</si>
  <si>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</si>
  <si>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</si>
  <si>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</si>
  <si>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</si>
  <si>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</si>
  <si>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</si>
  <si>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</si>
  <si>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</si>
  <si>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</si>
  <si>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</si>
  <si>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</si>
  <si>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</si>
  <si>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</si>
  <si>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</si>
  <si>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</si>
  <si>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</si>
  <si>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</si>
  <si>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</si>
  <si>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</si>
  <si>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</si>
  <si>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</si>
  <si>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</si>
  <si>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</si>
  <si>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</si>
  <si>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</si>
  <si>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</si>
  <si>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</si>
  <si>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</si>
  <si>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</si>
  <si>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</si>
  <si>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</si>
  <si>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</si>
  <si>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</si>
  <si>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</si>
  <si>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</si>
  <si>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</si>
  <si>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</si>
  <si>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</si>
  <si>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</si>
  <si>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</si>
  <si>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</si>
  <si>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</si>
  <si>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</si>
  <si>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</si>
  <si>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</si>
  <si>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</si>
  <si>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</si>
  <si>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</si>
  <si>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</si>
  <si>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</si>
  <si>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</si>
  <si>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</si>
  <si>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</si>
  <si>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</si>
  <si>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</si>
  <si>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</si>
  <si>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</si>
  <si>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</si>
  <si>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</si>
  <si>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</si>
  <si>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</si>
  <si>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</si>
  <si>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</si>
  <si>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</si>
  <si>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</si>
  <si>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</si>
  <si>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</si>
  <si>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</si>
  <si>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</si>
  <si>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</si>
  <si>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</si>
  <si>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</si>
  <si>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</si>
  <si>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</si>
  <si>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</si>
  <si>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</si>
  <si>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</si>
  <si>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</si>
  <si>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</si>
  <si>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</si>
  <si>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</si>
  <si>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</si>
  <si>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</si>
  <si>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</si>
  <si>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</si>
  <si>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</si>
  <si>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</si>
  <si>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</si>
  <si>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</si>
  <si>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</si>
  <si>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</si>
  <si>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</si>
  <si>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</si>
  <si>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</si>
  <si>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</si>
  <si>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</si>
  <si>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</si>
  <si>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</si>
  <si>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</si>
  <si>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</si>
  <si>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</si>
  <si>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</si>
  <si>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</si>
  <si>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</si>
  <si>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</si>
  <si>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</si>
  <si>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</si>
  <si>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</si>
  <si>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</si>
  <si>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</si>
  <si>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</si>
  <si>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</si>
  <si>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</si>
  <si>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</si>
  <si>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</si>
  <si>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</si>
  <si>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</si>
  <si>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</si>
  <si>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</si>
  <si>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</si>
  <si>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</si>
  <si>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</si>
  <si>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</si>
  <si>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</si>
  <si>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</si>
  <si>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</si>
  <si>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</si>
  <si>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</si>
  <si>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</si>
  <si>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</si>
  <si>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</si>
  <si>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</si>
  <si>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</si>
  <si>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</si>
  <si>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</si>
  <si>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</si>
  <si>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</si>
  <si>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</si>
  <si>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</si>
  <si>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</si>
  <si>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</si>
  <si>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</si>
  <si>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</si>
  <si>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</si>
  <si>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</si>
  <si>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</si>
  <si>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</si>
  <si>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</si>
  <si>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</si>
  <si>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</si>
  <si>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</si>
  <si>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</si>
  <si>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</si>
  <si>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</si>
  <si>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</si>
  <si>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</si>
  <si>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</si>
  <si>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</si>
  <si>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</si>
  <si>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</si>
  <si>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</si>
  <si>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</si>
  <si>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</si>
  <si>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</si>
  <si>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</si>
  <si>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</si>
  <si>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</si>
  <si>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</si>
  <si>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</si>
  <si>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</si>
  <si>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</si>
  <si>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</si>
  <si>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</si>
  <si>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</si>
  <si>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</si>
  <si>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</si>
  <si>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</si>
  <si>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</si>
  <si>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</si>
  <si>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</si>
  <si>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</si>
  <si>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</si>
  <si>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</si>
  <si>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</si>
  <si>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</si>
  <si>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</si>
  <si>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</si>
  <si>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</si>
  <si>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</si>
  <si>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</si>
  <si>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</si>
  <si>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</si>
  <si>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</si>
  <si>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</si>
  <si>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</si>
  <si>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</si>
  <si>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</si>
  <si>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</si>
  <si>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</si>
  <si>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</si>
  <si>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</si>
  <si>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</si>
  <si>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</si>
  <si>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</si>
  <si>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</si>
  <si>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</si>
  <si>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</si>
  <si>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</si>
  <si>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</si>
  <si>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</si>
  <si>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</si>
  <si>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</si>
  <si>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</si>
  <si>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</si>
  <si>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</si>
  <si>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</si>
  <si>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</si>
  <si>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</si>
  <si>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</si>
  <si>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</si>
  <si>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</si>
  <si>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</si>
  <si>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</si>
  <si>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</si>
  <si>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</si>
  <si>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</si>
  <si>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</si>
  <si>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</si>
  <si>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</si>
  <si>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</si>
  <si>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</si>
  <si>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</si>
  <si>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</si>
  <si>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</si>
  <si>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</si>
  <si>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</si>
  <si>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</si>
  <si>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</si>
  <si>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</si>
  <si>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</si>
  <si>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</si>
  <si>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</si>
  <si>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</si>
  <si>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</si>
  <si>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</si>
  <si>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</si>
  <si>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</si>
  <si>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</si>
  <si>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</si>
  <si>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</si>
  <si>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</si>
  <si>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</si>
  <si>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</si>
  <si>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</si>
  <si>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</si>
  <si>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</si>
  <si>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</si>
  <si>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</si>
  <si>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</si>
  <si>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</si>
  <si>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</si>
  <si>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</si>
  <si>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</si>
  <si>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</si>
  <si>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</si>
  <si>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</si>
  <si>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</si>
  <si>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</si>
  <si>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</si>
  <si>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</si>
  <si>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</si>
  <si>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</si>
  <si>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</si>
  <si>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</si>
  <si>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</si>
  <si>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</si>
  <si>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</si>
  <si>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</si>
  <si>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</si>
  <si>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</si>
  <si>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</si>
  <si>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</si>
  <si>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</si>
  <si>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</si>
  <si>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</si>
  <si>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</si>
  <si>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</si>
  <si>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</si>
  <si>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</si>
  <si>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</si>
  <si>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</si>
  <si>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</si>
  <si>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</si>
  <si>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</si>
  <si>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</si>
  <si>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</si>
  <si>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</si>
  <si>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</si>
  <si>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</si>
  <si>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</si>
  <si>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</si>
  <si>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</si>
  <si>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</si>
  <si>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</si>
  <si>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</si>
  <si>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</si>
  <si>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</si>
  <si>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</si>
  <si>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</si>
  <si>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</si>
  <si>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</si>
  <si>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</si>
  <si>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</si>
  <si>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</si>
  <si>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</si>
  <si>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</si>
  <si>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</si>
  <si>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</si>
  <si>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</si>
  <si>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</si>
  <si>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</si>
  <si>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</si>
  <si>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</si>
  <si>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</si>
  <si>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</si>
  <si>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</si>
  <si>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</si>
  <si>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</si>
  <si>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</si>
  <si>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</si>
  <si>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</si>
  <si>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</si>
  <si>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</si>
  <si>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</si>
  <si>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</si>
  <si>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</si>
  <si>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</si>
  <si>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</si>
  <si>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</si>
  <si>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</si>
  <si>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</si>
  <si>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</si>
  <si>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</si>
  <si>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</si>
  <si>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</si>
  <si>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</si>
  <si>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</si>
  <si>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</si>
  <si>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</si>
  <si>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</si>
  <si>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</si>
  <si>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</si>
  <si>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</si>
  <si>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</si>
  <si>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</si>
  <si>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</si>
  <si>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</si>
  <si>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</si>
  <si>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</si>
  <si>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</si>
  <si>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</si>
  <si>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</si>
  <si>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</si>
  <si>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</si>
  <si>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</si>
  <si>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</si>
  <si>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</si>
  <si>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</si>
  <si>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</si>
  <si>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</si>
  <si>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</si>
  <si>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</si>
  <si>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</si>
  <si>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</si>
  <si>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</si>
  <si>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</si>
  <si>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</si>
  <si>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</si>
  <si>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</si>
  <si>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</si>
  <si>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</si>
  <si>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</si>
  <si>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</si>
  <si>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</si>
  <si>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</si>
  <si>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</si>
  <si>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</si>
  <si>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</si>
  <si>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</si>
  <si>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</si>
  <si>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</si>
  <si>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</si>
  <si>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</si>
  <si>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</si>
  <si>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</si>
  <si>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</si>
  <si>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</si>
  <si>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</si>
  <si>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</si>
  <si>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</si>
  <si>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</si>
  <si>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</si>
  <si>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</si>
  <si>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</si>
  <si>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</si>
  <si>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</si>
  <si>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</si>
  <si>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</si>
  <si>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</si>
  <si>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</si>
  <si>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</si>
  <si>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</si>
  <si>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</si>
  <si>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</si>
  <si>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</si>
  <si>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</si>
  <si>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</si>
  <si>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</si>
  <si>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</si>
  <si>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</si>
  <si>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</si>
  <si>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</si>
  <si>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</si>
  <si>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</si>
  <si>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</si>
  <si>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</si>
  <si>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</si>
  <si>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</si>
  <si>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</si>
  <si>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</si>
  <si>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</si>
  <si>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</si>
  <si>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</si>
  <si>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</si>
  <si>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</si>
  <si>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</si>
  <si>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</si>
  <si>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</si>
  <si>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</si>
  <si>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</si>
  <si>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</si>
  <si>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</si>
  <si>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</si>
  <si>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</si>
  <si>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</si>
  <si>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</si>
  <si>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</si>
  <si>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</si>
  <si>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</si>
  <si>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</si>
  <si>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</si>
  <si>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</si>
  <si>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</si>
  <si>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</si>
  <si>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</si>
  <si>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</si>
  <si>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</si>
  <si>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</si>
  <si>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</si>
  <si>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</si>
  <si>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</si>
  <si>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</si>
  <si>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</si>
  <si>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</si>
  <si>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</si>
  <si>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</si>
  <si>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</si>
  <si>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</si>
  <si>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</si>
  <si>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</si>
  <si>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</si>
  <si>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</si>
  <si>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</si>
  <si>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</si>
  <si>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</si>
  <si>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</si>
  <si>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</si>
  <si>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</si>
  <si>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</si>
  <si>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</si>
  <si>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</si>
  <si>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</si>
  <si>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</si>
  <si>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</si>
  <si>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</si>
  <si>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</si>
  <si>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</si>
  <si>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</si>
  <si>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</si>
  <si>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</si>
  <si>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</si>
  <si>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</si>
  <si>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</si>
  <si>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</si>
  <si>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</si>
  <si>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</si>
  <si>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</si>
  <si>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</si>
  <si>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</si>
  <si>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</si>
  <si>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</si>
  <si>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</si>
  <si>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</si>
  <si>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</si>
  <si>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</si>
  <si>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</si>
  <si>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</si>
  <si>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</si>
  <si>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</si>
  <si>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</si>
  <si>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</si>
  <si>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</si>
  <si>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</si>
  <si>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</si>
  <si>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</si>
  <si>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</si>
  <si>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</si>
  <si>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</si>
  <si>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</si>
  <si>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</si>
  <si>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</si>
  <si>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</si>
  <si>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</si>
  <si>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</si>
  <si>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</si>
  <si>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</si>
  <si>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</si>
  <si>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</si>
  <si>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</si>
  <si>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</si>
  <si>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</si>
  <si>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</si>
  <si>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</si>
  <si>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</si>
  <si>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</si>
  <si>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</si>
  <si>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</si>
  <si>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</si>
  <si>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</si>
  <si>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</si>
  <si>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</si>
  <si>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</si>
  <si>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</si>
  <si>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</si>
  <si>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</si>
  <si>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</si>
  <si>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</si>
  <si>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</si>
  <si>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</si>
  <si>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</si>
  <si>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</si>
  <si>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</si>
  <si>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</si>
  <si>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</si>
  <si>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</si>
  <si>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</si>
  <si>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</si>
  <si>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</si>
  <si>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</si>
  <si>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</si>
  <si>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</si>
  <si>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</si>
  <si>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</si>
  <si>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</si>
  <si>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</si>
  <si>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</si>
  <si>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</si>
  <si>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</si>
  <si>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</si>
  <si>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</si>
  <si>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</si>
  <si>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</si>
  <si>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</si>
  <si>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</si>
  <si>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</si>
  <si>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</si>
  <si>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</si>
  <si>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</si>
  <si>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</si>
  <si>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</si>
  <si>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</si>
  <si>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</si>
  <si>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</si>
  <si>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</si>
  <si>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</si>
  <si>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</si>
  <si>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</si>
  <si>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</si>
  <si>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</si>
  <si>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</si>
  <si>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</si>
  <si>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</si>
  <si>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</si>
  <si>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</si>
  <si>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</si>
  <si>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</si>
  <si>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</si>
  <si>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</si>
  <si>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</si>
  <si>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</si>
  <si>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</si>
  <si>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</si>
  <si>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</si>
  <si>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</si>
  <si>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</si>
  <si>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</si>
  <si>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</si>
  <si>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</si>
  <si>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</si>
  <si>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</si>
  <si>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</si>
  <si>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</si>
  <si>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</si>
  <si>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</si>
  <si>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</si>
  <si>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</si>
  <si>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</si>
  <si>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</si>
  <si>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</si>
  <si>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</si>
  <si>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</si>
  <si>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</si>
  <si>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</si>
  <si>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</si>
  <si>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</si>
  <si>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</si>
  <si>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</si>
  <si>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</si>
  <si>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</si>
  <si>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</si>
  <si>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</si>
  <si>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</si>
  <si>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</si>
  <si>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</si>
  <si>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</si>
  <si>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</si>
  <si>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</si>
  <si>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</si>
  <si>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</si>
  <si>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</si>
  <si>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</si>
  <si>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</si>
  <si>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</si>
  <si>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</si>
  <si>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</si>
  <si>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</si>
  <si>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</si>
  <si>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</si>
  <si>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</si>
  <si>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</si>
  <si>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</si>
  <si>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</si>
  <si>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</si>
  <si>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</si>
  <si>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</si>
  <si>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</si>
  <si>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</si>
  <si>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</si>
  <si>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</si>
  <si>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</si>
  <si>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</si>
  <si>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</si>
  <si>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</si>
  <si>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</si>
  <si>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</si>
  <si>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</si>
  <si>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</si>
  <si>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</si>
  <si>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</si>
  <si>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</si>
  <si>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</si>
  <si>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</si>
  <si>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</si>
  <si>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</si>
  <si>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</si>
  <si>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</si>
  <si>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</si>
  <si>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</si>
  <si>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</si>
  <si>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</si>
  <si>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</si>
  <si>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</si>
  <si>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</si>
  <si>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</si>
  <si>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</si>
  <si>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</si>
  <si>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</si>
  <si>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</si>
  <si>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</si>
  <si>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</si>
  <si>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</si>
  <si>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</si>
  <si>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</si>
  <si>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</si>
  <si>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</si>
  <si>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</si>
  <si>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</si>
  <si>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</si>
  <si>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</si>
  <si>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</si>
  <si>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</si>
  <si>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</si>
  <si>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</si>
  <si>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</si>
  <si>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</si>
  <si>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</si>
  <si>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</si>
  <si>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</si>
  <si>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</si>
  <si>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</si>
  <si>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</si>
  <si>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</si>
  <si>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</si>
  <si>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</si>
  <si>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</si>
  <si>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</si>
  <si>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</si>
  <si>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</si>
  <si>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</si>
  <si>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</si>
  <si>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</si>
  <si>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</si>
  <si>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</si>
  <si>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</si>
  <si>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</si>
  <si>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</si>
  <si>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</si>
  <si>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</si>
  <si>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</si>
  <si>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</si>
  <si>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</si>
  <si>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</si>
  <si>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</si>
  <si>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</si>
  <si>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</si>
  <si>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</si>
  <si>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</si>
  <si>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</si>
  <si>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</si>
  <si>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</si>
  <si>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</si>
  <si>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</si>
  <si>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</si>
  <si>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</si>
  <si>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</si>
  <si>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</si>
  <si>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</si>
  <si>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</si>
  <si>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</si>
  <si>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</si>
  <si>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</si>
  <si>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</si>
  <si>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</si>
  <si>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</si>
  <si>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</si>
  <si>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</si>
  <si>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</si>
  <si>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</si>
  <si>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</si>
  <si>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</si>
  <si>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</si>
  <si>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</si>
  <si>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</si>
  <si>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</si>
  <si>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</si>
  <si>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</si>
  <si>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</si>
  <si>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</si>
  <si>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</si>
  <si>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</si>
  <si>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</si>
  <si>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</si>
  <si>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</si>
  <si>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</si>
  <si>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</si>
  <si>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</si>
  <si>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</si>
  <si>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</si>
  <si>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</si>
  <si>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</si>
  <si>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</si>
  <si>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</si>
  <si>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</si>
  <si>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</si>
  <si>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</si>
  <si>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</si>
  <si>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</si>
  <si>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</si>
  <si>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</si>
  <si>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</si>
  <si>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</si>
  <si>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</si>
  <si>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</si>
  <si>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</si>
  <si>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</si>
  <si>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</si>
  <si>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</si>
  <si>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</si>
  <si>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</si>
  <si>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</si>
  <si>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</si>
  <si>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</si>
  <si>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</si>
  <si>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</si>
  <si>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</si>
  <si>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</si>
  <si>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</si>
  <si>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</si>
  <si>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</si>
  <si>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</si>
  <si>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</si>
  <si>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</si>
  <si>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</si>
  <si>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</si>
  <si>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</si>
  <si>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</si>
  <si>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</si>
  <si>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</si>
  <si>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</si>
  <si>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</si>
  <si>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</si>
  <si>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</si>
  <si>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</si>
  <si>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</si>
  <si>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</si>
  <si>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</si>
  <si>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</si>
  <si>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</si>
  <si>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</si>
  <si>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</si>
  <si>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</si>
  <si>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</si>
  <si>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</si>
  <si>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</si>
  <si>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</si>
  <si>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</si>
  <si>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</si>
  <si>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</si>
  <si>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</si>
  <si>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</si>
  <si>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</si>
  <si>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</si>
  <si>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</si>
  <si>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</si>
  <si>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</si>
  <si>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</si>
  <si>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</si>
  <si>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</si>
  <si>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</si>
  <si>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</si>
  <si>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</si>
  <si>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</si>
  <si>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</si>
  <si>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</si>
  <si>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</si>
  <si>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</si>
  <si>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</si>
  <si>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</si>
  <si>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</si>
  <si>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</si>
  <si>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</si>
  <si>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</si>
  <si>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</si>
  <si>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</si>
  <si>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</si>
  <si>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</si>
  <si>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</si>
  <si>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</si>
  <si>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</si>
  <si>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</si>
  <si>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</si>
  <si>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</si>
  <si>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</si>
  <si>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</si>
  <si>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</si>
  <si>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</si>
  <si>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</si>
  <si>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</si>
  <si>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</si>
  <si>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</si>
  <si>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</si>
  <si>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</si>
  <si>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</si>
  <si>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</si>
  <si>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</si>
  <si>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</si>
  <si>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</si>
  <si>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</si>
  <si>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</si>
  <si>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</si>
  <si>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</si>
  <si>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</si>
  <si>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</si>
  <si>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</si>
  <si>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</si>
  <si>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</si>
  <si>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</si>
  <si>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</si>
  <si>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</si>
  <si>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</si>
  <si>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</si>
  <si>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</si>
  <si>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</si>
  <si>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</si>
  <si>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</si>
  <si>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</si>
  <si>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</si>
  <si>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</si>
  <si>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</si>
  <si>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</si>
  <si>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</si>
  <si>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</si>
  <si>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</si>
  <si>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</si>
  <si>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</si>
  <si>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</si>
  <si>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</si>
  <si>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</si>
  <si>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</si>
  <si>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</si>
  <si>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</si>
  <si>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</si>
  <si>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</si>
  <si>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</si>
  <si>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</si>
  <si>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</si>
  <si>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</si>
  <si>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</si>
  <si>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</si>
  <si>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</si>
  <si>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</si>
  <si>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</si>
  <si>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</si>
  <si>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</si>
  <si>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</si>
  <si>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</si>
  <si>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</si>
  <si>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</si>
  <si>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</si>
  <si>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</si>
  <si>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</si>
  <si>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</si>
  <si>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</si>
  <si>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</si>
  <si>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</si>
  <si>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</si>
  <si>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</si>
  <si>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</si>
  <si>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</si>
  <si>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</si>
  <si>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</si>
  <si>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</si>
  <si>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</si>
  <si>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</si>
  <si>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</si>
  <si>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</si>
  <si>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</si>
  <si>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</si>
  <si>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</si>
  <si>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</si>
  <si>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</si>
  <si>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</si>
  <si>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</si>
  <si>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</si>
  <si>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</si>
  <si>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</si>
  <si>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</si>
  <si>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</si>
  <si>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</si>
  <si>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</si>
  <si>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</si>
  <si>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</si>
  <si>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</si>
  <si>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</si>
  <si>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</si>
  <si>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</si>
  <si>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</si>
  <si>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</si>
  <si>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</si>
  <si>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</si>
  <si>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</si>
  <si>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</si>
  <si>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</si>
  <si>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</si>
  <si>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</si>
  <si>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</si>
  <si>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</si>
  <si>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</si>
  <si>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</si>
  <si>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</si>
  <si>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</si>
  <si>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</si>
  <si>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</si>
  <si>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</si>
  <si>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</si>
  <si>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</si>
  <si>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</si>
  <si>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</si>
  <si>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</si>
  <si>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</si>
  <si>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</si>
  <si>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</si>
  <si>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</si>
  <si>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</si>
  <si>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</si>
  <si>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</si>
  <si>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</si>
  <si>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</si>
  <si>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</si>
  <si>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</si>
  <si>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</si>
  <si>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</si>
  <si>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</si>
  <si>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</si>
  <si>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</si>
  <si>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</si>
  <si>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</si>
  <si>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</si>
  <si>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</si>
  <si>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</si>
  <si>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</si>
  <si>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</si>
  <si>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</si>
  <si>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</si>
  <si>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</si>
  <si>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</si>
  <si>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</si>
  <si>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</si>
  <si>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</si>
  <si>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</si>
  <si>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</si>
  <si>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</si>
  <si>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</si>
  <si>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</si>
  <si>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</si>
  <si>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</si>
  <si>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</si>
  <si>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</si>
  <si>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</si>
  <si>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</si>
  <si>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</si>
  <si>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</si>
  <si>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</si>
  <si>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</si>
  <si>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</si>
  <si>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</si>
  <si>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</si>
  <si>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</si>
  <si>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</si>
  <si>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</si>
  <si>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</si>
  <si>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</si>
  <si>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</si>
  <si>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</si>
  <si>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</si>
  <si>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</si>
  <si>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</si>
  <si>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</si>
  <si>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</si>
  <si>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</si>
  <si>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</si>
  <si>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</si>
  <si>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</si>
  <si>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</si>
  <si>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</si>
  <si>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</si>
  <si>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</si>
  <si>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</si>
  <si>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</si>
  <si>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</si>
  <si>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</si>
  <si>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</si>
  <si>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</si>
  <si>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</si>
  <si>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</si>
  <si>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</si>
  <si>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</si>
  <si>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</si>
  <si>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</si>
  <si>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</si>
  <si>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</si>
  <si>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</si>
  <si>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</si>
  <si>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</si>
  <si>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</si>
  <si>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</si>
  <si>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</si>
  <si>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</si>
  <si>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</si>
  <si>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</si>
  <si>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</si>
  <si>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</si>
  <si>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</si>
  <si>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</si>
  <si>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</si>
  <si>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</si>
  <si>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</si>
  <si>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</si>
  <si>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</si>
  <si>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</si>
  <si>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</si>
  <si>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</si>
  <si>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</si>
  <si>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</si>
  <si>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</si>
  <si>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</si>
  <si>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</si>
  <si>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</si>
  <si>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</si>
  <si>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</si>
  <si>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</si>
  <si>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</si>
  <si>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</si>
  <si>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</si>
  <si>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</si>
  <si>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</si>
  <si>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</si>
  <si>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</si>
  <si>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</si>
  <si>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</si>
  <si>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</si>
  <si>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</si>
  <si>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</si>
  <si>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</si>
  <si>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</si>
  <si>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</si>
  <si>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</si>
  <si>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</si>
  <si>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</si>
  <si>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</si>
  <si>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</si>
  <si>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</si>
  <si>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</si>
  <si>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</si>
  <si>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</si>
  <si>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</si>
  <si>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</si>
  <si>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</si>
  <si>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</si>
  <si>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</si>
  <si>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</si>
  <si>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</si>
  <si>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</si>
  <si>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</si>
  <si>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</si>
  <si>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</si>
  <si>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</si>
  <si>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</si>
  <si>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</si>
  <si>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</si>
  <si>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</si>
  <si>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</si>
  <si>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</si>
  <si>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</si>
  <si>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</si>
  <si>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</si>
  <si>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</si>
  <si>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</si>
  <si>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</si>
  <si>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</si>
  <si>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</si>
  <si>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</si>
  <si>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</si>
  <si>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</si>
  <si>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</si>
  <si>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</si>
  <si>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</si>
  <si>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</si>
  <si>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</si>
  <si>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</si>
  <si>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</si>
  <si>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</si>
  <si>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</si>
  <si>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</si>
  <si>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</si>
  <si>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</si>
  <si>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</si>
  <si>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</si>
  <si>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</si>
  <si>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</si>
  <si>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</si>
  <si>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</si>
  <si>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</si>
  <si>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</si>
  <si>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</si>
  <si>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</si>
  <si>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</si>
  <si>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</si>
  <si>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</si>
  <si>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</si>
  <si>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</si>
  <si>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</si>
  <si>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</si>
  <si>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</si>
  <si>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</si>
  <si>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</si>
  <si>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</si>
  <si>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</si>
  <si>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</si>
  <si>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</si>
  <si>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</si>
  <si>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</si>
  <si>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</si>
  <si>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</si>
  <si>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</si>
  <si>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</si>
  <si>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</si>
  <si>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</si>
  <si>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</si>
  <si>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</si>
  <si>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</si>
  <si>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</si>
  <si>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</si>
  <si>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</si>
  <si>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</si>
  <si>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</si>
  <si>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</si>
  <si>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</si>
  <si>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</si>
  <si>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</si>
  <si>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</si>
  <si>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</si>
  <si>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</si>
  <si>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</si>
  <si>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</si>
  <si>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</si>
  <si>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</si>
  <si>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</si>
  <si>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</si>
  <si>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</si>
  <si>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</si>
  <si>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</si>
  <si>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</si>
  <si>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</si>
  <si>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</si>
  <si>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</si>
  <si>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</si>
  <si>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</si>
  <si>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</si>
  <si>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</si>
  <si>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</si>
  <si>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</si>
  <si>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</si>
  <si>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</si>
  <si>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</si>
  <si>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</si>
  <si>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</si>
  <si>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</si>
  <si>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</si>
  <si>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</si>
  <si>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</si>
  <si>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</si>
  <si>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</si>
  <si>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</si>
  <si>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</si>
  <si>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</si>
  <si>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</si>
  <si>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</si>
  <si>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</si>
  <si>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</si>
  <si>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</si>
  <si>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</si>
  <si>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</si>
  <si>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</si>
  <si>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</si>
  <si>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</si>
  <si>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</si>
  <si>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</si>
  <si>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</si>
  <si>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</si>
  <si>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</si>
  <si>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</si>
  <si>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</si>
  <si>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</si>
  <si>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</si>
  <si>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</si>
  <si>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</si>
  <si>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</si>
  <si>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</si>
  <si>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</si>
  <si>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</si>
  <si>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</si>
  <si>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</si>
  <si>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</si>
  <si>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</si>
  <si>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</si>
  <si>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</si>
  <si>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</si>
  <si>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</si>
  <si>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</si>
  <si>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</si>
  <si>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</si>
  <si>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</si>
  <si>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</si>
  <si>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</si>
  <si>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</si>
  <si>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</si>
  <si>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</si>
  <si>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</si>
  <si>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</si>
  <si>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</si>
  <si>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</si>
  <si>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</si>
  <si>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</si>
  <si>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</si>
  <si>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</si>
  <si>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</si>
  <si>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</si>
  <si>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</si>
  <si>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</si>
  <si>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</si>
  <si>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</si>
  <si>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</si>
  <si>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</si>
  <si>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</si>
  <si>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</si>
  <si>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</si>
  <si>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</si>
  <si>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</si>
  <si>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</si>
  <si>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</si>
  <si>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</si>
  <si>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</si>
  <si>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</si>
  <si>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</si>
  <si>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</si>
  <si>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</si>
  <si>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</si>
  <si>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</si>
  <si>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</si>
  <si>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</si>
  <si>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</si>
  <si>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</si>
  <si>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</si>
  <si>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</si>
  <si>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</si>
  <si>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</si>
  <si>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</si>
  <si>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</si>
  <si>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</si>
  <si>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</si>
  <si>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</si>
  <si>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</si>
  <si>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</si>
  <si>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</si>
  <si>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</si>
  <si>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</si>
  <si>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</si>
  <si>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</si>
  <si>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</si>
  <si>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</si>
  <si>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</si>
  <si>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</si>
  <si>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</si>
  <si>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</si>
  <si>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</si>
  <si>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</si>
  <si>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</si>
  <si>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</si>
  <si>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</si>
  <si>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</si>
  <si>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</si>
  <si>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</si>
  <si>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</si>
  <si>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</si>
  <si>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</si>
  <si>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</si>
  <si>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</si>
  <si>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</si>
  <si>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</si>
  <si>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</si>
  <si>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</si>
  <si>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</si>
  <si>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</si>
  <si>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</si>
  <si>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</si>
  <si>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</si>
  <si>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</si>
  <si>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</si>
  <si>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</si>
  <si>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</si>
  <si>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</si>
  <si>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</si>
  <si>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</si>
  <si>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</si>
  <si>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</si>
  <si>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</si>
  <si>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</si>
  <si>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</si>
  <si>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</si>
  <si>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</si>
  <si>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</si>
  <si>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</si>
  <si>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</si>
  <si>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</si>
  <si>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</si>
  <si>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</si>
  <si>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</si>
  <si>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</si>
  <si>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</si>
  <si>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</si>
  <si>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</si>
  <si>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</si>
  <si>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</si>
  <si>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</si>
  <si>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</si>
  <si>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</si>
  <si>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</si>
  <si>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</si>
  <si>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</si>
  <si>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</si>
  <si>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</si>
  <si>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</si>
  <si>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</si>
  <si>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</si>
  <si>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</si>
  <si>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</si>
  <si>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</si>
  <si>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</si>
  <si>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</si>
  <si>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</si>
  <si>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</si>
  <si>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</si>
  <si>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</si>
  <si>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</si>
  <si>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</si>
  <si>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</si>
  <si>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</si>
  <si>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</si>
  <si>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</si>
  <si>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</si>
  <si>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</si>
  <si>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</si>
  <si>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</si>
  <si>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</si>
  <si>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</si>
  <si>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</si>
  <si>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</si>
  <si>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</si>
  <si>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</si>
  <si>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</si>
  <si>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</si>
  <si>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</si>
  <si>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</si>
  <si>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</si>
  <si>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</si>
  <si>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</si>
  <si>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</si>
  <si>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</si>
  <si>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</si>
  <si>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</si>
  <si>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</si>
  <si>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</si>
  <si>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</si>
  <si>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</si>
  <si>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</si>
  <si>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</si>
  <si>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</si>
  <si>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</si>
  <si>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</si>
  <si>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</si>
  <si>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</si>
  <si>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</si>
  <si>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</si>
  <si>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</si>
  <si>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</si>
  <si>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</si>
  <si>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</si>
  <si>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</si>
  <si>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</si>
  <si>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</si>
  <si>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</si>
  <si>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</si>
  <si>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</si>
  <si>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</si>
  <si>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</si>
  <si>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</si>
  <si>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</si>
  <si>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</si>
  <si>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</si>
  <si>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</si>
  <si>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</si>
  <si>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</si>
  <si>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</si>
  <si>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</si>
  <si>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</si>
  <si>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</si>
  <si>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</si>
  <si>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</si>
  <si>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</si>
  <si>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</si>
  <si>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</si>
  <si>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</si>
  <si>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</si>
  <si>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</si>
  <si>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</si>
  <si>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</si>
  <si>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</si>
  <si>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</si>
  <si>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</si>
  <si>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</si>
  <si>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</si>
  <si>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</si>
  <si>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</si>
  <si>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</si>
  <si>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</si>
  <si>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</si>
  <si>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</si>
  <si>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</si>
  <si>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</si>
  <si>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</si>
  <si>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</si>
  <si>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</si>
  <si>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</si>
  <si>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</si>
  <si>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</si>
  <si>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</si>
  <si>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</si>
  <si>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</si>
  <si>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</si>
  <si>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</si>
  <si>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</si>
  <si>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</si>
  <si>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</si>
  <si>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</si>
  <si>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</si>
  <si>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</si>
  <si>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</si>
  <si>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</si>
  <si>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</si>
  <si>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</si>
  <si>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</si>
  <si>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</si>
  <si>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</si>
  <si>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</si>
  <si>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</si>
  <si>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</si>
  <si>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</si>
  <si>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</si>
  <si>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</si>
  <si>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</si>
  <si>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</si>
  <si>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</si>
  <si>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</si>
  <si>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</si>
  <si>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</si>
  <si>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</si>
  <si>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</si>
  <si>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</si>
  <si>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</si>
  <si>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</si>
  <si>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</si>
  <si>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</si>
  <si>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</si>
  <si>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</si>
  <si>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</si>
  <si>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</si>
  <si>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</si>
  <si>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</si>
  <si>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</si>
  <si>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</si>
  <si>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</si>
  <si>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</si>
  <si>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</si>
  <si>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</si>
  <si>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</si>
  <si>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</si>
  <si>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</si>
  <si>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</si>
  <si>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</si>
  <si>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</si>
  <si>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</si>
  <si>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</si>
  <si>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</si>
  <si>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</si>
  <si>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</si>
  <si>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</si>
  <si>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</si>
  <si>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</si>
  <si>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</si>
  <si>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</si>
  <si>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</si>
  <si>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</si>
  <si>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</si>
  <si>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</si>
  <si>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</si>
  <si>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</si>
  <si>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</si>
  <si>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</si>
  <si>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</si>
  <si>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</si>
  <si>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</si>
  <si>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</si>
  <si>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</si>
  <si>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</si>
  <si>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</si>
  <si>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</si>
  <si>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</si>
  <si>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</si>
  <si>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</si>
  <si>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</si>
  <si>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</si>
  <si>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</si>
  <si>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</si>
  <si>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</si>
  <si>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</si>
  <si>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</si>
  <si>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</si>
  <si>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</si>
  <si>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</si>
  <si>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</si>
  <si>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</si>
  <si>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</si>
  <si>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</si>
  <si>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</si>
  <si>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</si>
  <si>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</si>
  <si>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</si>
  <si>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</si>
  <si>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</si>
  <si>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</si>
  <si>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</si>
  <si>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</si>
  <si>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</si>
  <si>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</si>
  <si>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</si>
  <si>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</si>
  <si>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</si>
  <si>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</si>
  <si>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</si>
  <si>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</si>
  <si>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</si>
  <si>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</si>
  <si>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</si>
  <si>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</si>
  <si>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</si>
  <si>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</si>
  <si>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</si>
  <si>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</si>
  <si>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</si>
  <si>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</si>
  <si>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</si>
  <si>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</si>
  <si>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</si>
  <si>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</si>
  <si>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</si>
  <si>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</si>
  <si>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</si>
  <si>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</si>
  <si>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</si>
  <si>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</si>
  <si>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</si>
  <si>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</si>
  <si>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</si>
  <si>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</si>
  <si>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</si>
  <si>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</si>
  <si>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</si>
  <si>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</si>
  <si>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</si>
  <si>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</si>
  <si>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</si>
  <si>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</si>
  <si>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</si>
  <si>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</si>
  <si>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</si>
  <si>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</si>
  <si>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</si>
  <si>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</si>
  <si>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</si>
  <si>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</si>
  <si>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</si>
  <si>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</si>
  <si>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</si>
  <si>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</si>
  <si>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</si>
  <si>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</si>
  <si>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</si>
  <si>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</si>
  <si>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</si>
  <si>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</si>
  <si>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</si>
  <si>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</si>
  <si>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</si>
  <si>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</si>
  <si>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</si>
  <si>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</si>
  <si>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</si>
  <si>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</si>
  <si>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</si>
  <si>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</si>
  <si>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</si>
  <si>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</si>
  <si>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</si>
  <si>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</si>
  <si>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</si>
  <si>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</si>
  <si>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</si>
  <si>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</si>
  <si>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</si>
  <si>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</si>
  <si>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</si>
  <si>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</si>
  <si>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</si>
  <si>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</si>
  <si>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</si>
  <si>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</si>
  <si>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</si>
  <si>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</si>
  <si>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</si>
  <si>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</si>
  <si>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</si>
  <si>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</si>
  <si>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</si>
  <si>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</si>
  <si>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</si>
  <si>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</si>
  <si>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</si>
  <si>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</si>
  <si>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</si>
  <si>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</si>
  <si>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</si>
  <si>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</si>
  <si>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</si>
  <si>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</si>
  <si>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</si>
  <si>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</si>
  <si>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</si>
  <si>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</si>
  <si>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</si>
  <si>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</si>
  <si>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</si>
  <si>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</si>
  <si>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</si>
  <si>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</si>
  <si>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</si>
  <si>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</si>
  <si>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</si>
  <si>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</si>
  <si>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</si>
  <si>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</si>
  <si>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</si>
  <si>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</si>
  <si>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</si>
  <si>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</si>
  <si>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</si>
  <si>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</si>
  <si>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</si>
  <si>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</si>
  <si>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</si>
  <si>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</si>
  <si>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</si>
  <si>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</si>
  <si>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</si>
  <si>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</si>
  <si>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</si>
  <si>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</si>
  <si>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</si>
  <si>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</si>
  <si>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</si>
  <si>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</si>
  <si>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</si>
  <si>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</si>
  <si>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</si>
  <si>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</si>
  <si>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</si>
  <si>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</si>
  <si>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</si>
  <si>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</si>
  <si>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</si>
  <si>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</si>
  <si>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</si>
  <si>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</si>
  <si>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</si>
  <si>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</si>
  <si>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</si>
  <si>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</si>
  <si>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</si>
  <si>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</si>
  <si>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</si>
  <si>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</si>
  <si>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</si>
  <si>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</si>
  <si>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</si>
  <si>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</si>
  <si>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</si>
  <si>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</si>
  <si>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</si>
  <si>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</si>
  <si>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</si>
  <si>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</si>
  <si>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</si>
  <si>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</si>
  <si>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</si>
  <si>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</si>
  <si>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</si>
  <si>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</si>
  <si>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</si>
  <si>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</si>
  <si>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</si>
  <si>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</si>
  <si>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</si>
  <si>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</si>
  <si>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</si>
  <si>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</si>
  <si>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</si>
  <si>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</si>
  <si>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</si>
  <si>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</si>
  <si>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</si>
  <si>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</si>
  <si>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</si>
  <si>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</si>
  <si>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</si>
  <si>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</si>
  <si>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</si>
  <si>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</si>
  <si>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</si>
  <si>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</si>
  <si>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</si>
  <si>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</si>
  <si>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</si>
  <si>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</si>
  <si>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</si>
  <si>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</si>
  <si>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</si>
  <si>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</si>
  <si>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</si>
  <si>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</si>
  <si>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</si>
  <si>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</si>
  <si>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</si>
  <si>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</si>
  <si>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</si>
  <si>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</si>
  <si>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</si>
  <si>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</si>
  <si>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</si>
  <si>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</si>
  <si>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</si>
  <si>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</si>
  <si>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</si>
  <si>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</si>
  <si>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</si>
  <si>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</si>
  <si>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</si>
  <si>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</si>
  <si>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</si>
  <si>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</si>
  <si>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</si>
  <si>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</si>
  <si>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</si>
  <si>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</si>
  <si>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</si>
  <si>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</si>
  <si>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</si>
  <si>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</si>
  <si>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</si>
  <si>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</si>
  <si>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</si>
  <si>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</si>
  <si>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</si>
  <si>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</si>
  <si>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</si>
  <si>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</si>
  <si>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</si>
  <si>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</si>
  <si>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</si>
  <si>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</si>
  <si>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</si>
  <si>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</si>
  <si>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</si>
  <si>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</si>
  <si>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</si>
  <si>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</si>
  <si>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</si>
  <si>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</si>
  <si>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</si>
  <si>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</si>
  <si>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</si>
  <si>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</si>
  <si>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</si>
  <si>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</si>
  <si>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</si>
  <si>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</si>
  <si>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</si>
  <si>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</si>
  <si>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</si>
  <si>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</si>
  <si>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</si>
  <si>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</si>
  <si>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</si>
  <si>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</si>
  <si>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</si>
  <si>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</si>
  <si>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</si>
  <si>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</si>
  <si>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</si>
  <si>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</si>
  <si>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</si>
  <si>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</si>
  <si>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</si>
  <si>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</si>
  <si>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</si>
  <si>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</si>
  <si>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</si>
  <si>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</si>
  <si>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</si>
  <si>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</si>
  <si>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</si>
  <si>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</si>
  <si>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</si>
  <si>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</si>
  <si>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</si>
  <si>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</si>
  <si>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</si>
  <si>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</si>
  <si>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</si>
  <si>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</si>
  <si>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</si>
  <si>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</si>
  <si>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</si>
  <si>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</si>
  <si>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</si>
  <si>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</si>
  <si>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</si>
  <si>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</si>
  <si>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</si>
  <si>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</si>
  <si>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</si>
  <si>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</si>
  <si>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</si>
  <si>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</si>
  <si>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</si>
  <si>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</si>
  <si>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</si>
  <si>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</si>
  <si>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</si>
  <si>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</si>
  <si>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</si>
  <si>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</si>
  <si>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</si>
  <si>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</si>
  <si>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</si>
  <si>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</si>
  <si>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</si>
  <si>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</si>
  <si>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</si>
  <si>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</si>
  <si>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</si>
  <si>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</si>
  <si>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</si>
  <si>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</si>
  <si>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</si>
  <si>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</si>
  <si>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</si>
  <si>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</si>
  <si>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</si>
  <si>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</si>
  <si>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</si>
  <si>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</si>
  <si>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</si>
  <si>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</si>
  <si>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</si>
  <si>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</si>
  <si>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</si>
  <si>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</si>
  <si>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</si>
  <si>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</si>
  <si>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</si>
  <si>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</si>
  <si>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</si>
  <si>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</si>
  <si>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</si>
  <si>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</si>
  <si>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</si>
  <si>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</si>
  <si>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</si>
  <si>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</si>
  <si>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</si>
  <si>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</si>
  <si>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</si>
  <si>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</si>
  <si>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</si>
  <si>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</si>
  <si>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</si>
  <si>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</si>
  <si>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</si>
  <si>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</si>
  <si>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</si>
  <si>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</si>
  <si>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</si>
  <si>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</si>
  <si>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</si>
  <si>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</si>
  <si>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</si>
  <si>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</si>
  <si>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</si>
  <si>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</si>
  <si>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</si>
  <si>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</si>
  <si>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</si>
  <si>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</si>
  <si>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</si>
  <si>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</si>
  <si>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</si>
  <si>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</si>
  <si>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</si>
  <si>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</si>
  <si>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</si>
  <si>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</si>
  <si>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</si>
  <si>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</si>
  <si>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</si>
  <si>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</si>
  <si>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</si>
  <si>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</si>
  <si>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</si>
  <si>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</si>
  <si>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</si>
  <si>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</si>
  <si>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</si>
  <si>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</si>
  <si>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</si>
  <si>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</si>
  <si>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</si>
  <si>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</si>
  <si>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</si>
  <si>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</si>
  <si>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</si>
  <si>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</si>
  <si>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</si>
  <si>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</si>
  <si>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</si>
  <si>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</si>
  <si>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</si>
  <si>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</si>
  <si>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</si>
  <si>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</si>
  <si>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</si>
  <si>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</si>
  <si>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</si>
  <si>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</si>
  <si>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</si>
  <si>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</si>
  <si>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</si>
  <si>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</si>
  <si>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</si>
  <si>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</si>
  <si>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</si>
  <si>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</si>
  <si>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</si>
  <si>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</si>
  <si>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</si>
  <si>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</si>
  <si>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</si>
  <si>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</si>
  <si>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</si>
  <si>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</si>
  <si>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</si>
  <si>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</si>
  <si>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</si>
  <si>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</si>
  <si>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</si>
  <si>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</si>
  <si>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</si>
  <si>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</si>
  <si>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</si>
  <si>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</si>
  <si>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</si>
  <si>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</si>
  <si>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</si>
  <si>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</si>
  <si>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</si>
  <si>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</si>
  <si>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</si>
  <si>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</si>
  <si>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</si>
  <si>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</si>
  <si>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</si>
  <si>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</si>
  <si>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</si>
  <si>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</si>
  <si>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</si>
  <si>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</si>
  <si>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</si>
  <si>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</si>
  <si>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</si>
  <si>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</si>
  <si>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</si>
  <si>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</si>
  <si>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</si>
  <si>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</si>
  <si>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</si>
  <si>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</si>
  <si>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</si>
  <si>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</si>
  <si>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</si>
  <si>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</si>
  <si>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</si>
  <si>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</si>
  <si>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</si>
  <si>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</si>
  <si>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</si>
  <si>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</si>
  <si>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</si>
  <si>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</si>
  <si>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</si>
  <si>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</si>
  <si>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</si>
  <si>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</si>
  <si>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</si>
  <si>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</si>
  <si>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</si>
  <si>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</si>
  <si>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</si>
  <si>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</si>
  <si>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</si>
  <si>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</si>
  <si>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</si>
  <si>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</si>
  <si>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</si>
  <si>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</si>
  <si>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</si>
  <si>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</si>
  <si>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</si>
  <si>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</si>
  <si>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</si>
  <si>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</si>
  <si>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</si>
  <si>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</si>
  <si>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</si>
  <si>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</si>
  <si>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</si>
  <si>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</si>
  <si>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</si>
  <si>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</si>
  <si>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</si>
  <si>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</si>
  <si>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</si>
  <si>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</si>
  <si>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</si>
  <si>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</si>
  <si>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</si>
  <si>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</si>
  <si>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</si>
  <si>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</si>
  <si>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</si>
  <si>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</si>
  <si>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</si>
  <si>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</si>
  <si>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</si>
  <si>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</si>
  <si>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</si>
  <si>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</si>
  <si>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</si>
  <si>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</si>
  <si>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</si>
  <si>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</si>
  <si>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</si>
  <si>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</si>
  <si>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</si>
  <si>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</si>
  <si>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</si>
  <si>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</si>
  <si>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</si>
  <si>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</si>
  <si>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</si>
  <si>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</si>
  <si>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</si>
  <si>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</si>
  <si>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</si>
  <si>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</si>
  <si>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</si>
  <si>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</si>
  <si>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</si>
  <si>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</si>
  <si>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</si>
  <si>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</si>
  <si>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</si>
  <si>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</si>
  <si>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</si>
  <si>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</si>
  <si>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</si>
  <si>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</si>
  <si>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</si>
  <si>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</si>
  <si>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</si>
  <si>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</si>
  <si>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</si>
  <si>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</si>
  <si>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</si>
  <si>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</si>
  <si>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</si>
  <si>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</si>
  <si>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</si>
  <si>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</si>
  <si>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</si>
  <si>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</si>
  <si>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</si>
  <si>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</si>
  <si>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</si>
  <si>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</si>
  <si>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</si>
  <si>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</si>
  <si>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</si>
  <si>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</si>
  <si>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</si>
  <si>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</si>
  <si>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</si>
  <si>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</si>
  <si>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</si>
  <si>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</si>
  <si>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</si>
  <si>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</si>
  <si>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</si>
  <si>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</si>
  <si>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</si>
  <si>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</si>
  <si>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</si>
  <si>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</si>
  <si>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</si>
  <si>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</si>
  <si>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</si>
  <si>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</si>
  <si>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</si>
  <si>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</si>
  <si>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</si>
  <si>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</si>
  <si>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</si>
  <si>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</si>
  <si>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</si>
  <si>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</si>
  <si>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</si>
  <si>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</si>
  <si>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</si>
  <si>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</si>
  <si>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</si>
  <si>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</si>
  <si>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</si>
  <si>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</si>
  <si>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</si>
  <si>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</si>
  <si>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</si>
  <si>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</si>
  <si>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</si>
  <si>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</si>
  <si>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</si>
  <si>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</si>
  <si>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</si>
  <si>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</si>
  <si>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</si>
  <si>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</si>
  <si>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</si>
  <si>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</si>
  <si>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</si>
  <si>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</si>
  <si>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</si>
  <si>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</si>
  <si>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</si>
  <si>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</si>
  <si>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</si>
  <si>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</si>
  <si>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</si>
  <si>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</si>
  <si>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</si>
  <si>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</si>
  <si>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</si>
  <si>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</si>
  <si>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</si>
  <si>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</si>
  <si>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</si>
  <si>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</si>
  <si>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</si>
  <si>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</si>
  <si>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</si>
  <si>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</si>
  <si>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</si>
  <si>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</si>
  <si>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</si>
  <si>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</si>
  <si>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</si>
  <si>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</si>
  <si>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</si>
  <si>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</si>
  <si>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</si>
  <si>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</si>
  <si>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</si>
  <si>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</si>
  <si>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</si>
  <si>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</si>
  <si>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</si>
  <si>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</si>
  <si>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</si>
  <si>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</si>
  <si>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</si>
  <si>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</si>
  <si>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</si>
  <si>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</si>
  <si>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</si>
  <si>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</si>
  <si>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</si>
  <si>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</si>
  <si>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</si>
  <si>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</si>
  <si>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</si>
  <si>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</si>
  <si>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</si>
  <si>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</si>
  <si>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</si>
  <si>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</si>
  <si>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</si>
  <si>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</si>
  <si>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</si>
  <si>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</si>
  <si>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</si>
  <si>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</si>
  <si>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</si>
  <si>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</si>
  <si>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</si>
  <si>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</si>
  <si>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</si>
  <si>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</si>
  <si>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</si>
  <si>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</si>
  <si>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</si>
  <si>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</si>
  <si>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</si>
  <si>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</si>
  <si>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</si>
  <si>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</si>
  <si>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</si>
  <si>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</si>
  <si>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</si>
  <si>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</si>
  <si>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</si>
  <si>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</si>
  <si>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</si>
  <si>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</si>
  <si>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</si>
  <si>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</si>
  <si>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</si>
  <si>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</si>
  <si>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</si>
  <si>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</si>
  <si>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</si>
  <si>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</si>
  <si>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</si>
  <si>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</si>
  <si>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</si>
  <si>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</si>
  <si>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</si>
  <si>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</si>
  <si>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</si>
  <si>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</si>
  <si>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</si>
  <si>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</si>
  <si>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</si>
  <si>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</si>
  <si>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</si>
  <si>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</si>
  <si>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</si>
  <si>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</si>
  <si>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</si>
  <si>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</si>
  <si>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</si>
  <si>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</si>
  <si>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</si>
  <si>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</si>
  <si>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</si>
  <si>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</si>
  <si>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</si>
  <si>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</si>
  <si>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</si>
  <si>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</si>
  <si>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</si>
  <si>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</si>
  <si>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</si>
  <si>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</si>
  <si>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</si>
  <si>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</si>
  <si>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</si>
  <si>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</si>
  <si>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</si>
  <si>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</si>
  <si>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</si>
  <si>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</si>
  <si>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</si>
  <si>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</si>
  <si>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</si>
  <si>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</si>
  <si>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</si>
  <si>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</si>
  <si>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</si>
  <si>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</si>
  <si>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</si>
  <si>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</si>
  <si>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</si>
  <si>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</si>
  <si>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</si>
  <si>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</si>
  <si>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</si>
  <si>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</si>
  <si>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</si>
  <si>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</si>
  <si>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</si>
  <si>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</si>
  <si>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</si>
  <si>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</si>
  <si>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</si>
  <si>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</si>
  <si>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</si>
  <si>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</si>
  <si>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</si>
  <si>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</si>
  <si>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</si>
  <si>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</si>
  <si>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</si>
  <si>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</si>
  <si>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</si>
  <si>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</si>
  <si>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</si>
  <si>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</si>
  <si>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</si>
  <si>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</si>
  <si>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</si>
  <si>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</si>
  <si>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</si>
  <si>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</si>
  <si>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</si>
  <si>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</si>
  <si>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</si>
  <si>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</si>
  <si>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</si>
  <si>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</si>
  <si>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</si>
  <si>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</si>
  <si>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</si>
  <si>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</si>
  <si>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</si>
  <si>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</si>
  <si>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</si>
  <si>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</si>
  <si>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</si>
  <si>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</si>
  <si>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</si>
  <si>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</si>
  <si>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</si>
  <si>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</si>
  <si>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</si>
  <si>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</si>
  <si>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</si>
  <si>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</si>
  <si>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</si>
  <si>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</si>
  <si>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</si>
  <si>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</si>
  <si>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</si>
  <si>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</si>
  <si>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</si>
  <si>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</si>
  <si>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</si>
  <si>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</si>
  <si>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</si>
  <si>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</si>
  <si>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</si>
  <si>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</si>
  <si>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</si>
  <si>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</si>
  <si>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</si>
  <si>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</si>
  <si>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</si>
  <si>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</si>
  <si>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</si>
  <si>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</si>
  <si>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</si>
  <si>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</si>
  <si>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</si>
  <si>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</si>
  <si>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</si>
  <si>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</si>
  <si>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</si>
  <si>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</si>
  <si>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</si>
  <si>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</si>
  <si>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</si>
  <si>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</si>
  <si>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</si>
  <si>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</si>
  <si>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</si>
  <si>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</si>
  <si>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</si>
  <si>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</si>
  <si>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</si>
  <si>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</si>
  <si>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</si>
  <si>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</si>
  <si>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</si>
  <si>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</si>
  <si>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</si>
  <si>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</si>
  <si>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</si>
  <si>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</si>
  <si>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</si>
  <si>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</si>
  <si>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</si>
  <si>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</si>
  <si>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</si>
  <si>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</si>
  <si>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</si>
  <si>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</si>
  <si>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</si>
  <si>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</si>
  <si>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</si>
  <si>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</si>
  <si>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</si>
  <si>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</si>
  <si>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</si>
  <si>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</si>
  <si>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</si>
  <si>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</si>
  <si>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</si>
  <si>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</si>
  <si>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</si>
  <si>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</si>
  <si>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</si>
  <si>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</si>
  <si>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</si>
  <si>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</si>
  <si>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</si>
  <si>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</si>
  <si>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</si>
  <si>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</si>
  <si>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</si>
  <si>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</si>
  <si>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</si>
  <si>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</si>
  <si>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</si>
  <si>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</si>
  <si>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</si>
  <si>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</si>
  <si>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</si>
  <si>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</si>
  <si>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</si>
  <si>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</si>
  <si>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</si>
  <si>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</si>
  <si>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</si>
  <si>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</si>
  <si>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</si>
  <si>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</si>
  <si>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</si>
  <si>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</si>
  <si>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</si>
  <si>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</si>
  <si>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</si>
  <si>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</si>
  <si>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</si>
  <si>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</si>
  <si>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</si>
  <si>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</si>
  <si>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</si>
  <si>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</si>
  <si>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</si>
  <si>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</si>
  <si>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</si>
  <si>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</si>
  <si>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</si>
  <si>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</si>
  <si>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</si>
  <si>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</si>
  <si>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</si>
  <si>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</si>
  <si>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</si>
  <si>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</si>
  <si>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</si>
  <si>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</si>
  <si>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</si>
  <si>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</si>
  <si>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</si>
  <si>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</si>
  <si>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</si>
  <si>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</si>
  <si>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</si>
  <si>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</si>
  <si>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</si>
  <si>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</si>
  <si>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</si>
  <si>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</si>
  <si>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</si>
  <si>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</si>
  <si>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</si>
  <si>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</si>
  <si>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</si>
  <si>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</si>
  <si>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</si>
  <si>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</si>
  <si>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</si>
  <si>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</si>
  <si>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</si>
  <si>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</si>
  <si>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</si>
  <si>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</si>
  <si>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</si>
  <si>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</si>
  <si>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</si>
  <si>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</si>
  <si>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</si>
  <si>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</si>
  <si>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</si>
  <si>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</si>
  <si>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</si>
  <si>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</si>
  <si>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</si>
  <si>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</si>
  <si>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</si>
  <si>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</si>
  <si>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</si>
  <si>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</si>
  <si>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</si>
  <si>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</si>
  <si>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</si>
  <si>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</si>
  <si>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</si>
  <si>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</si>
  <si>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</si>
  <si>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</si>
  <si>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</si>
  <si>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</si>
  <si>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</si>
  <si>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</si>
  <si>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</si>
  <si>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</si>
  <si>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</si>
  <si>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</si>
  <si>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</si>
  <si>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</si>
  <si>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</si>
  <si>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</si>
  <si>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</si>
  <si>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</si>
  <si>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</si>
  <si>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</si>
  <si>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</si>
  <si>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</si>
  <si>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</si>
  <si>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</si>
  <si>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</si>
  <si>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</si>
  <si>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</si>
  <si>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</si>
  <si>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</si>
  <si>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</si>
  <si>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</si>
  <si>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</si>
  <si>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</si>
  <si>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</si>
  <si>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</si>
  <si>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</si>
  <si>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</si>
  <si>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</si>
  <si>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</si>
  <si>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</si>
  <si>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</si>
  <si>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</si>
  <si>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</si>
  <si>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</si>
  <si>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</si>
  <si>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</si>
  <si>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</si>
  <si>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</si>
  <si>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</si>
  <si>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</si>
  <si>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</si>
  <si>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</si>
  <si>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</si>
  <si>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</si>
  <si>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</si>
  <si>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</si>
  <si>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</si>
  <si>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</si>
  <si>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</si>
  <si>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</si>
  <si>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</si>
  <si>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</si>
  <si>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</si>
  <si>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</si>
  <si>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</si>
  <si>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</si>
  <si>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</si>
  <si>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</si>
  <si>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</si>
  <si>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</si>
  <si>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</si>
  <si>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</si>
  <si>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</si>
  <si>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</si>
  <si>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</si>
  <si>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</si>
  <si>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</si>
  <si>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</si>
  <si>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</si>
  <si>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</si>
  <si>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</si>
  <si>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</si>
  <si>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</si>
  <si>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</si>
  <si>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</si>
  <si>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</si>
  <si>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</si>
  <si>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</si>
  <si>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</si>
  <si>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</si>
  <si>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</si>
  <si>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</si>
  <si>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</si>
  <si>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</si>
  <si>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</si>
  <si>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</si>
  <si>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</si>
  <si>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</si>
  <si>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</si>
  <si>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</si>
  <si>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</si>
  <si>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</si>
  <si>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</si>
  <si>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</si>
  <si>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</si>
  <si>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</si>
  <si>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</si>
  <si>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</si>
  <si>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</si>
  <si>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</si>
  <si>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</si>
  <si>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</si>
  <si>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</si>
  <si>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</si>
  <si>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</si>
  <si>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</si>
  <si>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</si>
  <si>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</si>
  <si>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</si>
  <si>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</si>
  <si>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</si>
  <si>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</si>
  <si>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</si>
  <si>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</si>
  <si>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</si>
  <si>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</si>
  <si>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</si>
  <si>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</si>
  <si>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</si>
  <si>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</si>
  <si>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</si>
  <si>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</si>
  <si>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</si>
  <si>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</si>
  <si>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</si>
  <si>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</si>
  <si>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</si>
  <si>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</si>
  <si>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</si>
  <si>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</si>
  <si>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</si>
  <si>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</si>
  <si>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</si>
  <si>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</si>
  <si>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</si>
  <si>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</si>
  <si>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</si>
  <si>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</si>
  <si>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</si>
  <si>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</si>
  <si>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</si>
  <si>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</si>
  <si>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</si>
  <si>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</si>
  <si>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</si>
  <si>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</si>
  <si>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</si>
  <si>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</si>
  <si>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</si>
  <si>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</si>
  <si>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</si>
  <si>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</si>
  <si>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</si>
  <si>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</si>
  <si>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</si>
  <si>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</si>
  <si>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</si>
  <si>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</si>
  <si>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</si>
  <si>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</si>
  <si>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</si>
  <si>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</si>
  <si>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</si>
  <si>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</si>
  <si>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</si>
  <si>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</si>
  <si>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</si>
  <si>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</si>
  <si>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</si>
  <si>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</si>
  <si>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</si>
  <si>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</si>
  <si>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</si>
  <si>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</si>
  <si>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</si>
  <si>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</si>
  <si>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</si>
  <si>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</si>
  <si>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</si>
  <si>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</si>
  <si>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</si>
  <si>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</si>
  <si>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</si>
  <si>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</si>
  <si>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</si>
  <si>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</si>
  <si>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</si>
  <si>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</si>
  <si>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</si>
  <si>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</si>
  <si>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</si>
  <si>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</si>
  <si>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</si>
  <si>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</si>
  <si>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</si>
  <si>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</si>
  <si>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</si>
  <si>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</si>
  <si>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</si>
  <si>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</si>
  <si>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</si>
  <si>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</si>
  <si>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</si>
  <si>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</si>
  <si>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</si>
  <si>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</si>
  <si>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</si>
  <si>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</si>
  <si>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</si>
  <si>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</si>
  <si>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</si>
  <si>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</si>
  <si>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</si>
  <si>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</si>
  <si>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</si>
  <si>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</si>
  <si>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</si>
  <si>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</si>
  <si>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</si>
  <si>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</si>
  <si>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</si>
  <si>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</si>
  <si>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</si>
  <si>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</si>
  <si>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</si>
  <si>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</si>
  <si>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</si>
  <si>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</si>
  <si>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</si>
  <si>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</si>
  <si>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</si>
  <si>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</si>
  <si>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</si>
  <si>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</si>
  <si>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</si>
  <si>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</si>
  <si>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</si>
  <si>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</si>
  <si>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</si>
  <si>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</si>
  <si>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</si>
  <si>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</si>
  <si>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</si>
  <si>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</si>
  <si>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</si>
  <si>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</si>
  <si>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</si>
  <si>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</si>
  <si>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</si>
  <si>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</si>
  <si>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</si>
  <si>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</si>
  <si>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</si>
  <si>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</si>
  <si>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</si>
  <si>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</si>
  <si>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</si>
  <si>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</si>
  <si>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</si>
  <si>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</si>
  <si>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</si>
  <si>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</si>
  <si>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</si>
  <si>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</si>
  <si>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</si>
  <si>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</si>
  <si>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</si>
  <si>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</si>
  <si>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</si>
  <si>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</si>
  <si>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</si>
  <si>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</si>
  <si>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</si>
  <si>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</si>
  <si>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</si>
  <si>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</si>
  <si>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</si>
  <si>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</si>
  <si>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</si>
  <si>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</si>
  <si>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</si>
  <si>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</si>
  <si>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</si>
  <si>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</si>
  <si>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</si>
  <si>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</si>
  <si>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</si>
  <si>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</si>
  <si>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</si>
  <si>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</si>
  <si>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</si>
  <si>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</si>
  <si>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</si>
  <si>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</si>
  <si>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</si>
  <si>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</si>
  <si>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</si>
  <si>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</si>
  <si>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</si>
  <si>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</si>
  <si>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</si>
  <si>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</si>
  <si>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</si>
  <si>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</si>
  <si>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</si>
  <si>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</si>
  <si>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</si>
  <si>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</si>
  <si>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</si>
  <si>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</si>
  <si>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</si>
  <si>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</si>
  <si>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</si>
  <si>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</si>
  <si>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</si>
  <si>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</si>
  <si>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</si>
  <si>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</si>
  <si>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</si>
  <si>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</si>
  <si>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</si>
  <si>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</si>
  <si>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</si>
  <si>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</si>
  <si>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</si>
  <si>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</si>
  <si>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</si>
  <si>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</si>
  <si>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</si>
  <si>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</si>
  <si>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</si>
  <si>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</si>
  <si>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</si>
  <si>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</si>
  <si>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</si>
  <si>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</si>
  <si>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</si>
  <si>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</si>
  <si>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</si>
  <si>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</si>
  <si>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</si>
  <si>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</si>
  <si>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</si>
  <si>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</si>
  <si>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</si>
  <si>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</si>
  <si>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</si>
  <si>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</si>
  <si>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</si>
  <si>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</si>
  <si>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</si>
  <si>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</si>
  <si>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</si>
  <si>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</si>
  <si>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</si>
  <si>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</si>
  <si>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</si>
  <si>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</si>
  <si>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</si>
  <si>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</si>
  <si>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</si>
  <si>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</si>
  <si>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</si>
  <si>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</si>
  <si>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</si>
  <si>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</si>
  <si>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</si>
  <si>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</si>
  <si>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</si>
  <si>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</si>
  <si>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</si>
  <si>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</si>
  <si>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</si>
  <si>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</si>
  <si>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</si>
  <si>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</si>
  <si>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</si>
  <si>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</si>
  <si>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</si>
  <si>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</si>
  <si>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</si>
  <si>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</si>
  <si>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</si>
  <si>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</si>
  <si>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</si>
  <si>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</si>
  <si>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</si>
  <si>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</si>
  <si>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</si>
  <si>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</si>
  <si>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</si>
  <si>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</si>
  <si>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</si>
  <si>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</si>
  <si>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</si>
  <si>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</si>
  <si>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</si>
  <si>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</si>
  <si>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</si>
  <si>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</si>
  <si>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</si>
  <si>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</si>
  <si>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</si>
  <si>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</si>
  <si>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</si>
  <si>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</si>
  <si>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</si>
  <si>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</si>
  <si>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</si>
  <si>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</si>
  <si>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</si>
  <si>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</si>
  <si>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</si>
  <si>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</si>
  <si>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</si>
  <si>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</si>
  <si>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</si>
  <si>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</si>
  <si>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</si>
  <si>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</si>
  <si>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</si>
  <si>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</si>
  <si>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</si>
  <si>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</si>
  <si>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</si>
  <si>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</si>
  <si>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</si>
  <si>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</si>
  <si>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</si>
  <si>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</si>
  <si>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</si>
  <si>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</si>
  <si>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</si>
  <si>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</si>
  <si>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</si>
  <si>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</si>
  <si>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</si>
  <si>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</si>
  <si>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</si>
  <si>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</si>
  <si>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</si>
  <si>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</si>
  <si>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</si>
  <si>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</si>
  <si>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</si>
  <si>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</si>
  <si>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</si>
  <si>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</si>
  <si>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</si>
  <si>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</si>
  <si>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</si>
  <si>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</si>
  <si>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</si>
  <si>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</si>
  <si>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</si>
  <si>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</si>
  <si>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</si>
  <si>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</si>
  <si>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</si>
  <si>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</si>
  <si>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</si>
  <si>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</si>
  <si>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</si>
  <si>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</si>
  <si>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</si>
  <si>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</si>
  <si>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</si>
  <si>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</si>
  <si>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</si>
  <si>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</si>
  <si>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</si>
  <si>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</si>
  <si>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</si>
  <si>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</si>
  <si>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</si>
  <si>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</si>
  <si>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</si>
  <si>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</si>
  <si>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</si>
  <si>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</si>
  <si>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</si>
  <si>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</si>
  <si>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</si>
  <si>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</si>
  <si>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</si>
  <si>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</si>
  <si>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</si>
  <si>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</si>
  <si>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</si>
  <si>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</si>
  <si>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</si>
  <si>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</si>
  <si>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</si>
  <si>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</si>
  <si>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</si>
  <si>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</si>
  <si>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</si>
  <si>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</si>
  <si>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</si>
  <si>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</si>
  <si>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</si>
  <si>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</si>
  <si>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</si>
  <si>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</si>
  <si>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</si>
  <si>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</si>
  <si>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</si>
  <si>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</si>
  <si>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</si>
  <si>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</si>
  <si>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</si>
  <si>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</si>
  <si>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</si>
  <si>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</si>
  <si>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</si>
  <si>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</si>
  <si>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</si>
  <si>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</si>
  <si>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</si>
  <si>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</si>
  <si>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</si>
  <si>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</si>
  <si>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</si>
  <si>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</si>
  <si>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</si>
  <si>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</si>
  <si>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</si>
  <si>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</si>
  <si>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</si>
  <si>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</si>
  <si>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</si>
  <si>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</si>
  <si>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</si>
  <si>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</si>
  <si>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</si>
  <si>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</si>
  <si>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</si>
  <si>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</si>
  <si>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</si>
  <si>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</si>
  <si>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</si>
  <si>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</si>
  <si>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</si>
  <si>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</si>
  <si>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</si>
  <si>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</si>
  <si>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</si>
  <si>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</si>
  <si>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</si>
  <si>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</si>
  <si>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</si>
  <si>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</si>
  <si>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</si>
  <si>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</si>
  <si>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</si>
  <si>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</si>
  <si>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</si>
  <si>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</si>
  <si>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</si>
  <si>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</si>
  <si>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</si>
  <si>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</si>
  <si>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</si>
  <si>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</si>
  <si>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</si>
  <si>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</si>
  <si>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</si>
  <si>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</si>
  <si>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</si>
  <si>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</si>
  <si>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</si>
  <si>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</si>
  <si>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</si>
  <si>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</si>
  <si>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</si>
  <si>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</si>
  <si>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</si>
  <si>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</si>
  <si>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</si>
  <si>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</si>
  <si>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</si>
  <si>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</si>
  <si>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</si>
  <si>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</si>
  <si>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</si>
  <si>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</si>
  <si>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</si>
  <si>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</si>
  <si>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</si>
  <si>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</si>
  <si>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</si>
  <si>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</si>
  <si>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</si>
  <si>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</si>
  <si>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</si>
  <si>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</si>
  <si>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</si>
  <si>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</si>
  <si>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</si>
  <si>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</si>
  <si>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</si>
  <si>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</si>
  <si>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</si>
  <si>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</si>
  <si>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</si>
  <si>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</si>
  <si>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</si>
  <si>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</si>
  <si>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</si>
  <si>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</si>
  <si>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</si>
  <si>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</si>
  <si>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</si>
  <si>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</si>
  <si>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</si>
  <si>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</si>
  <si>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</si>
  <si>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</si>
  <si>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</si>
  <si>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</si>
  <si>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</si>
  <si>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</si>
  <si>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</si>
  <si>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</si>
  <si>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</si>
  <si>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</si>
  <si>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</si>
  <si>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</si>
  <si>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</si>
  <si>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</si>
  <si>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</si>
  <si>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</si>
  <si>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</si>
  <si>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</si>
  <si>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</si>
  <si>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</si>
  <si>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</si>
  <si>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</si>
  <si>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</si>
  <si>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</si>
  <si>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</si>
  <si>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</si>
  <si>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</si>
  <si>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</si>
  <si>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</si>
  <si>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</si>
  <si>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</si>
  <si>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</si>
  <si>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</si>
  <si>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</si>
  <si>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</si>
  <si>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</si>
  <si>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</si>
  <si>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</si>
  <si>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</si>
  <si>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</si>
  <si>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</si>
  <si>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</si>
  <si>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</si>
  <si>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</si>
  <si>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</si>
  <si>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</si>
  <si>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</si>
  <si>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</si>
  <si>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</si>
  <si>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</si>
  <si>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</si>
  <si>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</si>
  <si>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</si>
  <si>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</si>
  <si>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</si>
  <si>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</si>
  <si>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</si>
  <si>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</si>
  <si>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</si>
  <si>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</si>
  <si>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</si>
  <si>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</si>
  <si>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</si>
  <si>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</si>
  <si>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</si>
  <si>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</si>
  <si>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</si>
  <si>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</si>
  <si>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</si>
  <si>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</si>
  <si>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</si>
  <si>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</si>
  <si>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</si>
  <si>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</si>
  <si>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</si>
  <si>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</si>
  <si>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</si>
  <si>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</si>
  <si>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</si>
  <si>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</si>
  <si>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</si>
  <si>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</si>
  <si>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</si>
  <si>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</si>
  <si>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</si>
  <si>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</si>
  <si>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</si>
  <si>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</si>
  <si>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</si>
  <si>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</si>
  <si>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</si>
  <si>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</si>
  <si>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</si>
  <si>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</si>
  <si>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</si>
  <si>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</si>
  <si>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</si>
  <si>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</si>
  <si>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</si>
  <si>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</si>
  <si>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</si>
  <si>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</si>
  <si>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</si>
  <si>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</si>
  <si>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</si>
  <si>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</si>
  <si>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</si>
  <si>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</si>
  <si>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</si>
  <si>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</si>
  <si>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</si>
  <si>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</si>
  <si>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</si>
  <si>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</si>
  <si>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</si>
  <si>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</si>
  <si>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</si>
  <si>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</si>
  <si>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</si>
  <si>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</si>
  <si>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</si>
  <si>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</si>
  <si>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</si>
  <si>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</si>
  <si>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</si>
  <si>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</si>
  <si>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</si>
  <si>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</si>
  <si>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</si>
  <si>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</si>
  <si>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</si>
  <si>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</si>
  <si>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</si>
  <si>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</si>
  <si>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</si>
  <si>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</si>
  <si>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</si>
  <si>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</si>
  <si>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</si>
  <si>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</si>
  <si>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</si>
  <si>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</si>
  <si>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</si>
  <si>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</si>
  <si>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</si>
  <si>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</si>
  <si>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</si>
  <si>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</si>
  <si>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</si>
  <si>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</si>
  <si>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</si>
  <si>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</si>
  <si>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</si>
  <si>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</si>
  <si>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</si>
  <si>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</si>
  <si>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</si>
  <si>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</si>
  <si>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</si>
  <si>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</si>
  <si>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</si>
  <si>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</si>
  <si>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</si>
  <si>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</si>
  <si>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</si>
  <si>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</si>
  <si>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</si>
  <si>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</si>
  <si>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</si>
  <si>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</si>
  <si>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</si>
  <si>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</si>
  <si>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</si>
  <si>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</si>
  <si>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</si>
  <si>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</si>
  <si>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</si>
  <si>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</si>
  <si>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</si>
  <si>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</si>
  <si>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</si>
  <si>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</si>
  <si>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</si>
  <si>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</si>
  <si>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</si>
  <si>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</si>
  <si>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</si>
  <si>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</si>
  <si>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</si>
  <si>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</si>
  <si>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</si>
  <si>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</si>
  <si>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</si>
  <si>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</si>
  <si>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</si>
  <si>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</si>
  <si>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</si>
  <si>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</si>
  <si>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</si>
  <si>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</si>
  <si>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</si>
  <si>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</si>
  <si>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</si>
  <si>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</si>
  <si>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</si>
  <si>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</si>
  <si>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</si>
  <si>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</si>
  <si>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</si>
  <si>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</si>
  <si>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</si>
  <si>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</si>
  <si>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</si>
  <si>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</si>
  <si>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</si>
  <si>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</si>
  <si>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</si>
  <si>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</si>
  <si>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</si>
  <si>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</si>
  <si>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</si>
  <si>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</si>
  <si>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</si>
  <si>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</si>
  <si>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</si>
  <si>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</si>
  <si>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</si>
  <si>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</si>
  <si>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</si>
  <si>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</si>
  <si>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</si>
  <si>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</si>
  <si>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</si>
  <si>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</si>
  <si>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</si>
  <si>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</si>
  <si>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</si>
  <si>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</si>
  <si>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</si>
  <si>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</si>
  <si>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</si>
  <si>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</si>
  <si>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</si>
  <si>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</si>
  <si>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</si>
  <si>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</si>
  <si>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</si>
  <si>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</si>
  <si>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</si>
  <si>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</si>
  <si>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</si>
  <si>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</si>
  <si>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</si>
  <si>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</si>
  <si>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</si>
  <si>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</si>
  <si>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</si>
  <si>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</si>
  <si>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</si>
  <si>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</si>
  <si>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</si>
  <si>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</si>
  <si>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</si>
  <si>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</si>
  <si>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</si>
  <si>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</si>
  <si>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</si>
  <si>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</si>
  <si>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</si>
  <si>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</si>
  <si>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</si>
  <si>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</si>
  <si>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</si>
  <si>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</si>
  <si>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</si>
  <si>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</si>
  <si>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</si>
  <si>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</si>
  <si>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</si>
  <si>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</si>
  <si>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</si>
  <si>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</si>
  <si>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</si>
  <si>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</si>
  <si>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</si>
  <si>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</si>
  <si>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</si>
  <si>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</si>
  <si>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</si>
  <si>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</si>
  <si>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</si>
  <si>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</si>
  <si>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</si>
  <si>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</si>
  <si>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</si>
  <si>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</si>
  <si>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</si>
  <si>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</si>
  <si>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</si>
  <si>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</si>
  <si>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</si>
  <si>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</si>
  <si>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</si>
  <si>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</si>
  <si>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</si>
  <si>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</si>
  <si>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</si>
  <si>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</si>
  <si>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</si>
  <si>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</si>
  <si>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</si>
  <si>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</si>
  <si>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</si>
  <si>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</si>
  <si>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</si>
  <si>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</si>
  <si>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</si>
  <si>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</si>
  <si>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</si>
  <si>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</si>
  <si>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</si>
  <si>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</si>
  <si>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</si>
  <si>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</si>
  <si>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</si>
  <si>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</si>
  <si>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</si>
  <si>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</si>
  <si>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</si>
  <si>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</si>
  <si>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</si>
  <si>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</si>
  <si>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</si>
  <si>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</si>
  <si>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</si>
  <si>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</si>
  <si>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</si>
  <si>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</si>
  <si>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</si>
  <si>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</si>
  <si>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</si>
  <si>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</si>
  <si>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</si>
  <si>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</si>
  <si>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</si>
  <si>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</si>
  <si>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</si>
  <si>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</si>
  <si>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</si>
  <si>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</si>
  <si>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</si>
  <si>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</si>
  <si>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</si>
  <si>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</si>
  <si>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</si>
  <si>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</si>
  <si>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</si>
  <si>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</si>
  <si>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</si>
  <si>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</si>
  <si>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</si>
  <si>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</si>
  <si>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</si>
  <si>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</si>
  <si>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</si>
  <si>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</si>
  <si>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</si>
  <si>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</si>
  <si>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</si>
  <si>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</si>
  <si>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</si>
  <si>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</si>
  <si>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</si>
  <si>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</si>
  <si>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</si>
  <si>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</si>
  <si>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</si>
  <si>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</si>
  <si>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</si>
  <si>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</si>
  <si>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</si>
  <si>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</si>
  <si>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</si>
  <si>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</si>
  <si>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</si>
  <si>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</si>
  <si>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</si>
  <si>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</si>
  <si>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</si>
  <si>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</si>
  <si>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</si>
  <si>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</si>
  <si>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</si>
  <si>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</si>
  <si>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</si>
  <si>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</si>
  <si>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</si>
  <si>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</si>
  <si>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</si>
  <si>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</si>
  <si>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</si>
  <si>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</si>
  <si>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</si>
  <si>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</si>
  <si>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</si>
  <si>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</si>
  <si>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</si>
  <si>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</si>
  <si>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</si>
  <si>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</si>
  <si>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</si>
  <si>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</si>
  <si>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</si>
  <si>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</si>
  <si>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</si>
  <si>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</si>
  <si>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</si>
  <si>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</si>
  <si>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</si>
  <si>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</si>
  <si>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</si>
  <si>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</si>
  <si>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</si>
  <si>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</si>
  <si>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</si>
  <si>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</si>
  <si>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</si>
  <si>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</si>
  <si>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</si>
  <si>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</si>
  <si>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</si>
  <si>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</si>
  <si>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</si>
  <si>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</si>
  <si>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</si>
  <si>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</si>
  <si>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</si>
  <si>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</si>
  <si>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</si>
  <si>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</si>
  <si>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</si>
  <si>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</si>
  <si>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</si>
  <si>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</si>
  <si>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</si>
  <si>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</si>
  <si>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</si>
  <si>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</si>
  <si>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</si>
  <si>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</si>
  <si>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</si>
  <si>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</si>
  <si>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</si>
  <si>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</si>
  <si>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</si>
  <si>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</si>
  <si>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</si>
  <si>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</si>
  <si>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</si>
  <si>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</si>
  <si>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</si>
  <si>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</si>
  <si>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</si>
  <si>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</si>
  <si>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</si>
  <si>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</si>
  <si>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</si>
  <si>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</si>
  <si>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</si>
  <si>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</si>
  <si>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</si>
  <si>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</si>
  <si>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</si>
  <si>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</si>
  <si>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</si>
  <si>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</si>
  <si>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</si>
  <si>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</si>
  <si>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</si>
  <si>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</si>
  <si>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</si>
  <si>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</si>
  <si>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</si>
  <si>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</si>
  <si>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</si>
  <si>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</si>
  <si>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</si>
  <si>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</si>
  <si>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</si>
  <si>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</si>
  <si>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</si>
  <si>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</si>
  <si>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</si>
  <si>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</si>
  <si>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</si>
  <si>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</si>
  <si>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</si>
  <si>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</si>
  <si>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</si>
  <si>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</si>
  <si>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</si>
  <si>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</si>
  <si>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</si>
  <si>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</si>
  <si>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</si>
  <si>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</si>
  <si>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</si>
  <si>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</si>
  <si>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</si>
  <si>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</si>
  <si>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</si>
  <si>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</si>
  <si>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</si>
  <si>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</si>
  <si>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</si>
  <si>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</si>
  <si>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</si>
  <si>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</si>
  <si>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</si>
  <si>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</si>
  <si>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</si>
  <si>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</si>
  <si>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</si>
  <si>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</si>
  <si>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</si>
  <si>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</si>
  <si>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</si>
  <si>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</si>
  <si>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</si>
  <si>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</si>
  <si>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</si>
  <si>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</si>
  <si>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</si>
  <si>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</si>
  <si>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</si>
  <si>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</si>
  <si>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</si>
  <si>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</si>
  <si>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</si>
  <si>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</si>
  <si>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</si>
  <si>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</si>
  <si>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</si>
  <si>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</si>
  <si>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</si>
  <si>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</si>
  <si>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</si>
  <si>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</si>
  <si>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</si>
  <si>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</si>
  <si>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</si>
  <si>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</si>
  <si>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</si>
  <si>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</si>
  <si>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</si>
  <si>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</si>
  <si>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</si>
  <si>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</si>
  <si>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</si>
  <si>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</si>
  <si>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</si>
  <si>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</si>
  <si>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</si>
  <si>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</si>
  <si>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</si>
  <si>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</si>
  <si>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</si>
  <si>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</si>
  <si>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</si>
  <si>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</si>
  <si>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</si>
  <si>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</si>
  <si>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</si>
  <si>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</si>
  <si>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</si>
  <si>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</si>
  <si>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</si>
  <si>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</si>
  <si>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</si>
  <si>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</si>
  <si>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</si>
  <si>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</si>
  <si>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</si>
  <si>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</si>
  <si>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</si>
  <si>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</si>
  <si>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</si>
  <si>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</si>
  <si>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</si>
  <si>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</si>
  <si>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</si>
  <si>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</si>
  <si>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</si>
  <si>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</si>
  <si>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</si>
  <si>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</si>
  <si>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</si>
  <si>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</si>
  <si>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</si>
  <si>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</si>
  <si>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</si>
  <si>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</si>
  <si>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</si>
  <si>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</si>
  <si>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</si>
  <si>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</si>
  <si>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</si>
  <si>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</si>
  <si>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</si>
  <si>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</si>
  <si>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</si>
  <si>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</si>
  <si>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</si>
  <si>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</si>
  <si>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</si>
  <si>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</si>
  <si>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</si>
  <si>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</si>
  <si>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</si>
  <si>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</si>
  <si>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</si>
  <si>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</si>
  <si>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</si>
  <si>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</si>
  <si>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</si>
  <si>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</si>
  <si>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</si>
  <si>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</si>
  <si>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</si>
  <si>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</si>
  <si>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</si>
  <si>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</si>
  <si>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</si>
  <si>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</si>
  <si>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</si>
  <si>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</si>
  <si>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</si>
  <si>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</si>
  <si>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</si>
  <si>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</si>
  <si>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</si>
  <si>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</si>
  <si>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</si>
  <si>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</si>
  <si>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</si>
  <si>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</si>
  <si>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</si>
  <si>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</si>
  <si>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</si>
  <si>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</si>
  <si>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</si>
  <si>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</si>
  <si>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</si>
  <si>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</si>
  <si>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</si>
  <si>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</si>
  <si>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</si>
  <si>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</si>
  <si>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</si>
  <si>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</si>
  <si>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</si>
  <si>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</si>
  <si>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</si>
  <si>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</si>
  <si>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</si>
  <si>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</si>
  <si>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</si>
  <si>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</si>
  <si>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</si>
  <si>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</si>
  <si>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</si>
  <si>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</si>
  <si>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</si>
  <si>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</si>
  <si>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</si>
  <si>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</si>
  <si>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</si>
  <si>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</si>
  <si>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</si>
  <si>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</si>
  <si>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</si>
  <si>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</si>
  <si>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</si>
  <si>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</si>
  <si>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</si>
  <si>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</si>
  <si>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</si>
  <si>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</si>
  <si>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</si>
  <si>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</si>
  <si>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</si>
  <si>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</si>
  <si>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</si>
  <si>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</si>
  <si>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</si>
  <si>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</si>
  <si>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</si>
  <si>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</si>
  <si>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</si>
  <si>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</si>
  <si>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</si>
  <si>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</si>
  <si>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</si>
  <si>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</si>
  <si>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</si>
  <si>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</si>
  <si>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</si>
  <si>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</si>
  <si>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</si>
  <si>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</si>
  <si>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</si>
  <si>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</si>
  <si>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</si>
  <si>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</si>
  <si>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</si>
  <si>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</si>
  <si>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</si>
  <si>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</si>
  <si>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</si>
  <si>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</si>
  <si>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</si>
  <si>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</si>
  <si>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</si>
  <si>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</si>
  <si>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</si>
  <si>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</si>
  <si>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</si>
  <si>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</si>
  <si>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</si>
  <si>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</si>
  <si>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</si>
  <si>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</si>
  <si>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</si>
  <si>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</si>
  <si>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</si>
  <si>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</si>
  <si>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</si>
  <si>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</si>
  <si>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</si>
  <si>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</si>
  <si>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</si>
  <si>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</si>
  <si>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</si>
  <si>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</si>
  <si>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</si>
  <si>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</si>
  <si>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</si>
  <si>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</si>
  <si>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</si>
  <si>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</si>
  <si>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</si>
  <si>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</si>
  <si>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</si>
  <si>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</si>
  <si>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</si>
  <si>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</si>
  <si>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</si>
  <si>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</si>
  <si>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</si>
  <si>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</si>
  <si>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</si>
  <si>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</si>
  <si>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</si>
  <si>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</si>
  <si>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</si>
  <si>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</si>
  <si>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</si>
  <si>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</si>
  <si>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</si>
  <si>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</si>
  <si>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</si>
  <si>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</si>
  <si>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</si>
  <si>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</si>
  <si>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</si>
  <si>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</si>
  <si>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</si>
  <si>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</si>
  <si>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</si>
  <si>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</si>
  <si>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</si>
  <si>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</si>
  <si>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</si>
  <si>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</si>
  <si>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</si>
  <si>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</si>
  <si>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</si>
  <si>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</si>
  <si>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</si>
  <si>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</si>
  <si>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</si>
  <si>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</si>
  <si>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</si>
  <si>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</si>
  <si>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</si>
  <si>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</si>
  <si>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</si>
  <si>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</si>
  <si>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</si>
  <si>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</si>
  <si>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</si>
  <si>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</si>
  <si>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</si>
  <si>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</si>
  <si>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</si>
  <si>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</si>
  <si>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</si>
  <si>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</si>
  <si>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</si>
  <si>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</si>
  <si>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</si>
  <si>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</si>
  <si>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</si>
  <si>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</si>
  <si>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</si>
  <si>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</si>
  <si>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</si>
  <si>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</si>
  <si>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</si>
  <si>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</si>
  <si>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</si>
  <si>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</si>
  <si>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</si>
  <si>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</si>
  <si>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</si>
  <si>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</si>
  <si>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</si>
  <si>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</si>
  <si>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</si>
  <si>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</si>
  <si>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</si>
  <si>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</si>
  <si>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</si>
  <si>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</si>
  <si>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</si>
  <si>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</si>
  <si>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</si>
  <si>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</si>
  <si>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</si>
  <si>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</si>
  <si>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</si>
  <si>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</si>
  <si>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</si>
  <si>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</si>
  <si>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</si>
  <si>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</si>
  <si>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</si>
  <si>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</si>
  <si>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</si>
  <si>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</si>
  <si>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</si>
  <si>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</si>
  <si>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</si>
  <si>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</si>
  <si>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</si>
  <si>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</si>
  <si>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</si>
  <si>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</si>
  <si>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</si>
  <si>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</si>
  <si>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</si>
  <si>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</si>
  <si>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</si>
  <si>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</si>
  <si>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</si>
  <si>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</si>
  <si>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</si>
  <si>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</si>
  <si>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</si>
  <si>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</si>
  <si>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</si>
  <si>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</si>
  <si>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</si>
  <si>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</si>
  <si>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</si>
  <si>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</si>
  <si>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</si>
  <si>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</si>
  <si>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</si>
  <si>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</si>
  <si>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</si>
  <si>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</si>
  <si>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</si>
  <si>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</si>
  <si>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</si>
  <si>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</si>
  <si>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</si>
  <si>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</si>
  <si>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</si>
  <si>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</si>
  <si>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</si>
  <si>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</si>
  <si>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</si>
  <si>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</si>
  <si>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</si>
  <si>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</si>
  <si>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</si>
  <si>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</si>
  <si>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</si>
  <si>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</si>
  <si>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</si>
  <si>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</si>
  <si>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</si>
  <si>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</si>
  <si>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</si>
  <si>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</si>
  <si>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</si>
  <si>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</si>
  <si>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</si>
  <si>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</si>
  <si>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</si>
  <si>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</si>
  <si>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</si>
  <si>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</si>
  <si>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</si>
  <si>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</si>
  <si>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</si>
  <si>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</si>
  <si>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</si>
  <si>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</si>
  <si>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</si>
  <si>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</si>
  <si>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</si>
  <si>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</si>
  <si>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</si>
  <si>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</si>
  <si>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</si>
  <si>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</si>
  <si>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</si>
  <si>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</si>
  <si>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</si>
  <si>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</si>
  <si>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</si>
  <si>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</si>
  <si>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</si>
  <si>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</si>
  <si>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</si>
  <si>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</si>
  <si>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</si>
  <si>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</si>
  <si>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</si>
  <si>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</si>
  <si>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</si>
  <si>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</si>
  <si>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</si>
  <si>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</si>
  <si>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</si>
  <si>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</si>
  <si>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</si>
  <si>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</si>
  <si>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</si>
  <si>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</si>
  <si>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</si>
  <si>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</si>
  <si>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</si>
  <si>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</si>
  <si>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</si>
  <si>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</si>
  <si>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</si>
  <si>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</si>
  <si>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</si>
  <si>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</si>
  <si>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</si>
  <si>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</si>
  <si>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</si>
  <si>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</si>
  <si>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</si>
  <si>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</si>
  <si>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</si>
  <si>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</si>
  <si>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</si>
  <si>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</si>
  <si>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</si>
  <si>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</si>
  <si>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</si>
  <si>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</si>
  <si>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</si>
  <si>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</si>
  <si>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</si>
  <si>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</si>
  <si>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</si>
  <si>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</si>
  <si>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</si>
  <si>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</si>
  <si>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</si>
  <si>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</si>
  <si>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</si>
  <si>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</si>
  <si>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</si>
  <si>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</si>
  <si>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</si>
  <si>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</si>
  <si>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</si>
  <si>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</si>
  <si>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</si>
  <si>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</si>
  <si>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</si>
  <si>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</si>
  <si>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</si>
  <si>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</si>
  <si>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</si>
  <si>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</si>
  <si>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</si>
  <si>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</si>
  <si>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</si>
  <si>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</si>
  <si>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</si>
  <si>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</si>
  <si>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</si>
  <si>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</si>
  <si>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</si>
  <si>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</si>
  <si>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</si>
  <si>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</si>
  <si>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</si>
  <si>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</si>
  <si>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</si>
  <si>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</si>
  <si>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</si>
  <si>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</si>
  <si>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</si>
  <si>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</si>
  <si>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</si>
  <si>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</si>
  <si>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</si>
  <si>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</si>
  <si>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</si>
  <si>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</si>
  <si>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</si>
  <si>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</si>
  <si>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</si>
  <si>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</si>
  <si>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</si>
  <si>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</si>
  <si>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</si>
  <si>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</si>
  <si>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</si>
  <si>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</si>
  <si>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</si>
  <si>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</si>
  <si>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</si>
  <si>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</si>
  <si>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</si>
  <si>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</si>
  <si>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</si>
  <si>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</si>
  <si>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</si>
  <si>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</si>
  <si>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</si>
  <si>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</si>
  <si>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</si>
  <si>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</si>
  <si>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</si>
  <si>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</si>
  <si>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</si>
  <si>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</si>
  <si>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</si>
  <si>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</si>
  <si>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</si>
  <si>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</si>
  <si>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</si>
  <si>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</si>
  <si>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</si>
  <si>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</si>
  <si>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</si>
  <si>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</si>
  <si>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</si>
  <si>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</si>
  <si>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</si>
  <si>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</si>
  <si>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</si>
  <si>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</si>
  <si>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</si>
  <si>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</si>
  <si>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</si>
  <si>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</si>
  <si>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</si>
  <si>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</si>
  <si>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</si>
  <si>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</si>
  <si>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</si>
  <si>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</si>
  <si>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</si>
  <si>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</si>
  <si>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</si>
  <si>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</si>
  <si>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</si>
  <si>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</si>
  <si>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</si>
  <si>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</si>
  <si>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</si>
  <si>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</si>
  <si>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</si>
  <si>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</si>
  <si>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</si>
  <si>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</si>
  <si>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</si>
  <si>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</si>
  <si>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</si>
  <si>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</si>
  <si>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</si>
  <si>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</si>
  <si>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</si>
  <si>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</si>
  <si>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</si>
  <si>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</si>
  <si>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</si>
  <si>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</si>
  <si>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</si>
  <si>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</si>
  <si>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</si>
  <si>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</si>
  <si>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</si>
  <si>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</si>
  <si>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</si>
  <si>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</si>
  <si>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</si>
  <si>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</si>
  <si>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</si>
  <si>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</si>
  <si>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</si>
  <si>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</si>
  <si>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</si>
  <si>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</si>
  <si>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</si>
  <si>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</si>
  <si>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</si>
  <si>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</si>
  <si>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</si>
  <si>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</si>
  <si>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</si>
  <si>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</si>
  <si>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</si>
  <si>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</si>
  <si>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</si>
  <si>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</si>
  <si>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</si>
  <si>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</si>
  <si>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</si>
  <si>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</si>
  <si>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</si>
  <si>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</si>
  <si>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</si>
  <si>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</si>
  <si>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</si>
  <si>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</si>
  <si>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</si>
  <si>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</si>
  <si>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</si>
  <si>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</si>
  <si>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</si>
  <si>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</si>
  <si>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</si>
  <si>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</si>
  <si>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</si>
  <si>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</si>
  <si>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</si>
  <si>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</si>
  <si>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</si>
  <si>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</si>
  <si>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</si>
  <si>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</si>
  <si>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</si>
  <si>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</si>
  <si>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</si>
  <si>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</si>
  <si>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</si>
  <si>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</si>
  <si>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</si>
  <si>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</si>
  <si>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</si>
  <si>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</si>
  <si>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</si>
  <si>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</si>
  <si>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</si>
  <si>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</si>
  <si>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</si>
  <si>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</si>
  <si>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</si>
  <si>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</si>
  <si>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</si>
  <si>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</si>
  <si>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</si>
  <si>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</si>
  <si>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</si>
  <si>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</si>
  <si>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</si>
  <si>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</si>
  <si>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</si>
  <si>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</si>
  <si>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</si>
  <si>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</si>
  <si>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</si>
  <si>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</si>
  <si>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</si>
  <si>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</si>
  <si>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</si>
  <si>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</si>
  <si>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</si>
  <si>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</si>
  <si>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</si>
  <si>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</si>
  <si>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</si>
  <si>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</si>
  <si>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</si>
  <si>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</si>
  <si>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</si>
  <si>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</si>
  <si>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</si>
  <si>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</si>
  <si>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</si>
  <si>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</si>
  <si>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</si>
  <si>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</si>
  <si>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</si>
  <si>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</si>
  <si>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</si>
  <si>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</si>
  <si>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</si>
  <si>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</si>
  <si>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</si>
  <si>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</si>
  <si>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</si>
  <si>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</si>
  <si>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</si>
  <si>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</si>
  <si>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</si>
  <si>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</si>
  <si>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</si>
  <si>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</si>
  <si>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</si>
  <si>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</si>
  <si>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</si>
  <si>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</si>
  <si>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</si>
  <si>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</si>
  <si>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</si>
  <si>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</si>
  <si>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</si>
  <si>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</si>
  <si>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</si>
  <si>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</si>
  <si>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</si>
  <si>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</si>
  <si>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</si>
  <si>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</si>
  <si>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</si>
  <si>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</si>
  <si>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</si>
  <si>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</si>
  <si>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</si>
  <si>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</si>
  <si>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</si>
  <si>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</si>
  <si>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</si>
  <si>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</si>
  <si>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</si>
  <si>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</si>
  <si>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</si>
  <si>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</si>
  <si>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</si>
  <si>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</si>
  <si>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</si>
  <si>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</si>
  <si>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</si>
  <si>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</si>
  <si>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</si>
  <si>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</si>
  <si>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</si>
  <si>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</si>
  <si>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</si>
  <si>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</si>
  <si>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</si>
  <si>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</si>
  <si>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</si>
  <si>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</si>
  <si>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</si>
  <si>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</si>
  <si>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</si>
  <si>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</si>
  <si>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</si>
  <si>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</si>
  <si>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</si>
  <si>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</si>
  <si>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</si>
  <si>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</si>
  <si>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</si>
  <si>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</si>
  <si>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</si>
  <si>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</si>
  <si>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</si>
  <si>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</si>
  <si>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</si>
  <si>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</si>
  <si>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</si>
  <si>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</si>
  <si>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</si>
  <si>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</si>
  <si>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</si>
  <si>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</si>
  <si>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</si>
  <si>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</si>
  <si>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</si>
  <si>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</si>
  <si>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</si>
  <si>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</si>
  <si>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</si>
  <si>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</si>
  <si>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</si>
  <si>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</si>
  <si>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</si>
  <si>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</si>
  <si>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</si>
  <si>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</si>
  <si>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</si>
  <si>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</si>
  <si>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</si>
  <si>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</si>
  <si>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</si>
  <si>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</si>
  <si>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</si>
  <si>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</si>
  <si>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</si>
  <si>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</si>
  <si>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</si>
  <si>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</si>
  <si>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</si>
  <si>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</si>
  <si>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</si>
  <si>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</si>
  <si>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</si>
  <si>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</si>
  <si>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</si>
  <si>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</si>
  <si>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</si>
  <si>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</si>
  <si>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</si>
  <si>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</si>
  <si>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</si>
  <si>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</si>
  <si>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</si>
  <si>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</si>
  <si>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</si>
  <si>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</si>
  <si>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</si>
  <si>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</si>
  <si>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</si>
  <si>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</si>
  <si>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</si>
  <si>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</si>
  <si>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</si>
  <si>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</si>
  <si>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</si>
  <si>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</si>
  <si>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</si>
  <si>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</si>
  <si>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</si>
  <si>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</si>
  <si>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</si>
  <si>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</si>
  <si>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</si>
  <si>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</si>
  <si>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</si>
  <si>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</si>
  <si>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</si>
  <si>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</si>
  <si>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</si>
  <si>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</si>
  <si>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</si>
  <si>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</si>
  <si>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</si>
  <si>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</si>
  <si>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</si>
  <si>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</si>
  <si>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</si>
  <si>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</si>
  <si>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</si>
  <si>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</si>
  <si>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</si>
  <si>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</si>
  <si>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</si>
  <si>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</si>
  <si>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</si>
  <si>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</si>
  <si>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</si>
  <si>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</si>
  <si>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</si>
  <si>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</si>
  <si>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</si>
  <si>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</si>
  <si>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</si>
  <si>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</si>
  <si>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</si>
  <si>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</si>
  <si>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</si>
  <si>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</si>
  <si>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</si>
  <si>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</si>
  <si>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</si>
  <si>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</si>
  <si>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</si>
  <si>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</si>
  <si>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</si>
  <si>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</si>
  <si>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</si>
  <si>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</si>
  <si>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</si>
  <si>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</si>
  <si>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</si>
  <si>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</si>
  <si>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</si>
  <si>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</si>
  <si>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</si>
  <si>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</si>
  <si>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</si>
  <si>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</si>
  <si>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</si>
  <si>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</si>
  <si>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</si>
  <si>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</si>
  <si>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</si>
  <si>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</si>
  <si>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</si>
  <si>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</si>
  <si>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</si>
  <si>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</si>
  <si>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</si>
  <si>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</si>
  <si>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</si>
  <si>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</si>
  <si>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</si>
  <si>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</si>
  <si>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</si>
  <si>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</si>
  <si>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</si>
  <si>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</si>
  <si>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</si>
  <si>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</si>
  <si>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</si>
  <si>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</si>
  <si>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</si>
  <si>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</si>
  <si>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</si>
  <si>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</si>
  <si>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</si>
  <si>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</si>
  <si>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</si>
  <si>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</si>
  <si>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</si>
  <si>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</si>
  <si>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</si>
  <si>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</si>
  <si>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</si>
  <si>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</si>
  <si>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</si>
  <si>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</si>
  <si>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</si>
  <si>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</si>
  <si>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</si>
  <si>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</si>
  <si>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</si>
  <si>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</si>
  <si>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</si>
  <si>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</si>
  <si>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</si>
  <si>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</si>
  <si>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</si>
  <si>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</si>
  <si>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</si>
  <si>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</si>
  <si>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</si>
  <si>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</si>
  <si>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</si>
  <si>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</si>
  <si>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</si>
  <si>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</si>
  <si>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</si>
  <si>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</si>
  <si>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</si>
  <si>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</si>
  <si>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</si>
  <si>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</si>
  <si>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</si>
  <si>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</si>
  <si>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</si>
  <si>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</si>
  <si>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</si>
  <si>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</si>
  <si>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</si>
  <si>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</si>
  <si>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</si>
  <si>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</si>
  <si>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</si>
  <si>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</si>
  <si>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</si>
  <si>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</si>
  <si>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</si>
  <si>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</si>
  <si>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</si>
  <si>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</si>
  <si>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</si>
  <si>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</si>
  <si>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</si>
  <si>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</si>
  <si>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</si>
  <si>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</si>
  <si>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</si>
  <si>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</si>
  <si>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</si>
  <si>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</si>
  <si>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</si>
  <si>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</si>
  <si>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</si>
  <si>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</si>
  <si>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</si>
  <si>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</si>
  <si>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</si>
  <si>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</si>
  <si>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</si>
  <si>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</si>
  <si>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</si>
  <si>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</si>
  <si>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</si>
  <si>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</si>
  <si>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</si>
  <si>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</si>
  <si>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</si>
  <si>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</si>
  <si>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</si>
  <si>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</si>
  <si>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</si>
  <si>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</si>
  <si>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</si>
  <si>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</si>
  <si>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</si>
  <si>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</si>
  <si>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</si>
  <si>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</si>
  <si>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</si>
  <si>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</si>
  <si>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</si>
  <si>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</si>
  <si>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</si>
  <si>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</si>
  <si>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</si>
  <si>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</si>
  <si>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</si>
  <si>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</si>
  <si>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</si>
  <si>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</si>
  <si>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</si>
  <si>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</si>
  <si>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</si>
  <si>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</si>
  <si>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</si>
  <si>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</si>
  <si>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</si>
  <si>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</si>
  <si>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</si>
  <si>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</si>
  <si>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</si>
  <si>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</si>
  <si>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</si>
  <si>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</si>
  <si>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</si>
  <si>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</si>
  <si>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</si>
  <si>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</si>
  <si>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</si>
  <si>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</si>
  <si>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</si>
  <si>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</si>
  <si>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</si>
  <si>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</si>
  <si>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</si>
  <si>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</si>
  <si>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</si>
  <si>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</si>
  <si>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</si>
  <si>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</si>
  <si>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</si>
  <si>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</si>
  <si>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</si>
  <si>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</si>
  <si>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</si>
  <si>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</si>
  <si>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</si>
  <si>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</si>
  <si>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</si>
  <si>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</si>
  <si>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</si>
  <si>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</si>
  <si>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</si>
  <si>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</si>
  <si>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</si>
  <si>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</si>
  <si>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</si>
  <si>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</si>
  <si>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</si>
  <si>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</si>
  <si>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</si>
  <si>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</si>
  <si>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</si>
  <si>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</si>
  <si>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</si>
  <si>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</si>
  <si>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</si>
  <si>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</si>
  <si>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</si>
  <si>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</si>
  <si>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</si>
  <si>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</si>
  <si>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</si>
  <si>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</si>
  <si>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</si>
  <si>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</si>
  <si>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</si>
  <si>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</si>
  <si>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</si>
  <si>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</si>
  <si>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</si>
  <si>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</si>
  <si>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</si>
  <si>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</si>
  <si>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</si>
  <si>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</si>
  <si>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</si>
  <si>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</si>
  <si>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</si>
  <si>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</si>
  <si>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</si>
  <si>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</si>
  <si>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</si>
  <si>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</si>
  <si>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</si>
  <si>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</si>
  <si>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</si>
  <si>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</si>
  <si>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</si>
  <si>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</si>
  <si>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</si>
  <si>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</si>
  <si>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</si>
  <si>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</si>
  <si>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</si>
  <si>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</si>
  <si>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</si>
  <si>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</si>
  <si>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</si>
  <si>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</si>
  <si>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</si>
  <si>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</si>
  <si>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</si>
  <si>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</si>
  <si>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</si>
  <si>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</si>
  <si>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</si>
  <si>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</si>
  <si>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</si>
  <si>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</si>
  <si>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</si>
  <si>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</si>
  <si>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</si>
  <si>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</si>
  <si>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</si>
  <si>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</si>
  <si>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</si>
  <si>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</si>
  <si>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</si>
  <si>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</si>
  <si>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</si>
  <si>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</si>
  <si>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</si>
  <si>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</si>
  <si>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</si>
  <si>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</si>
  <si>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</si>
  <si>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</si>
  <si>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</si>
  <si>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</si>
  <si>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</si>
  <si>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</si>
  <si>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</si>
  <si>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</si>
  <si>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</si>
  <si>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</si>
  <si>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</si>
  <si>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</si>
  <si>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</si>
  <si>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</si>
  <si>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</si>
  <si>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</si>
  <si>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</si>
  <si>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</si>
  <si>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</si>
  <si>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</si>
  <si>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</si>
  <si>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</si>
  <si>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</si>
  <si>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</si>
  <si>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</si>
  <si>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</si>
  <si>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</si>
  <si>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</si>
  <si>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</si>
  <si>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</si>
  <si>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</si>
  <si>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</si>
  <si>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</si>
  <si>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</si>
  <si>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</si>
  <si>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</si>
  <si>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</si>
  <si>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</si>
  <si>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</si>
  <si>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</si>
  <si>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</si>
  <si>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</si>
  <si>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</si>
  <si>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</si>
  <si>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</si>
  <si>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</si>
  <si>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</si>
  <si>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</si>
  <si>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</si>
  <si>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</si>
  <si>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</si>
  <si>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</si>
  <si>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</si>
  <si>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</si>
  <si>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</si>
  <si>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</si>
  <si>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</si>
  <si>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</si>
  <si>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</si>
  <si>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</si>
  <si>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</si>
  <si>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</si>
  <si>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</si>
  <si>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</si>
  <si>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</si>
  <si>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</si>
  <si>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</si>
  <si>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</si>
  <si>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</si>
  <si>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</si>
  <si>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</si>
  <si>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</si>
  <si>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</si>
  <si>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</si>
  <si>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</si>
  <si>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</si>
  <si>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</si>
  <si>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</si>
  <si>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</si>
  <si>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</si>
  <si>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</si>
  <si>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</si>
  <si>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</si>
  <si>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</si>
  <si>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</si>
  <si>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</si>
  <si>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</si>
  <si>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</si>
  <si>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</si>
  <si>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</si>
  <si>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</si>
  <si>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</si>
  <si>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</si>
  <si>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</si>
  <si>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</si>
  <si>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</si>
  <si>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</si>
  <si>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</si>
  <si>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</si>
  <si>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</si>
  <si>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</si>
  <si>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</si>
  <si>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</si>
  <si>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</si>
  <si>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</si>
  <si>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</si>
  <si>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</si>
  <si>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</si>
  <si>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</si>
  <si>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</si>
  <si>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</si>
  <si>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</si>
  <si>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</si>
  <si>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</si>
  <si>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</si>
  <si>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</si>
  <si>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</si>
  <si>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</si>
  <si>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</si>
  <si>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</si>
  <si>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</si>
  <si>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</si>
  <si>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</si>
  <si>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</si>
  <si>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</si>
  <si>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</si>
  <si>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</si>
  <si>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</si>
  <si>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</si>
  <si>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</si>
  <si>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</si>
  <si>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</si>
  <si>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</si>
  <si>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</si>
  <si>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</si>
  <si>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</si>
  <si>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</si>
  <si>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</si>
  <si>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</si>
  <si>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</si>
  <si>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</si>
  <si>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</si>
  <si>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</si>
  <si>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</si>
  <si>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</si>
  <si>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</si>
  <si>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</si>
  <si>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</si>
  <si>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</si>
  <si>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</si>
  <si>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</si>
  <si>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</si>
  <si>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</si>
  <si>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</si>
  <si>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</si>
  <si>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</si>
  <si>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</si>
  <si>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</si>
  <si>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</si>
  <si>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</si>
  <si>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</si>
  <si>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</si>
  <si>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</si>
  <si>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</si>
  <si>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</si>
  <si>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</si>
  <si>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</si>
  <si>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</si>
  <si>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</si>
  <si>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</si>
  <si>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</si>
  <si>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</si>
  <si>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</si>
  <si>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</si>
  <si>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</si>
  <si>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</si>
  <si>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</si>
  <si>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</si>
  <si>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</si>
  <si>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</si>
  <si>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</si>
  <si>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</si>
  <si>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</si>
  <si>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</si>
  <si>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</si>
  <si>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</si>
  <si>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</si>
  <si>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</si>
  <si>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</si>
  <si>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</si>
  <si>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</si>
  <si>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</si>
  <si>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</si>
  <si>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</si>
  <si>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</si>
  <si>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</si>
  <si>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</si>
  <si>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</si>
  <si>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</si>
  <si>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</si>
  <si>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</si>
  <si>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</si>
  <si>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</si>
  <si>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</si>
  <si>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</si>
  <si>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</si>
  <si>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</si>
  <si>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</si>
  <si>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</si>
  <si>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</si>
  <si>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</si>
  <si>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</si>
  <si>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</si>
  <si>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</si>
  <si>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</si>
  <si>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</si>
  <si>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</si>
  <si>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</si>
  <si>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</si>
  <si>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</si>
  <si>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</si>
  <si>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</si>
  <si>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</si>
  <si>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</si>
  <si>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</si>
  <si>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</si>
  <si>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</si>
  <si>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</si>
  <si>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</si>
  <si>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</si>
  <si>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</si>
  <si>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</si>
  <si>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</si>
  <si>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</si>
  <si>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</si>
  <si>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</si>
  <si>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</si>
  <si>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</si>
  <si>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</si>
  <si>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</si>
  <si>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</si>
  <si>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</si>
  <si>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</si>
  <si>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</si>
  <si>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</si>
  <si>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</si>
  <si>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</si>
  <si>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</si>
  <si>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</si>
  <si>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</si>
  <si>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</si>
  <si>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</si>
  <si>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</si>
  <si>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</si>
  <si>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</si>
  <si>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</si>
  <si>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</si>
  <si>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</si>
  <si>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</si>
  <si>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</si>
  <si>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</si>
  <si>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</si>
  <si>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</si>
  <si>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</si>
  <si>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</si>
  <si>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</si>
  <si>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</si>
  <si>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</si>
  <si>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</si>
  <si>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</si>
  <si>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</si>
  <si>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</si>
  <si>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</si>
  <si>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</si>
  <si>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</si>
  <si>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</si>
  <si>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</si>
  <si>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</si>
  <si>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</si>
  <si>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</si>
  <si>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</si>
  <si>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</si>
  <si>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</si>
  <si>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</si>
  <si>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</si>
  <si>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</si>
  <si>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</si>
  <si>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</si>
  <si>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</si>
  <si>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</si>
  <si>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</si>
  <si>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</si>
  <si>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</si>
  <si>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</si>
  <si>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</si>
  <si>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</si>
  <si>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</si>
  <si>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</si>
  <si>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</si>
  <si>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</si>
  <si>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</si>
  <si>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</si>
  <si>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</si>
  <si>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</si>
  <si>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</si>
  <si>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</si>
  <si>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</si>
  <si>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</si>
  <si>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</si>
  <si>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</si>
  <si>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</si>
  <si>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</si>
  <si>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</si>
  <si>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</si>
  <si>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</si>
  <si>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</si>
  <si>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</si>
  <si>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</si>
  <si>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</si>
  <si>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</si>
  <si>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</si>
  <si>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</si>
  <si>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</si>
  <si>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</si>
  <si>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</si>
  <si>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</si>
  <si>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</si>
  <si>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</si>
  <si>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</si>
  <si>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</si>
  <si>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</si>
  <si>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</si>
  <si>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</si>
  <si>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</si>
  <si>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</si>
  <si>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</si>
  <si>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</si>
  <si>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</si>
  <si>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</si>
  <si>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</si>
  <si>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</si>
  <si>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</si>
  <si>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</si>
  <si>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</si>
  <si>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</si>
  <si>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</si>
  <si>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</si>
  <si>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</si>
  <si>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</si>
  <si>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</si>
  <si>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</si>
  <si>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</si>
  <si>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</si>
  <si>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</si>
  <si>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</si>
  <si>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</si>
  <si>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</si>
  <si>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</si>
  <si>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</si>
  <si>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</si>
  <si>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</si>
  <si>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</si>
  <si>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</si>
  <si>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</si>
  <si>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</si>
  <si>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</si>
  <si>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</si>
  <si>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</si>
  <si>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</si>
  <si>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</si>
  <si>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</si>
  <si>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</si>
  <si>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</si>
  <si>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</si>
  <si>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</si>
  <si>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</si>
  <si>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</si>
  <si>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</si>
  <si>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</si>
  <si>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</si>
  <si>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</si>
  <si>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</si>
  <si>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</si>
  <si>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</si>
  <si>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</si>
  <si>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</si>
  <si>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</si>
  <si>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</si>
  <si>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</si>
  <si>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</si>
  <si>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</si>
  <si>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</si>
  <si>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</si>
  <si>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</si>
  <si>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</si>
  <si>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</si>
  <si>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</si>
  <si>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</si>
  <si>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</si>
  <si>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</si>
  <si>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</si>
  <si>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</si>
  <si>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</si>
  <si>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</si>
  <si>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</si>
  <si>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</si>
  <si>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</si>
  <si>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</si>
  <si>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</si>
  <si>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</si>
  <si>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</si>
  <si>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</si>
  <si>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</si>
  <si>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</si>
  <si>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</si>
  <si>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</si>
  <si>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</si>
  <si>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</si>
  <si>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</si>
  <si>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</si>
  <si>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</si>
  <si>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</si>
  <si>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</si>
  <si>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</si>
  <si>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</si>
  <si>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</si>
  <si>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</si>
  <si>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</si>
  <si>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</si>
  <si>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</si>
  <si>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</si>
  <si>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</si>
  <si>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</si>
  <si>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</si>
  <si>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</si>
  <si>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</si>
  <si>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</si>
  <si>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</si>
  <si>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</si>
  <si>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</si>
  <si>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</si>
  <si>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</si>
  <si>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</si>
  <si>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</si>
  <si>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</si>
  <si>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</si>
  <si>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</si>
  <si>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</si>
  <si>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</si>
  <si>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</si>
  <si>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</si>
  <si>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</si>
  <si>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</si>
  <si>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</si>
  <si>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</si>
  <si>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</si>
  <si>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</si>
  <si>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</si>
  <si>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</si>
  <si>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</si>
  <si>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</si>
  <si>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</si>
  <si>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</si>
  <si>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</si>
  <si>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</si>
  <si>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</si>
  <si>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</si>
  <si>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</si>
  <si>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</si>
  <si>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</si>
  <si>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</si>
  <si>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</si>
  <si>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</si>
  <si>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</si>
  <si>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</si>
  <si>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</si>
  <si>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</si>
  <si>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</si>
  <si>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</si>
  <si>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</si>
  <si>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</si>
  <si>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</si>
  <si>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</si>
  <si>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</si>
  <si>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</si>
  <si>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</si>
  <si>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</si>
  <si>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</si>
  <si>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</si>
  <si>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</si>
  <si>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</si>
  <si>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</si>
  <si>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</si>
  <si>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</si>
  <si>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</si>
  <si>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</si>
  <si>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</si>
  <si>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</si>
  <si>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</si>
  <si>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</si>
  <si>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</si>
  <si>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</si>
  <si>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</si>
  <si>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</si>
  <si>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</si>
  <si>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</si>
  <si>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</si>
  <si>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</si>
  <si>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</si>
  <si>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</si>
  <si>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</si>
  <si>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</si>
  <si>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</si>
  <si>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</si>
  <si>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</si>
  <si>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</si>
  <si>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</si>
  <si>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</si>
  <si>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</si>
  <si>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</si>
  <si>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</si>
  <si>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</si>
  <si>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</si>
  <si>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</si>
  <si>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</si>
  <si>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</si>
  <si>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</si>
  <si>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</si>
  <si>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</si>
  <si>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</si>
  <si>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</si>
  <si>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</si>
  <si>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</si>
  <si>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</si>
  <si>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</si>
  <si>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</si>
  <si>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</si>
  <si>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</si>
  <si>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</si>
  <si>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</si>
  <si>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</si>
  <si>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</si>
  <si>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</si>
  <si>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</si>
  <si>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</si>
  <si>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</si>
  <si>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</si>
  <si>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</si>
  <si>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</si>
  <si>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</si>
  <si>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</si>
  <si>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</si>
  <si>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</si>
  <si>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</si>
  <si>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</si>
  <si>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</si>
  <si>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</si>
  <si>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</si>
  <si>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</si>
  <si>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</si>
  <si>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</si>
  <si>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</si>
  <si>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</si>
  <si>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</si>
  <si>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</si>
  <si>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</si>
  <si>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</si>
  <si>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</si>
  <si>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</si>
  <si>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</si>
  <si>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</si>
  <si>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</si>
  <si>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</si>
  <si>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</si>
  <si>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</si>
  <si>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</si>
  <si>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</si>
  <si>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</si>
  <si>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</si>
  <si>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</si>
  <si>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</si>
  <si>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</si>
  <si>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</si>
  <si>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</si>
  <si>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</si>
  <si>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</si>
  <si>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</si>
  <si>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</si>
  <si>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</si>
  <si>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</si>
  <si>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</si>
  <si>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</si>
  <si>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</si>
  <si>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</si>
  <si>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</si>
  <si>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</si>
  <si>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</si>
  <si>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</si>
  <si>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</si>
  <si>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</si>
  <si>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</si>
  <si>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</si>
  <si>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</si>
  <si>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</si>
  <si>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</si>
  <si>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</si>
  <si>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</si>
  <si>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</si>
  <si>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</si>
  <si>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</si>
  <si>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</si>
  <si>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</si>
  <si>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</si>
  <si>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</si>
  <si>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</si>
  <si>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</si>
  <si>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</si>
  <si>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</si>
  <si>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</si>
  <si>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</si>
  <si>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</si>
  <si>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</si>
  <si>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</si>
  <si>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</si>
  <si>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</si>
  <si>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</si>
  <si>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</si>
  <si>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</si>
  <si>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</si>
  <si>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</si>
  <si>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</si>
  <si>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</si>
  <si>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</si>
  <si>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</si>
  <si>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</si>
  <si>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</si>
  <si>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</si>
  <si>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</si>
  <si>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</si>
  <si>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</si>
  <si>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</si>
  <si>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</si>
  <si>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</si>
  <si>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</si>
  <si>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</si>
  <si>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</si>
  <si>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</si>
  <si>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</si>
  <si>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</si>
  <si>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</si>
  <si>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</si>
  <si>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</si>
  <si>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</si>
  <si>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</si>
  <si>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</si>
  <si>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</si>
  <si>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</si>
  <si>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</si>
  <si>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</si>
  <si>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</si>
  <si>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</si>
  <si>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</si>
  <si>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</si>
  <si>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</si>
  <si>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</si>
  <si>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</si>
  <si>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</si>
  <si>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</si>
  <si>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</si>
  <si>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</si>
  <si>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</si>
  <si>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</si>
  <si>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</si>
  <si>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</si>
  <si>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</si>
  <si>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</si>
  <si>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</si>
  <si>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</si>
  <si>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</si>
  <si>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</si>
  <si>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</si>
  <si>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</si>
  <si>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</si>
  <si>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</si>
  <si>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</si>
  <si>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</si>
  <si>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</si>
  <si>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</si>
  <si>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</si>
  <si>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</si>
  <si>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</si>
  <si>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</si>
  <si>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</si>
  <si>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</si>
  <si>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</si>
  <si>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</si>
  <si>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</si>
  <si>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</si>
  <si>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</si>
  <si>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</si>
  <si>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</si>
  <si>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</si>
  <si>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</si>
  <si>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</si>
  <si>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</si>
  <si>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</si>
  <si>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</si>
  <si>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</si>
  <si>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</si>
  <si>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</si>
  <si>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</si>
  <si>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</si>
  <si>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</si>
  <si>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</si>
  <si>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</si>
  <si>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</si>
  <si>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</si>
  <si>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</si>
  <si>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</si>
  <si>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</si>
  <si>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</si>
  <si>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</si>
  <si>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</si>
  <si>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</si>
  <si>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</si>
  <si>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</si>
  <si>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</si>
  <si>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</si>
  <si>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</si>
  <si>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</si>
  <si>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</si>
  <si>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</si>
  <si>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</si>
  <si>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</si>
  <si>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</si>
  <si>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</si>
  <si>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</si>
  <si>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</si>
  <si>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</si>
  <si>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</si>
  <si>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</si>
  <si>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</si>
  <si>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</si>
  <si>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</si>
  <si>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</si>
  <si>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</si>
  <si>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</si>
  <si>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</si>
  <si>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</si>
  <si>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</si>
  <si>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</si>
  <si>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</si>
  <si>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</si>
  <si>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</si>
  <si>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</si>
  <si>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</si>
  <si>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</si>
  <si>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</si>
  <si>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</si>
  <si>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</si>
  <si>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</si>
  <si>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</si>
  <si>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</si>
  <si>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</si>
  <si>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</si>
  <si>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</si>
  <si>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</si>
  <si>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</si>
  <si>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</si>
  <si>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</si>
  <si>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</si>
  <si>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</si>
  <si>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</si>
  <si>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</si>
  <si>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</si>
  <si>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</si>
  <si>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</si>
  <si>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</si>
  <si>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</si>
  <si>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</si>
  <si>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</si>
  <si>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</si>
  <si>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</si>
  <si>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</si>
  <si>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</si>
  <si>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</si>
  <si>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</si>
  <si>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</si>
  <si>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</si>
  <si>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</si>
  <si>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</si>
  <si>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</si>
  <si>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</si>
  <si>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</si>
  <si>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</si>
  <si>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</si>
  <si>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</si>
  <si>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</si>
  <si>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</si>
  <si>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</si>
  <si>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</si>
  <si>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</si>
  <si>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</si>
  <si>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</si>
  <si>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</si>
  <si>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</si>
  <si>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</si>
  <si>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</si>
  <si>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</si>
  <si>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</si>
  <si>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</si>
  <si>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</si>
  <si>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</si>
  <si>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</si>
  <si>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</si>
  <si>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</si>
  <si>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</si>
  <si>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</si>
  <si>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</si>
  <si>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</si>
  <si>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</si>
  <si>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</si>
  <si>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</si>
  <si>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</si>
  <si>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</si>
  <si>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</si>
  <si>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</si>
  <si>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</si>
  <si>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</si>
  <si>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</si>
  <si>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</si>
  <si>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</si>
  <si>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</si>
  <si>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</si>
  <si>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</si>
  <si>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</si>
  <si>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</si>
  <si>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</si>
  <si>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</si>
  <si>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</si>
  <si>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</si>
  <si>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</si>
  <si>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</si>
  <si>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</si>
  <si>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</si>
  <si>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</si>
  <si>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</si>
  <si>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</si>
  <si>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</si>
  <si>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</si>
  <si>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</si>
  <si>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</si>
  <si>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</si>
  <si>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</si>
  <si>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</si>
  <si>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</si>
  <si>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</si>
  <si>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</si>
  <si>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</si>
  <si>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</si>
  <si>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</si>
  <si>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</si>
  <si>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</si>
  <si>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</si>
  <si>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</si>
  <si>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</si>
  <si>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</si>
  <si>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</si>
  <si>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</si>
  <si>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</si>
  <si>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</si>
  <si>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</si>
  <si>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</si>
  <si>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</si>
  <si>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</si>
  <si>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</si>
  <si>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</si>
  <si>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</si>
  <si>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</si>
  <si>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</si>
  <si>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</si>
  <si>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</si>
  <si>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</si>
  <si>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</si>
  <si>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</si>
  <si>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</si>
  <si>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</si>
  <si>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</si>
  <si>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</si>
  <si>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</si>
  <si>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</si>
  <si>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</si>
  <si>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</si>
  <si>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</si>
  <si>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</si>
  <si>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</si>
  <si>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</si>
  <si>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</si>
  <si>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</si>
  <si>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</si>
  <si>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</si>
  <si>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</si>
  <si>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</si>
  <si>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</si>
  <si>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</si>
  <si>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</si>
  <si>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</si>
  <si>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</si>
  <si>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</si>
  <si>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</si>
  <si>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</si>
  <si>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</si>
  <si>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</si>
  <si>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</si>
  <si>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</si>
  <si>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</si>
  <si>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</si>
  <si>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</si>
  <si>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</si>
  <si>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</si>
  <si>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</si>
  <si>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</si>
  <si>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</si>
  <si>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</si>
  <si>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</si>
  <si>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</si>
  <si>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</si>
  <si>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</si>
  <si>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</si>
  <si>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</si>
  <si>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</si>
  <si>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</si>
  <si>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</si>
  <si>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</si>
  <si>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</si>
  <si>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</si>
  <si>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</si>
  <si>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</si>
  <si>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</si>
  <si>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</si>
  <si>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</si>
  <si>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</si>
  <si>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</si>
  <si>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</si>
  <si>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</si>
  <si>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</si>
  <si>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</si>
  <si>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</si>
  <si>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</si>
  <si>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</si>
  <si>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</si>
  <si>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</si>
  <si>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</si>
  <si>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</si>
  <si>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</si>
  <si>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</si>
  <si>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</si>
  <si>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</si>
  <si>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</si>
  <si>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</si>
  <si>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</si>
  <si>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</si>
  <si>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</si>
  <si>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</si>
  <si>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</si>
  <si>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</si>
  <si>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</si>
  <si>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</si>
  <si>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</si>
  <si>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</si>
  <si>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</si>
  <si>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</si>
  <si>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</si>
  <si>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</si>
  <si>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</si>
  <si>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</si>
  <si>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</si>
  <si>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</si>
  <si>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</si>
  <si>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</si>
  <si>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</si>
  <si>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</si>
  <si>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</si>
  <si>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</si>
  <si>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</si>
  <si>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</si>
  <si>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</si>
  <si>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</si>
  <si>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</si>
  <si>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</si>
  <si>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</si>
  <si>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</si>
  <si>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</si>
  <si>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</si>
  <si>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</si>
  <si>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</si>
  <si>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</si>
  <si>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</si>
  <si>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</si>
  <si>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</si>
  <si>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</si>
  <si>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</si>
  <si>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</si>
  <si>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</si>
  <si>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</si>
  <si>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</si>
  <si>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</si>
  <si>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</si>
  <si>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</si>
  <si>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</si>
  <si>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</si>
  <si>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</si>
  <si>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</si>
  <si>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</si>
  <si>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</si>
  <si>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</si>
  <si>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</si>
  <si>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</si>
  <si>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</si>
  <si>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</si>
  <si>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</si>
  <si>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</si>
  <si>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</si>
  <si>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</si>
  <si>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</si>
  <si>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</si>
  <si>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</si>
  <si>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</si>
  <si>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</si>
  <si>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</si>
  <si>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</si>
  <si>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</si>
  <si>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</si>
  <si>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</si>
  <si>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</si>
  <si>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</si>
  <si>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</si>
  <si>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</si>
  <si>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</si>
  <si>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</si>
  <si>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</si>
  <si>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</si>
  <si>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</si>
  <si>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</si>
  <si>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</si>
  <si>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</si>
  <si>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</si>
  <si>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</si>
  <si>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</si>
  <si>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</si>
  <si>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</si>
  <si>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</si>
  <si>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</si>
  <si>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</si>
  <si>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</si>
  <si>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</si>
  <si>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</si>
  <si>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</si>
  <si>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</si>
  <si>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</si>
  <si>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</si>
  <si>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</si>
  <si>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</si>
  <si>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</si>
  <si>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</si>
  <si>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</si>
  <si>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</si>
  <si>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</si>
  <si>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</si>
  <si>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</si>
  <si>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</si>
  <si>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</si>
  <si>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</si>
  <si>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</si>
  <si>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</si>
  <si>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</si>
  <si>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</si>
  <si>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</si>
  <si>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</si>
  <si>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</si>
  <si>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</si>
  <si>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</si>
  <si>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</si>
  <si>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</si>
  <si>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</si>
  <si>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</si>
  <si>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</si>
  <si>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</si>
  <si>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</si>
  <si>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</si>
  <si>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</si>
  <si>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</si>
  <si>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</si>
  <si>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</si>
  <si>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</si>
  <si>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</si>
  <si>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</si>
  <si>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</si>
  <si>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</si>
  <si>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</si>
  <si>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</si>
  <si>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</si>
  <si>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</si>
  <si>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</si>
  <si>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</si>
  <si>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</si>
  <si>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</si>
  <si>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</si>
  <si>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</si>
  <si>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</si>
  <si>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</si>
  <si>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</si>
  <si>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</si>
  <si>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</si>
  <si>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</si>
  <si>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</si>
  <si>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</si>
  <si>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</si>
  <si>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</si>
  <si>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</si>
  <si>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</si>
  <si>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</si>
  <si>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</si>
  <si>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</si>
  <si>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</si>
  <si>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</si>
  <si>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</si>
  <si>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</si>
  <si>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</si>
  <si>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</si>
  <si>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</si>
  <si>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</si>
  <si>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</si>
  <si>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</si>
  <si>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</si>
  <si>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</si>
  <si>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</si>
  <si>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</si>
  <si>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</si>
  <si>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</si>
  <si>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</si>
  <si>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</si>
  <si>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</si>
  <si>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</si>
  <si>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</si>
  <si>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</si>
  <si>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</si>
  <si>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</si>
  <si>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</si>
  <si>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</si>
  <si>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</si>
  <si>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</si>
  <si>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</si>
  <si>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</si>
  <si>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</si>
  <si>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</si>
  <si>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</si>
  <si>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</si>
  <si>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</si>
  <si>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</si>
  <si>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</si>
  <si>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</si>
  <si>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</si>
  <si>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</si>
  <si>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</si>
  <si>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</si>
  <si>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</si>
  <si>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</si>
  <si>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</si>
  <si>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</si>
  <si>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</si>
  <si>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</si>
  <si>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</si>
  <si>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</si>
  <si>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</si>
  <si>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</si>
  <si>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</si>
  <si>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</si>
  <si>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</si>
  <si>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</si>
  <si>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</si>
  <si>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</si>
  <si>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</si>
  <si>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</si>
  <si>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</si>
  <si>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</si>
  <si>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</si>
  <si>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</si>
  <si>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</si>
  <si>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</si>
  <si>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</si>
  <si>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</si>
  <si>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</si>
  <si>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</si>
  <si>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</si>
  <si>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</si>
  <si>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</si>
  <si>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</si>
  <si>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</si>
  <si>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</si>
  <si>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</si>
  <si>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</si>
  <si>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</si>
  <si>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</si>
  <si>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</si>
  <si>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</si>
  <si>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</si>
  <si>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</si>
  <si>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</si>
  <si>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</si>
  <si>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</si>
  <si>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</si>
  <si>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</si>
  <si>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</si>
  <si>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</si>
  <si>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</si>
  <si>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</si>
  <si>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</si>
  <si>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</si>
  <si>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</si>
  <si>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</si>
  <si>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</si>
  <si>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</si>
  <si>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</si>
  <si>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</si>
  <si>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</si>
  <si>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</si>
  <si>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</si>
  <si>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</si>
  <si>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</si>
  <si>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</si>
  <si>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</si>
  <si>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</si>
  <si>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</si>
  <si>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</si>
  <si>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</si>
  <si>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</si>
  <si>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</si>
  <si>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</si>
  <si>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</si>
  <si>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</si>
  <si>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</si>
  <si>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</si>
  <si>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</si>
  <si>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</si>
  <si>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</si>
  <si>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</si>
  <si>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</si>
  <si>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</si>
  <si>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</si>
  <si>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</si>
  <si>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</si>
  <si>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</si>
  <si>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</si>
  <si>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</si>
  <si>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</si>
  <si>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</si>
  <si>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</si>
  <si>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</si>
  <si>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</si>
  <si>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</si>
  <si>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</si>
  <si>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</si>
  <si>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</si>
  <si>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</si>
  <si>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</si>
  <si>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</si>
  <si>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</si>
  <si>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</si>
  <si>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</si>
  <si>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</si>
  <si>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</si>
  <si>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</si>
  <si>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</si>
  <si>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</si>
  <si>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</si>
  <si>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</si>
  <si>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</si>
  <si>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</si>
  <si>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</si>
  <si>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</si>
  <si>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</si>
  <si>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</si>
  <si>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</si>
  <si>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</si>
  <si>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</si>
  <si>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</si>
  <si>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</si>
  <si>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</si>
  <si>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</si>
  <si>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</si>
  <si>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</si>
  <si>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</si>
  <si>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</si>
  <si>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</si>
  <si>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</si>
  <si>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</si>
  <si>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</si>
  <si>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</si>
  <si>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</si>
  <si>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</si>
  <si>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</si>
  <si>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</si>
  <si>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</si>
  <si>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</si>
  <si>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</si>
  <si>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</si>
  <si>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</si>
  <si>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</si>
  <si>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</si>
  <si>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</si>
  <si>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</si>
  <si>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</si>
  <si>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</si>
  <si>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</si>
  <si>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</si>
  <si>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</si>
  <si>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</si>
  <si>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</si>
  <si>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</si>
  <si>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</si>
  <si>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</si>
  <si>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</si>
  <si>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</si>
  <si>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</si>
  <si>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</si>
  <si>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</si>
  <si>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</si>
  <si>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</si>
  <si>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</si>
  <si>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</si>
  <si>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</si>
  <si>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</si>
  <si>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</si>
  <si>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</si>
  <si>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</si>
  <si>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</si>
  <si>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</si>
  <si>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</si>
  <si>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</si>
  <si>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</si>
  <si>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</si>
  <si>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</si>
  <si>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</si>
  <si>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</si>
  <si>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</si>
  <si>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</si>
  <si>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</si>
  <si>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</si>
  <si>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</si>
  <si>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</si>
  <si>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</si>
  <si>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</si>
  <si>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</si>
  <si>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</si>
  <si>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</si>
  <si>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</si>
  <si>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</si>
  <si>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</si>
  <si>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</si>
  <si>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</si>
  <si>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</si>
  <si>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</si>
  <si>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</si>
  <si>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</si>
  <si>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</si>
  <si>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</si>
  <si>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</si>
  <si>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</si>
  <si>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</si>
  <si>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</si>
  <si>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</si>
  <si>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</si>
  <si>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</si>
  <si>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</si>
  <si>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</si>
  <si>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</si>
  <si>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</si>
  <si>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</si>
  <si>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</si>
  <si>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</si>
  <si>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</si>
  <si>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</si>
  <si>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</si>
  <si>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</si>
  <si>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</si>
  <si>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</si>
  <si>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</si>
  <si>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</si>
  <si>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</si>
  <si>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</si>
  <si>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</si>
  <si>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</si>
  <si>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</si>
  <si>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</si>
  <si>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</si>
  <si>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</si>
  <si>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</si>
  <si>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</si>
  <si>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</si>
  <si>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</si>
  <si>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</si>
  <si>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</si>
  <si>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</si>
  <si>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</si>
  <si>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</si>
  <si>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</si>
  <si>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</si>
  <si>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</si>
  <si>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</si>
  <si>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</si>
  <si>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</si>
  <si>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</si>
  <si>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</si>
  <si>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</si>
  <si>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</si>
  <si>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</si>
  <si>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</si>
  <si>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</si>
  <si>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</si>
  <si>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</si>
  <si>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</si>
  <si>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</si>
  <si>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</si>
  <si>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</si>
  <si>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</si>
  <si>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</si>
  <si>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</si>
  <si>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</si>
  <si>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</si>
  <si>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</si>
  <si>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</si>
  <si>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</si>
  <si>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</si>
  <si>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</si>
  <si>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</si>
  <si>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</si>
  <si>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</si>
  <si>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</si>
  <si>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</si>
  <si>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</si>
  <si>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</si>
  <si>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</si>
  <si>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</si>
  <si>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</si>
  <si>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</si>
  <si>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</si>
  <si>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</si>
  <si>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</si>
  <si>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</si>
  <si>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</si>
  <si>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</si>
  <si>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</si>
  <si>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</si>
  <si>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</si>
  <si>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</si>
  <si>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</si>
  <si>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</si>
  <si>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</si>
  <si>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</si>
  <si>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</si>
  <si>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</si>
  <si>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</si>
  <si>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</si>
  <si>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</si>
  <si>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</si>
  <si>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</si>
  <si>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</si>
  <si>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</si>
  <si>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</si>
  <si>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</si>
  <si>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</si>
  <si>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</si>
  <si>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</si>
  <si>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</si>
  <si>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</si>
  <si>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</si>
  <si>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</si>
  <si>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</si>
  <si>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</si>
  <si>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</si>
  <si>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</si>
  <si>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</si>
  <si>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</si>
  <si>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</si>
  <si>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</si>
  <si>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</si>
  <si>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</si>
  <si>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</si>
  <si>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</si>
  <si>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</si>
  <si>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</si>
  <si>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</si>
  <si>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</si>
  <si>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</si>
  <si>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</si>
  <si>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</si>
  <si>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</si>
  <si>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</si>
  <si>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</si>
  <si>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</si>
  <si>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</si>
  <si>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</si>
  <si>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</si>
  <si>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</si>
  <si>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</si>
  <si>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</si>
  <si>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</si>
  <si>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</si>
  <si>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</si>
  <si>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</si>
  <si>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</si>
  <si>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</si>
  <si>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</si>
  <si>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</si>
  <si>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</si>
  <si>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</si>
  <si>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</si>
  <si>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</si>
  <si>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</si>
  <si>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</si>
  <si>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</si>
  <si>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</si>
  <si>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</si>
  <si>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</si>
  <si>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</si>
  <si>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</si>
  <si>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</si>
  <si>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</si>
  <si>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</si>
  <si>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</si>
  <si>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</si>
  <si>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</si>
  <si>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</si>
  <si>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</si>
  <si>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</si>
  <si>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</si>
  <si>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</si>
  <si>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</si>
  <si>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</si>
  <si>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</si>
  <si>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</si>
  <si>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</si>
  <si>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</si>
  <si>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</si>
  <si>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</si>
  <si>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</si>
  <si>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</si>
  <si>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</si>
  <si>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</si>
  <si>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</si>
  <si>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</si>
  <si>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</si>
  <si>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</si>
  <si>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</si>
  <si>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</si>
  <si>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</si>
  <si>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</si>
  <si>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</si>
  <si>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</si>
  <si>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</si>
  <si>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</si>
  <si>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</si>
  <si>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</si>
  <si>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</si>
  <si>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</si>
  <si>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</si>
  <si>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</si>
  <si>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</si>
  <si>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</si>
  <si>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</si>
  <si>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</si>
  <si>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</si>
  <si>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</si>
  <si>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</si>
  <si>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</si>
  <si>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</si>
  <si>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</si>
  <si>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</si>
  <si>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</si>
  <si>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</si>
  <si>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</si>
  <si>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</si>
  <si>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</si>
  <si>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</si>
  <si>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</si>
  <si>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</si>
  <si>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</si>
  <si>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</si>
  <si>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</si>
  <si>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</si>
  <si>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</si>
  <si>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</si>
  <si>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</si>
  <si>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</si>
  <si>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</si>
  <si>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</si>
  <si>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</si>
  <si>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</si>
  <si>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</si>
  <si>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</si>
  <si>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</si>
  <si>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</si>
  <si>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</si>
  <si>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</si>
  <si>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</si>
  <si>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</si>
  <si>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</si>
  <si>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</si>
  <si>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</si>
  <si>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</si>
  <si>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</si>
  <si>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</si>
  <si>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</si>
  <si>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</si>
  <si>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</si>
  <si>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</si>
  <si>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</si>
  <si>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</si>
  <si>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</si>
  <si>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</si>
  <si>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</si>
  <si>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</si>
  <si>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</si>
  <si>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</si>
  <si>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</si>
  <si>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</si>
  <si>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</si>
  <si>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</si>
  <si>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</si>
  <si>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</si>
  <si>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</si>
  <si>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</si>
  <si>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</si>
  <si>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</si>
  <si>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</si>
  <si>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</si>
  <si>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</si>
  <si>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</si>
  <si>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</si>
  <si>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</si>
  <si>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</si>
  <si>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</si>
  <si>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</si>
  <si>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</si>
  <si>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</si>
  <si>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</si>
  <si>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</si>
  <si>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</si>
  <si>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</si>
  <si>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</si>
  <si>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</si>
  <si>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</si>
  <si>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</si>
  <si>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</si>
  <si>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</si>
  <si>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</si>
  <si>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</si>
  <si>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</si>
  <si>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</si>
  <si>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</si>
  <si>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</si>
  <si>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</si>
  <si>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</si>
  <si>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</si>
  <si>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</si>
  <si>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</si>
  <si>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</si>
  <si>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</si>
  <si>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</si>
  <si>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</si>
  <si>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</si>
  <si>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</si>
  <si>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</si>
  <si>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</si>
  <si>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</si>
  <si>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</si>
  <si>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</si>
  <si>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</si>
  <si>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</si>
  <si>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</si>
  <si>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</si>
  <si>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</si>
  <si>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</si>
  <si>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</si>
  <si>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</si>
  <si>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</si>
  <si>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</si>
  <si>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</si>
  <si>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</si>
  <si>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</si>
  <si>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</si>
  <si>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</si>
  <si>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</si>
  <si>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</si>
  <si>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</si>
  <si>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</si>
  <si>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</si>
  <si>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</si>
  <si>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</si>
  <si>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</si>
  <si>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</si>
  <si>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</si>
  <si>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</si>
  <si>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</si>
  <si>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</si>
  <si>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</si>
  <si>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</si>
  <si>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</si>
  <si>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</si>
  <si>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</si>
  <si>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</si>
  <si>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</si>
  <si>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</si>
  <si>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</si>
  <si>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</si>
  <si>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</si>
  <si>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</si>
  <si>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</si>
  <si>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</si>
  <si>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</si>
  <si>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</si>
  <si>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</si>
  <si>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</si>
  <si>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</si>
  <si>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</si>
  <si>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</si>
  <si>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</si>
  <si>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</si>
  <si>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</si>
  <si>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</si>
  <si>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</si>
  <si>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</si>
  <si>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</si>
  <si>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</si>
  <si>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</si>
  <si>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</si>
  <si>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</si>
  <si>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</si>
  <si>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</si>
  <si>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</si>
  <si>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</si>
  <si>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</si>
  <si>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</si>
  <si>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</si>
  <si>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</si>
  <si>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</si>
  <si>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</si>
  <si>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</si>
  <si>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</si>
  <si>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</si>
  <si>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</si>
  <si>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</si>
  <si>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</si>
  <si>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</si>
  <si>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</si>
  <si>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</si>
  <si>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</si>
  <si>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</si>
  <si>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</si>
  <si>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</si>
  <si>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</si>
  <si>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</si>
  <si>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</si>
  <si>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</si>
  <si>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</si>
  <si>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</si>
  <si>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</si>
  <si>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</si>
  <si>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</si>
  <si>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</si>
  <si>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</si>
  <si>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</si>
  <si>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</si>
  <si>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</si>
  <si>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</si>
  <si>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</si>
  <si>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</si>
  <si>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</si>
  <si>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</si>
  <si>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</si>
  <si>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</si>
  <si>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</si>
  <si>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</si>
  <si>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</si>
  <si>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</si>
  <si>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</si>
  <si>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</si>
  <si>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</si>
  <si>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</si>
  <si>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</si>
  <si>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</si>
  <si>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</si>
  <si>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</si>
  <si>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</si>
  <si>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</si>
  <si>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</si>
  <si>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</si>
  <si>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</si>
  <si>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</si>
  <si>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</si>
  <si>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</si>
  <si>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</si>
  <si>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</si>
  <si>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</si>
  <si>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</si>
  <si>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</si>
  <si>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</si>
  <si>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</si>
  <si>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</si>
  <si>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</si>
  <si>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</si>
  <si>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</si>
  <si>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</si>
  <si>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</si>
  <si>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</si>
  <si>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</si>
  <si>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</si>
  <si>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</si>
  <si>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</si>
  <si>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</si>
  <si>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</si>
  <si>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</si>
  <si>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</si>
  <si>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</si>
  <si>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</si>
  <si>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</si>
  <si>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</si>
  <si>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</si>
  <si>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</si>
  <si>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</si>
  <si>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</si>
  <si>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</si>
  <si>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</si>
  <si>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</si>
  <si>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</si>
  <si>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</si>
  <si>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</si>
  <si>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</si>
  <si>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</si>
  <si>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</si>
  <si>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</si>
  <si>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</si>
  <si>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</si>
  <si>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</si>
  <si>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</si>
  <si>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</si>
  <si>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</si>
  <si>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</si>
  <si>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</si>
  <si>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</si>
  <si>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</si>
  <si>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</si>
  <si>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</si>
  <si>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</si>
  <si>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</si>
  <si>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</si>
  <si>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</si>
  <si>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</si>
  <si>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</si>
  <si>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</si>
  <si>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</si>
  <si>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</si>
  <si>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</si>
  <si>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</si>
  <si>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</si>
  <si>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</si>
  <si>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</si>
  <si>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</si>
  <si>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</si>
  <si>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</si>
  <si>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</si>
  <si>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</si>
  <si>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</si>
  <si>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</si>
  <si>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</si>
  <si>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</si>
  <si>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</si>
  <si>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</si>
  <si>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</si>
  <si>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</si>
  <si>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</si>
  <si>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</si>
  <si>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</si>
  <si>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</si>
  <si>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</si>
  <si>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</si>
  <si>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</si>
  <si>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</si>
  <si>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</si>
  <si>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</si>
  <si>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</si>
  <si>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</si>
  <si>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</si>
  <si>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</si>
  <si>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</si>
  <si>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</si>
  <si>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</si>
  <si>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</si>
  <si>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</si>
  <si>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</si>
  <si>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</si>
  <si>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</si>
  <si>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</si>
  <si>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</si>
  <si>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</si>
  <si>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</si>
  <si>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</si>
  <si>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</si>
  <si>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</si>
  <si>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</si>
  <si>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</si>
  <si>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</si>
  <si>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</si>
  <si>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</si>
  <si>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</si>
  <si>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</si>
  <si>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</si>
  <si>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</si>
  <si>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</si>
  <si>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</si>
  <si>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</si>
  <si>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</si>
  <si>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</si>
  <si>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</si>
  <si>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</si>
  <si>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</si>
  <si>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</si>
  <si>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</si>
  <si>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</si>
  <si>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</si>
  <si>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</si>
  <si>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</si>
  <si>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</si>
  <si>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</si>
  <si>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</si>
  <si>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</si>
  <si>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</si>
  <si>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</si>
  <si>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</si>
  <si>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</si>
  <si>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</si>
  <si>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</si>
  <si>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</si>
  <si>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</si>
  <si>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</si>
  <si>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</si>
  <si>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</si>
  <si>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</si>
  <si>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</si>
  <si>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</si>
  <si>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</si>
  <si>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</si>
  <si>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</si>
  <si>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</si>
  <si>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</si>
  <si>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</si>
  <si>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</si>
  <si>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</si>
  <si>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</si>
  <si>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</si>
  <si>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</si>
  <si>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</si>
  <si>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</si>
  <si>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</si>
  <si>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</si>
  <si>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</si>
  <si>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</si>
  <si>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</si>
  <si>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</si>
  <si>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</si>
  <si>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</si>
  <si>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</si>
  <si>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</si>
  <si>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</si>
  <si>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</si>
  <si>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</si>
  <si>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</si>
  <si>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</si>
  <si>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</si>
  <si>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</si>
  <si>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</si>
  <si>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</si>
  <si>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</si>
  <si>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</si>
  <si>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</si>
  <si>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</si>
  <si>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</si>
  <si>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</si>
  <si>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</si>
  <si>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</si>
  <si>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</si>
  <si>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</si>
  <si>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</si>
  <si>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</si>
  <si>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</si>
  <si>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</si>
  <si>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</si>
  <si>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</si>
  <si>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</si>
  <si>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</si>
  <si>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</si>
  <si>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</si>
  <si>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</si>
  <si>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</si>
  <si>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</si>
  <si>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</si>
  <si>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</si>
  <si>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</si>
  <si>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</si>
  <si>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</si>
  <si>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</si>
  <si>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</si>
  <si>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</si>
  <si>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</si>
  <si>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</si>
  <si>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</si>
  <si>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</si>
  <si>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</si>
  <si>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</si>
  <si>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</si>
  <si>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</si>
  <si>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</si>
  <si>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</si>
  <si>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</si>
  <si>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</si>
  <si>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</si>
  <si>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</si>
  <si>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</si>
  <si>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</si>
  <si>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</si>
  <si>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</si>
  <si>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</si>
  <si>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</si>
  <si>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</si>
  <si>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</si>
  <si>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</si>
  <si>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</si>
  <si>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</si>
  <si>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</si>
  <si>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</si>
  <si>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</si>
  <si>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</si>
  <si>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</si>
  <si>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</si>
  <si>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</si>
  <si>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</si>
  <si>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</si>
  <si>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</si>
  <si>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</si>
  <si>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</si>
  <si>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</si>
  <si>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</si>
  <si>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</si>
  <si>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</si>
  <si>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</si>
  <si>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</si>
  <si>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</si>
  <si>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</si>
  <si>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</si>
  <si>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</si>
  <si>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</si>
  <si>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</si>
  <si>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</si>
  <si>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</si>
  <si>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</si>
  <si>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</si>
  <si>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</si>
  <si>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</si>
  <si>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</si>
  <si>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</si>
  <si>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</si>
  <si>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</si>
  <si>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</si>
  <si>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</si>
  <si>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</si>
  <si>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</si>
  <si>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</si>
  <si>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</si>
  <si>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</si>
  <si>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</si>
  <si>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</si>
  <si>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</si>
  <si>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</si>
  <si>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</si>
  <si>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</si>
  <si>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</si>
  <si>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</si>
  <si>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</si>
  <si>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</si>
  <si>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</si>
  <si>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</si>
  <si>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</si>
  <si>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</si>
  <si>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</si>
  <si>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</si>
  <si>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</si>
  <si>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</si>
  <si>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</si>
  <si>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</si>
  <si>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</si>
  <si>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</si>
  <si>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</si>
  <si>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</si>
  <si>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</si>
  <si>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</si>
  <si>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</si>
  <si>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</si>
  <si>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</si>
  <si>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</si>
  <si>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</si>
  <si>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</si>
  <si>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</si>
  <si>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</si>
  <si>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</si>
  <si>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</si>
  <si>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</si>
  <si>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</si>
  <si>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</si>
  <si>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</si>
  <si>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</si>
  <si>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</si>
  <si>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</si>
  <si>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</si>
  <si>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</si>
  <si>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</si>
  <si>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</si>
  <si>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</si>
  <si>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</si>
  <si>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</si>
  <si>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</si>
  <si>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</si>
  <si>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</si>
  <si>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</si>
  <si>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</si>
  <si>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</si>
  <si>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</si>
  <si>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</si>
  <si>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</si>
  <si>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</si>
  <si>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</si>
  <si>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</si>
  <si>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</si>
  <si>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</si>
  <si>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</si>
  <si>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</si>
  <si>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</si>
  <si>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</si>
  <si>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</si>
  <si>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</si>
  <si>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</si>
  <si>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</si>
  <si>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</si>
  <si>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</si>
  <si>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</si>
  <si>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</si>
  <si>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</si>
  <si>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</si>
  <si>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</si>
  <si>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</si>
  <si>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</si>
  <si>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</si>
  <si>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</si>
  <si>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</si>
  <si>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</si>
  <si>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</si>
  <si>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</si>
  <si>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</si>
  <si>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</si>
  <si>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</si>
  <si>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</si>
  <si>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</si>
  <si>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</si>
  <si>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</si>
  <si>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</si>
  <si>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</si>
  <si>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</si>
  <si>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</si>
  <si>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</si>
  <si>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</si>
  <si>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</si>
  <si>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</si>
  <si>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</si>
  <si>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</si>
  <si>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</si>
  <si>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</si>
  <si>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</si>
  <si>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</si>
  <si>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</si>
  <si>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</si>
  <si>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</si>
  <si>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</si>
  <si>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</si>
  <si>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</si>
  <si>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</si>
  <si>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</si>
  <si>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</si>
  <si>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</si>
  <si>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</si>
  <si>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</si>
  <si>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</si>
  <si>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</si>
  <si>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</si>
  <si>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</si>
  <si>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</si>
  <si>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</si>
  <si>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</si>
  <si>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</si>
  <si>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</si>
  <si>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</si>
  <si>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</si>
  <si>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</si>
  <si>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</si>
  <si>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</si>
  <si>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</si>
  <si>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</si>
  <si>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</si>
  <si>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</si>
  <si>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</si>
  <si>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</si>
  <si>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</si>
  <si>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</si>
  <si>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</si>
  <si>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</si>
  <si>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</si>
  <si>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</si>
  <si>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</si>
  <si>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</si>
  <si>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</si>
  <si>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</si>
  <si>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</si>
  <si>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</si>
  <si>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</si>
  <si>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</si>
  <si>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</si>
  <si>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</si>
  <si>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</si>
  <si>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</si>
  <si>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</si>
  <si>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</si>
  <si>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</si>
  <si>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</si>
  <si>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</si>
  <si>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</si>
  <si>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</si>
  <si>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</si>
  <si>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</si>
  <si>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</si>
  <si>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</si>
  <si>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</si>
  <si>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</si>
  <si>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</si>
  <si>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</si>
  <si>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</si>
  <si>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</si>
  <si>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</si>
  <si>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</si>
  <si>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</si>
  <si>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</si>
  <si>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</si>
  <si>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</si>
  <si>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</si>
  <si>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</si>
  <si>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</si>
  <si>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</si>
  <si>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</si>
  <si>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</si>
  <si>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</si>
  <si>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</si>
  <si>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</si>
  <si>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</si>
  <si>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</si>
  <si>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</si>
  <si>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</si>
  <si>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</si>
  <si>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</si>
  <si>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</si>
  <si>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</si>
  <si>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</si>
  <si>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</si>
  <si>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</si>
  <si>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</si>
  <si>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</si>
  <si>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</si>
  <si>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</si>
  <si>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</si>
  <si>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</si>
  <si>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</si>
  <si>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</si>
  <si>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</si>
  <si>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</si>
  <si>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</si>
  <si>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</si>
  <si>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</si>
  <si>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</si>
  <si>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</si>
  <si>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</si>
  <si>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</si>
  <si>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</si>
  <si>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</si>
  <si>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</si>
  <si>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</si>
  <si>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</si>
  <si>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</si>
  <si>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</si>
  <si>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</si>
  <si>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</si>
  <si>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</si>
  <si>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</si>
  <si>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</si>
  <si>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</si>
  <si>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</si>
  <si>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</si>
  <si>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</si>
  <si>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</si>
  <si>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</si>
  <si>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</si>
  <si>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</si>
  <si>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</si>
  <si>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</si>
  <si>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</si>
  <si>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</si>
  <si>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</si>
  <si>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</si>
  <si>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</si>
  <si>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</si>
  <si>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</si>
  <si>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</si>
  <si>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</si>
  <si>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</si>
  <si>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</si>
  <si>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</si>
  <si>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</si>
  <si>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</si>
  <si>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</si>
  <si>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</si>
  <si>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</si>
  <si>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</si>
  <si>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</si>
  <si>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</si>
  <si>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</si>
  <si>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</si>
  <si>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</si>
  <si>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</si>
  <si>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</si>
  <si>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</si>
  <si>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</si>
  <si>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</si>
  <si>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</si>
  <si>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</si>
  <si>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</si>
  <si>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</si>
  <si>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</si>
  <si>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</si>
  <si>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</si>
  <si>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</si>
  <si>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</si>
  <si>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</si>
  <si>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</si>
  <si>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</si>
  <si>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</si>
  <si>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</si>
  <si>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</si>
  <si>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</si>
  <si>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</si>
  <si>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</si>
  <si>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</si>
  <si>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</si>
  <si>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</si>
  <si>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</si>
  <si>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</si>
  <si>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</si>
  <si>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</si>
  <si>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</si>
  <si>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</si>
  <si>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</si>
  <si>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</si>
  <si>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</si>
  <si>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</si>
  <si>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</si>
  <si>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</si>
  <si>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</si>
  <si>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</si>
  <si>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</si>
  <si>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</si>
  <si>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</si>
  <si>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</si>
  <si>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</si>
  <si>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</si>
  <si>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</si>
  <si>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</si>
  <si>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</si>
  <si>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</si>
  <si>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</si>
  <si>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</si>
  <si>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</si>
  <si>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</si>
  <si>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</si>
  <si>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</si>
  <si>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</si>
  <si>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</si>
  <si>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</si>
  <si>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</si>
  <si>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</si>
  <si>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</si>
  <si>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</si>
  <si>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</si>
  <si>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</si>
  <si>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</si>
  <si>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</si>
  <si>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</si>
  <si>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</si>
  <si>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</si>
  <si>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</si>
  <si>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</si>
  <si>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</si>
  <si>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</si>
  <si>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</si>
  <si>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</si>
  <si>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</si>
  <si>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</si>
  <si>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</si>
  <si>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</si>
  <si>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</si>
  <si>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</si>
  <si>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</si>
  <si>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</si>
  <si>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</si>
  <si>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</si>
  <si>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</si>
  <si>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</si>
  <si>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</si>
  <si>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</si>
  <si>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</si>
  <si>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</si>
  <si>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</si>
  <si>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</si>
  <si>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</si>
  <si>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</si>
  <si>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</si>
  <si>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</si>
  <si>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</si>
  <si>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</si>
  <si>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</si>
  <si>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</si>
  <si>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</si>
  <si>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</si>
  <si>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</si>
  <si>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</si>
  <si>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</si>
  <si>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</si>
  <si>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</si>
  <si>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</si>
  <si>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</si>
  <si>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</si>
  <si>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</si>
  <si>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</si>
  <si>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</si>
  <si>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</si>
  <si>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</si>
  <si>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</si>
  <si>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</si>
  <si>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</si>
  <si>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</si>
  <si>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</si>
  <si>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</si>
  <si>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</si>
  <si>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</si>
  <si>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</si>
  <si>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</si>
  <si>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</si>
  <si>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</si>
  <si>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</si>
  <si>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</si>
  <si>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</si>
  <si>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</si>
  <si>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</si>
  <si>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</si>
  <si>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</si>
  <si>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</si>
  <si>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</si>
  <si>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</si>
  <si>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</si>
  <si>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</si>
  <si>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</si>
  <si>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</si>
  <si>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</si>
  <si>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</si>
  <si>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</si>
  <si>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</si>
  <si>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</si>
  <si>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</si>
  <si>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</si>
  <si>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</si>
  <si>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</si>
  <si>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</si>
  <si>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</si>
  <si>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</si>
  <si>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</si>
  <si>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</si>
  <si>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</si>
  <si>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</si>
  <si>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</si>
  <si>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</si>
  <si>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</si>
  <si>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</si>
  <si>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</si>
  <si>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</si>
  <si>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</si>
  <si>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</si>
  <si>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</si>
  <si>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</si>
  <si>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</si>
  <si>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</si>
  <si>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</si>
  <si>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</si>
  <si>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</si>
  <si>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</si>
  <si>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</si>
  <si>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</si>
  <si>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</si>
  <si>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</si>
  <si>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</si>
  <si>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</si>
  <si>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</si>
  <si>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</si>
  <si>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</si>
  <si>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</si>
  <si>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</si>
  <si>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</si>
  <si>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</si>
  <si>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</si>
  <si>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</si>
  <si>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</si>
  <si>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</si>
  <si>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</si>
  <si>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</si>
  <si>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</si>
  <si>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</si>
  <si>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</si>
  <si>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</si>
  <si>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</si>
  <si>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</si>
  <si>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</si>
  <si>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</si>
  <si>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</si>
  <si>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</si>
  <si>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</si>
  <si>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</si>
  <si>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</si>
  <si>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</si>
  <si>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</si>
  <si>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</si>
  <si>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</si>
  <si>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</si>
  <si>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</si>
  <si>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</si>
  <si>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</si>
  <si>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</si>
  <si>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</si>
  <si>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</si>
  <si>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</si>
  <si>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</si>
  <si>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</si>
  <si>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</si>
  <si>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</si>
  <si>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</si>
  <si>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</si>
  <si>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</si>
  <si>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</si>
  <si>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</si>
  <si>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</si>
  <si>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</si>
  <si>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</si>
  <si>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</si>
  <si>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</si>
  <si>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</si>
  <si>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</si>
  <si>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</si>
  <si>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</si>
  <si>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</si>
  <si>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</si>
  <si>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</si>
  <si>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</si>
  <si>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</si>
  <si>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</si>
  <si>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</si>
  <si>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</si>
  <si>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</si>
  <si>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</si>
  <si>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</si>
  <si>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</si>
  <si>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</si>
  <si>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</si>
  <si>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</si>
  <si>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</si>
  <si>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</si>
  <si>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</si>
  <si>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</si>
  <si>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</si>
  <si>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</si>
  <si>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</si>
  <si>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</si>
  <si>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</si>
  <si>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</si>
  <si>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</si>
  <si>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</si>
  <si>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</si>
  <si>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</si>
  <si>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</si>
  <si>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</si>
  <si>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</si>
  <si>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</si>
  <si>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</si>
  <si>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</si>
  <si>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</si>
  <si>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</si>
  <si>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</si>
  <si>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</si>
  <si>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</si>
  <si>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</si>
  <si>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</si>
  <si>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</si>
  <si>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</si>
  <si>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</si>
  <si>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</si>
  <si>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</si>
  <si>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</si>
  <si>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</si>
  <si>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</si>
  <si>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</si>
  <si>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</si>
  <si>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</si>
  <si>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</si>
  <si>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</si>
  <si>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</si>
  <si>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</si>
  <si>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</si>
  <si>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</si>
  <si>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</si>
  <si>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</si>
  <si>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</si>
  <si>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</si>
  <si>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</si>
  <si>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</si>
  <si>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</si>
  <si>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</si>
  <si>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</si>
  <si>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</si>
  <si>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</si>
  <si>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</si>
  <si>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</si>
  <si>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</si>
  <si>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</si>
  <si>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</si>
  <si>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</si>
  <si>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</si>
  <si>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</si>
  <si>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</si>
  <si>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</si>
  <si>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</si>
  <si>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</si>
  <si>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</si>
  <si>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</si>
  <si>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</si>
  <si>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</si>
  <si>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</si>
  <si>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</si>
  <si>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</si>
  <si>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</si>
  <si>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</si>
  <si>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</si>
  <si>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</si>
  <si>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</si>
  <si>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</si>
  <si>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</si>
  <si>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</si>
  <si>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</si>
  <si>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</si>
  <si>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</si>
  <si>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</si>
  <si>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</si>
  <si>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</si>
  <si>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</si>
  <si>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</si>
  <si>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</si>
  <si>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</si>
  <si>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</si>
  <si>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</si>
  <si>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</si>
  <si>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</si>
  <si>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</si>
  <si>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</si>
  <si>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</si>
  <si>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</si>
  <si>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</si>
  <si>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</si>
  <si>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</si>
  <si>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</si>
  <si>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</si>
  <si>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</si>
  <si>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</si>
  <si>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</si>
  <si>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</si>
  <si>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</si>
  <si>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</si>
  <si>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</si>
  <si>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</si>
  <si>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</si>
  <si>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</si>
  <si>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</si>
  <si>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</si>
  <si>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</si>
  <si>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</si>
  <si>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</si>
  <si>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</si>
  <si>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</si>
  <si>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</si>
  <si>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</si>
  <si>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</si>
  <si>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</si>
  <si>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</si>
  <si>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</si>
  <si>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</si>
  <si>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</si>
  <si>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</si>
  <si>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</si>
  <si>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</si>
  <si>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</si>
  <si>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</si>
  <si>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</si>
  <si>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</si>
  <si>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</si>
  <si>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</si>
  <si>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</si>
  <si>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</si>
  <si>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</si>
  <si>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</si>
  <si>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</si>
  <si>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</si>
  <si>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</si>
  <si>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</si>
  <si>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</si>
  <si>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</si>
  <si>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</si>
  <si>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</si>
  <si>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</si>
  <si>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</si>
  <si>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</si>
  <si>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</si>
  <si>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</si>
  <si>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</si>
  <si>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</si>
  <si>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</si>
  <si>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</si>
  <si>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</si>
  <si>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</si>
  <si>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</si>
  <si>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</si>
  <si>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</si>
  <si>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</si>
  <si>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</si>
  <si>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</si>
  <si>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</si>
  <si>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</si>
  <si>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</si>
  <si>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</si>
  <si>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</si>
  <si>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</si>
  <si>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</si>
  <si>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</si>
  <si>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</si>
  <si>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</si>
  <si>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</si>
  <si>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</si>
  <si>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</si>
  <si>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</si>
  <si>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</si>
  <si>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</si>
  <si>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</si>
  <si>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</si>
  <si>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</si>
  <si>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</si>
  <si>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</si>
  <si>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</si>
  <si>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</si>
  <si>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</si>
  <si>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</si>
  <si>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</si>
  <si>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</si>
  <si>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</si>
  <si>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</si>
  <si>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</si>
  <si>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</si>
  <si>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</si>
  <si>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</si>
  <si>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</si>
  <si>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</si>
  <si>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</si>
  <si>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</si>
  <si>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</si>
  <si>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</si>
  <si>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</si>
  <si>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</si>
  <si>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</si>
  <si>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</si>
  <si>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</si>
  <si>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</si>
  <si>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</si>
  <si>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</si>
  <si>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</si>
  <si>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</si>
  <si>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</si>
  <si>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</si>
  <si>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</si>
  <si>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</si>
  <si>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</si>
  <si>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</si>
  <si>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</si>
  <si>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</si>
  <si>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</si>
  <si>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</si>
  <si>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</si>
  <si>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</si>
  <si>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</si>
  <si>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</si>
  <si>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</si>
  <si>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</si>
  <si>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</si>
  <si>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</si>
  <si>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</si>
  <si>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</si>
  <si>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</si>
  <si>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</si>
  <si>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</si>
  <si>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</si>
  <si>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</si>
  <si>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</si>
  <si>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</si>
  <si>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</si>
  <si>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</si>
  <si>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</si>
  <si>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</si>
  <si>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</si>
  <si>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</si>
  <si>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</si>
  <si>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</si>
  <si>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</si>
  <si>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</si>
  <si>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</si>
  <si>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</si>
  <si>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</si>
  <si>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</si>
  <si>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</si>
  <si>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</si>
  <si>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</si>
  <si>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</si>
  <si>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</si>
  <si>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</si>
  <si>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</si>
  <si>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</si>
  <si>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</si>
  <si>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</si>
  <si>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</si>
  <si>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</si>
  <si>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</si>
  <si>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</si>
  <si>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</si>
  <si>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</si>
  <si>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</si>
  <si>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</si>
  <si>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</si>
  <si>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</si>
  <si>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</si>
  <si>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</si>
  <si>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</si>
  <si>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</si>
  <si>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</si>
  <si>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</si>
  <si>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</si>
  <si>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</si>
  <si>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</si>
  <si>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</si>
  <si>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</si>
  <si>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</si>
  <si>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</si>
  <si>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</si>
  <si>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</si>
  <si>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</si>
  <si>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</si>
  <si>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</si>
  <si>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</si>
  <si>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</si>
  <si>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</si>
  <si>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</si>
  <si>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</si>
  <si>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</si>
  <si>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</si>
  <si>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</si>
  <si>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</si>
  <si>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</si>
  <si>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</si>
  <si>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</si>
  <si>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</si>
  <si>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</si>
  <si>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</si>
  <si>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</si>
  <si>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</si>
  <si>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</si>
  <si>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</si>
  <si>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</si>
  <si>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</si>
  <si>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</si>
  <si>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</si>
  <si>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</si>
  <si>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</si>
  <si>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</si>
  <si>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</si>
  <si>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</si>
  <si>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</si>
  <si>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</si>
  <si>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</si>
  <si>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</si>
  <si>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</si>
  <si>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</si>
  <si>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</si>
  <si>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</si>
  <si>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</si>
  <si>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</si>
  <si>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</si>
  <si>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</si>
  <si>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</si>
  <si>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</si>
  <si>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</si>
  <si>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</si>
  <si>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</si>
  <si>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</si>
  <si>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</si>
  <si>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</si>
  <si>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</si>
  <si>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</si>
  <si>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</si>
  <si>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</si>
  <si>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</si>
  <si>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</si>
  <si>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</si>
  <si>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</si>
  <si>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</si>
  <si>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</si>
  <si>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</si>
  <si>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</si>
  <si>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</si>
  <si>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</si>
  <si>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</si>
  <si>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</si>
  <si>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</si>
  <si>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</si>
  <si>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</si>
  <si>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</si>
  <si>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</si>
  <si>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</si>
  <si>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</si>
  <si>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</si>
  <si>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</si>
  <si>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</si>
  <si>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</si>
  <si>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</si>
  <si>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</si>
  <si>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</si>
  <si>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</si>
  <si>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</si>
  <si>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</si>
  <si>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</si>
  <si>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</si>
  <si>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</si>
  <si>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</si>
  <si>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</si>
  <si>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</si>
  <si>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</si>
  <si>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</si>
  <si>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</si>
  <si>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</si>
  <si>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</si>
  <si>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</si>
  <si>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</si>
  <si>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</si>
  <si>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</si>
  <si>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</si>
  <si>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</si>
  <si>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</si>
  <si>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</si>
  <si>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</si>
  <si>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</si>
  <si>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</si>
  <si>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</si>
  <si>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</si>
  <si>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</si>
  <si>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</si>
  <si>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</si>
  <si>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</si>
  <si>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</si>
  <si>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</si>
  <si>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</si>
  <si>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</si>
  <si>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</si>
  <si>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</si>
  <si>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</si>
  <si>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</si>
  <si>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</si>
  <si>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</si>
  <si>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</si>
  <si>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</si>
  <si>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</si>
  <si>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</si>
  <si>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</si>
  <si>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</si>
  <si>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</si>
  <si>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</si>
  <si>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</si>
  <si>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</si>
  <si>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</si>
  <si>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</si>
  <si>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</si>
  <si>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</si>
  <si>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</si>
  <si>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</si>
  <si>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</si>
  <si>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</si>
  <si>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</si>
  <si>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</si>
  <si>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</si>
  <si>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</si>
  <si>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</si>
  <si>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</si>
  <si>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</si>
  <si>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</si>
  <si>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</si>
  <si>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</si>
  <si>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</si>
  <si>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</si>
  <si>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</si>
  <si>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</si>
  <si>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</si>
  <si>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</si>
  <si>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</si>
  <si>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</si>
  <si>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</si>
  <si>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</si>
  <si>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</si>
  <si>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</si>
  <si>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</si>
  <si>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</si>
  <si>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</si>
  <si>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</si>
  <si>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</si>
  <si>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</si>
  <si>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</si>
  <si>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</si>
  <si>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</si>
  <si>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</si>
  <si>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</si>
  <si>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</si>
  <si>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</si>
  <si>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</si>
  <si>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</si>
  <si>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</si>
  <si>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</si>
  <si>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</si>
  <si>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</si>
  <si>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</si>
  <si>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</si>
  <si>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</si>
  <si>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</si>
  <si>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</si>
  <si>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</si>
  <si>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</si>
  <si>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</si>
  <si>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</si>
  <si>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</si>
  <si>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</si>
  <si>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</si>
  <si>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</si>
  <si>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</si>
  <si>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</si>
  <si>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</si>
  <si>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</si>
  <si>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</si>
  <si>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</si>
  <si>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</si>
  <si>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</si>
  <si>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</si>
  <si>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</si>
  <si>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</si>
  <si>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</si>
  <si>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</si>
  <si>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</si>
  <si>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</si>
  <si>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</si>
  <si>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</si>
  <si>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</si>
  <si>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</si>
  <si>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</si>
  <si>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</si>
  <si>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</si>
  <si>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</si>
  <si>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</si>
  <si>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</si>
  <si>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</si>
  <si>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</si>
  <si>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</si>
  <si>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</si>
  <si>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</si>
  <si>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</si>
  <si>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</si>
  <si>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</si>
  <si>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</si>
  <si>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</si>
  <si>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</si>
  <si>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</si>
  <si>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</si>
  <si>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</si>
  <si>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</si>
  <si>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</si>
  <si>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</si>
  <si>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</si>
  <si>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</si>
  <si>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</si>
  <si>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</si>
  <si>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</si>
  <si>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</si>
  <si>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</si>
  <si>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</si>
  <si>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</si>
  <si>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</si>
  <si>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</si>
  <si>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</si>
  <si>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</si>
  <si>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</si>
  <si>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</si>
  <si>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</si>
  <si>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</si>
  <si>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</si>
  <si>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</si>
  <si>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</si>
  <si>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</si>
  <si>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</si>
  <si>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</si>
  <si>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</si>
  <si>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</si>
  <si>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</si>
  <si>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</si>
  <si>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</si>
  <si>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</si>
  <si>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</si>
  <si>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</si>
  <si>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</si>
  <si>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</si>
  <si>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</si>
  <si>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</si>
  <si>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</si>
  <si>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</si>
  <si>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</si>
  <si>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</si>
  <si>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</si>
  <si>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</si>
  <si>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</si>
  <si>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</si>
  <si>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</si>
  <si>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</si>
  <si>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</si>
  <si>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</si>
  <si>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</si>
  <si>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</si>
  <si>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</si>
  <si>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</si>
  <si>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</si>
  <si>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</si>
  <si>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</si>
  <si>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</si>
  <si>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</si>
  <si>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</si>
  <si>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</si>
  <si>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</si>
  <si>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</si>
  <si>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</si>
  <si>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</si>
  <si>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</si>
  <si>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</si>
  <si>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</si>
  <si>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</si>
  <si>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</si>
  <si>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</si>
  <si>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</si>
  <si>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</si>
  <si>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</si>
  <si>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</si>
  <si>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</si>
  <si>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</si>
  <si>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</si>
  <si>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</si>
  <si>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</si>
  <si>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</si>
  <si>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</si>
  <si>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</si>
  <si>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</si>
  <si>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</si>
  <si>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</si>
  <si>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</si>
  <si>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</si>
  <si>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</si>
  <si>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</si>
  <si>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</si>
  <si>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</si>
  <si>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</si>
  <si>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</si>
  <si>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</si>
  <si>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</si>
  <si>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</si>
  <si>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</si>
  <si>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</si>
  <si>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</si>
  <si>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</si>
  <si>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</si>
  <si>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</si>
  <si>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</si>
  <si>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</si>
  <si>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</si>
  <si>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</si>
  <si>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</si>
  <si>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</si>
  <si>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</si>
  <si>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</si>
  <si>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</si>
  <si>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</si>
  <si>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</si>
  <si>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</si>
  <si>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</si>
  <si>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</si>
  <si>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</si>
  <si>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</si>
  <si>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</si>
  <si>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</si>
  <si>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</si>
  <si>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</si>
  <si>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</si>
  <si>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</si>
  <si>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</si>
  <si>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</si>
  <si>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</si>
  <si>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</si>
  <si>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</si>
  <si>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</si>
  <si>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</si>
  <si>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</si>
  <si>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</si>
  <si>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</si>
  <si>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</si>
  <si>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</si>
  <si>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</si>
  <si>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</si>
  <si>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</si>
  <si>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</si>
  <si>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</si>
  <si>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</si>
  <si>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</si>
  <si>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</si>
  <si>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</si>
  <si>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</si>
  <si>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</si>
  <si>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</si>
  <si>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</si>
  <si>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</si>
  <si>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</si>
  <si>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</si>
  <si>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</si>
  <si>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</si>
  <si>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</si>
  <si>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</si>
  <si>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</si>
  <si>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</si>
  <si>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</si>
  <si>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</si>
  <si>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</si>
  <si>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</si>
  <si>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</si>
  <si>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</si>
  <si>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</si>
  <si>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</si>
  <si>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</si>
  <si>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</si>
  <si>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</si>
  <si>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</si>
  <si>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</si>
  <si>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</si>
  <si>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</si>
  <si>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</si>
  <si>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</si>
  <si>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</si>
  <si>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</si>
  <si>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</si>
  <si>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</si>
  <si>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</si>
  <si>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</si>
  <si>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</si>
  <si>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</si>
  <si>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</si>
  <si>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</si>
  <si>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</si>
  <si>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</si>
  <si>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</si>
  <si>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</si>
  <si>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</si>
  <si>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</si>
  <si>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</si>
  <si>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</si>
  <si>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</si>
  <si>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</si>
  <si>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</si>
  <si>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</si>
  <si>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</si>
  <si>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</si>
  <si>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</si>
  <si>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</si>
  <si>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</si>
  <si>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</si>
  <si>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</si>
  <si>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</si>
  <si>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</si>
  <si>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</si>
  <si>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</si>
  <si>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</si>
  <si>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</si>
  <si>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</si>
  <si>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</si>
  <si>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</si>
  <si>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</si>
  <si>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</si>
  <si>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</si>
  <si>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</si>
  <si>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</si>
  <si>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</si>
  <si>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</si>
  <si>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</si>
  <si>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</si>
  <si>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</si>
  <si>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</si>
  <si>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</si>
  <si>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</si>
  <si>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</si>
  <si>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</si>
  <si>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</si>
  <si>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</si>
  <si>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</si>
  <si>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</si>
  <si>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</si>
  <si>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</si>
  <si>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</si>
  <si>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</si>
  <si>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</si>
  <si>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</si>
  <si>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</si>
  <si>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</si>
  <si>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</si>
  <si>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</si>
  <si>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</si>
  <si>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</si>
  <si>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</si>
  <si>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</si>
  <si>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</si>
  <si>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</si>
  <si>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</si>
  <si>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</si>
  <si>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</si>
  <si>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</si>
  <si>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</si>
  <si>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</si>
  <si>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</si>
  <si>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</si>
  <si>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</si>
  <si>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</si>
  <si>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</si>
  <si>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</si>
  <si>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</si>
  <si>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</si>
  <si>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</si>
  <si>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</si>
  <si>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</si>
  <si>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</si>
  <si>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</si>
  <si>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</si>
  <si>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</si>
  <si>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</si>
  <si>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</si>
  <si>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</si>
  <si>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</si>
  <si>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</si>
  <si>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</si>
  <si>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</si>
  <si>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</si>
  <si>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</si>
  <si>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</si>
  <si>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</si>
  <si>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</si>
  <si>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</si>
  <si>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</si>
  <si>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</si>
  <si>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</si>
  <si>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</si>
  <si>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</si>
  <si>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</si>
  <si>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</si>
  <si>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</si>
  <si>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</si>
  <si>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</si>
  <si>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</si>
  <si>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</si>
  <si>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</si>
  <si>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</si>
  <si>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</si>
  <si>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</si>
  <si>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</si>
  <si>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</si>
  <si>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</si>
  <si>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</si>
  <si>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</si>
  <si>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</si>
  <si>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</si>
  <si>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</si>
  <si>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</si>
  <si>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</si>
  <si>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</si>
  <si>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</si>
  <si>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</si>
  <si>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</si>
  <si>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</si>
  <si>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</si>
  <si>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</si>
  <si>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</si>
  <si>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</si>
  <si>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</si>
  <si>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</si>
  <si>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</si>
  <si>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</si>
  <si>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</si>
  <si>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</si>
  <si>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</si>
  <si>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</si>
  <si>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</si>
  <si>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</si>
  <si>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</si>
  <si>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</si>
  <si>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</si>
  <si>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</si>
  <si>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</si>
  <si>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</si>
  <si>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</si>
  <si>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</si>
  <si>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</si>
  <si>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</si>
  <si>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</si>
  <si>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</si>
  <si>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</si>
  <si>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</si>
  <si>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</si>
  <si>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</si>
  <si>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</si>
  <si>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</si>
  <si>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</si>
  <si>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</si>
  <si>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</si>
  <si>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</si>
  <si>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</si>
  <si>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</si>
  <si>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</si>
  <si>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</si>
  <si>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</si>
  <si>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</si>
  <si>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</si>
  <si>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</si>
  <si>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</si>
  <si>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</si>
  <si>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</si>
  <si>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</si>
  <si>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</si>
  <si>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</si>
  <si>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</si>
  <si>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</si>
  <si>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</si>
  <si>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</si>
  <si>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</si>
  <si>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</si>
  <si>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</si>
  <si>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</si>
  <si>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</si>
  <si>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</si>
  <si>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</si>
  <si>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</si>
  <si>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</si>
  <si>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</si>
  <si>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</si>
  <si>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</si>
  <si>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</si>
  <si>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</si>
  <si>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</si>
  <si>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</si>
  <si>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</si>
  <si>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</si>
  <si>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</si>
  <si>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</si>
  <si>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</si>
  <si>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</si>
  <si>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</si>
  <si>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</si>
  <si>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</si>
  <si>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</si>
  <si>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</si>
  <si>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</si>
  <si>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</si>
  <si>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</si>
  <si>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</si>
  <si>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</si>
  <si>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</si>
  <si>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</si>
  <si>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</si>
  <si>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</si>
  <si>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</si>
  <si>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</si>
  <si>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</si>
  <si>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</si>
  <si>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</si>
  <si>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</si>
  <si>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</si>
  <si>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</si>
  <si>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</si>
  <si>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</si>
  <si>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</si>
  <si>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</si>
  <si>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</si>
  <si>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</si>
  <si>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</si>
  <si>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</si>
  <si>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</si>
  <si>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</si>
  <si>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</si>
  <si>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</si>
  <si>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</si>
  <si>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</si>
  <si>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</si>
  <si>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</si>
  <si>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</si>
  <si>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</si>
  <si>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</si>
  <si>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</si>
  <si>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</si>
  <si>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</si>
  <si>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</si>
  <si>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</si>
  <si>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</si>
  <si>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</si>
  <si>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</si>
  <si>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</si>
  <si>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</si>
  <si>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</si>
  <si>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</si>
  <si>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</si>
  <si>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</si>
  <si>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</si>
  <si>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</si>
  <si>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</si>
  <si>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</si>
  <si>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</si>
  <si>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</si>
  <si>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</si>
  <si>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</si>
  <si>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</si>
  <si>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</si>
  <si>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</si>
  <si>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</si>
  <si>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</si>
  <si>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</si>
  <si>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</si>
  <si>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</si>
  <si>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</si>
  <si>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</si>
  <si>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</si>
  <si>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</si>
  <si>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</si>
  <si>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</si>
  <si>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</si>
  <si>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</si>
  <si>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</si>
  <si>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</si>
  <si>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</si>
  <si>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</si>
  <si>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</si>
  <si>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</si>
  <si>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</si>
  <si>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</si>
  <si>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</si>
  <si>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</si>
  <si>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</si>
  <si>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</si>
  <si>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</si>
  <si>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</si>
  <si>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</si>
  <si>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</si>
  <si>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</si>
  <si>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</si>
  <si>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</si>
  <si>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</si>
  <si>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</si>
  <si>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</si>
  <si>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</si>
  <si>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</si>
  <si>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</si>
  <si>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</si>
  <si>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</si>
  <si>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</si>
  <si>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</si>
  <si>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</si>
  <si>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</si>
  <si>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</si>
  <si>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</si>
  <si>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</si>
  <si>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</si>
  <si>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</si>
  <si>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</si>
  <si>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</si>
  <si>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</si>
  <si>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</si>
  <si>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</si>
  <si>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</si>
  <si>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</si>
  <si>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</si>
  <si>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</si>
  <si>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</si>
  <si>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</si>
  <si>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</si>
  <si>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</si>
  <si>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</si>
  <si>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</si>
  <si>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</si>
  <si>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</si>
  <si>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</si>
  <si>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</si>
  <si>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</si>
  <si>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</si>
  <si>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</si>
  <si>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</si>
  <si>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</si>
  <si>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</si>
  <si>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</si>
  <si>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</si>
  <si>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</si>
  <si>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</si>
  <si>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</si>
  <si>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</si>
  <si>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</si>
  <si>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</si>
  <si>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</si>
  <si>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</si>
  <si>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</si>
  <si>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</si>
  <si>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</si>
  <si>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</si>
  <si>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</si>
  <si>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</si>
  <si>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</si>
  <si>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</si>
  <si>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</si>
  <si>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</si>
  <si>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</si>
  <si>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</si>
  <si>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</si>
  <si>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</si>
  <si>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</si>
  <si>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</si>
  <si>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</si>
  <si>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</si>
  <si>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</si>
  <si>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</si>
  <si>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</si>
  <si>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</si>
  <si>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</si>
  <si>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</si>
  <si>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</si>
  <si>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</si>
  <si>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</si>
  <si>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</si>
  <si>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</si>
  <si>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</si>
  <si>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</si>
  <si>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</si>
  <si>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</si>
  <si>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</si>
  <si>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</si>
  <si>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</si>
  <si>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</si>
  <si>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</si>
  <si>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</si>
  <si>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</si>
  <si>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</si>
  <si>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</si>
  <si>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</si>
  <si>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</si>
  <si>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</si>
  <si>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</si>
  <si>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</si>
  <si>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</si>
  <si>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</si>
  <si>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</si>
  <si>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</si>
  <si>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</si>
  <si>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</si>
  <si>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</si>
  <si>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</si>
  <si>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</si>
  <si>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</si>
  <si>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</si>
  <si>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</si>
  <si>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</si>
  <si>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</si>
  <si>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</si>
  <si>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</si>
  <si>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</si>
  <si>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</si>
  <si>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</si>
  <si>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</si>
  <si>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</si>
  <si>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</si>
  <si>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</si>
  <si>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</si>
  <si>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</si>
  <si>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</si>
  <si>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</si>
  <si>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</si>
  <si>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</si>
  <si>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</si>
  <si>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</si>
  <si>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</si>
  <si>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</si>
  <si>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</si>
  <si>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</si>
  <si>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</si>
  <si>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</si>
  <si>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</si>
  <si>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</si>
  <si>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</si>
  <si>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</si>
  <si>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</si>
  <si>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</si>
  <si>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</si>
  <si>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</si>
  <si>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</si>
  <si>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</si>
  <si>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</si>
  <si>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</si>
  <si>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</si>
  <si>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</si>
  <si>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</si>
  <si>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</si>
  <si>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</si>
  <si>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</si>
  <si>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</si>
  <si>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</si>
  <si>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</si>
  <si>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</si>
  <si>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</si>
  <si>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</si>
  <si>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</si>
  <si>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</si>
  <si>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</si>
  <si>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</si>
  <si>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</si>
  <si>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</si>
  <si>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</si>
  <si>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</si>
  <si>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</si>
  <si>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</si>
  <si>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</si>
  <si>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</si>
  <si>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</si>
  <si>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</si>
  <si>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</si>
  <si>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</si>
  <si>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</si>
  <si>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</si>
  <si>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</si>
  <si>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</si>
  <si>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</si>
  <si>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</si>
  <si>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</si>
  <si>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</si>
  <si>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</si>
  <si>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</si>
  <si>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</si>
  <si>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</si>
  <si>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</si>
  <si>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</si>
  <si>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</si>
  <si>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</si>
  <si>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</si>
  <si>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</si>
  <si>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</si>
  <si>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</si>
  <si>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</si>
  <si>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</si>
  <si>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</si>
  <si>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</si>
  <si>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</si>
  <si>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</si>
  <si>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</si>
  <si>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</si>
  <si>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</si>
  <si>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</si>
  <si>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</si>
  <si>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</si>
  <si>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</si>
  <si>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</si>
  <si>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</si>
  <si>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</si>
  <si>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</si>
  <si>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</si>
  <si>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</si>
  <si>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</si>
  <si>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</si>
  <si>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</si>
  <si>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</si>
  <si>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</si>
  <si>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</si>
  <si>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</si>
  <si>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</si>
  <si>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</si>
  <si>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</si>
  <si>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</si>
  <si>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</si>
  <si>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</si>
  <si>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</si>
  <si>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</si>
  <si>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</si>
  <si>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</si>
  <si>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</si>
  <si>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</si>
  <si>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</si>
  <si>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</si>
  <si>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</si>
  <si>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</si>
  <si>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</si>
  <si>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</si>
  <si>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</si>
  <si>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</si>
  <si>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</si>
  <si>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</si>
  <si>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</si>
  <si>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</si>
  <si>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</si>
  <si>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</si>
  <si>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</si>
  <si>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</si>
  <si>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</si>
  <si>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</si>
  <si>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</si>
  <si>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</si>
  <si>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</si>
  <si>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</si>
  <si>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</si>
  <si>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</si>
  <si>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</si>
  <si>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</si>
  <si>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</si>
  <si>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</si>
  <si>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</si>
  <si>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</si>
  <si>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</si>
  <si>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</si>
  <si>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</si>
  <si>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</si>
  <si>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</si>
  <si>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</si>
  <si>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</si>
  <si>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</si>
  <si>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</si>
  <si>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</si>
  <si>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</si>
  <si>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</si>
  <si>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</si>
  <si>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</si>
  <si>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</si>
  <si>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</si>
  <si>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</si>
  <si>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</si>
  <si>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</si>
  <si>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</si>
  <si>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</si>
  <si>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</si>
  <si>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</si>
  <si>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</si>
  <si>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</si>
  <si>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</si>
  <si>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</si>
  <si>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</si>
  <si>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</si>
  <si>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</si>
  <si>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</si>
  <si>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</si>
  <si>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</si>
  <si>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</si>
  <si>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</si>
  <si>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</si>
  <si>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</si>
  <si>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</si>
  <si>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</si>
  <si>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</si>
  <si>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</si>
  <si>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</si>
  <si>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</si>
  <si>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</si>
  <si>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</si>
  <si>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</si>
  <si>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</si>
  <si>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</si>
  <si>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</si>
  <si>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</si>
  <si>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</si>
  <si>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</si>
  <si>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</si>
  <si>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</si>
  <si>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</si>
  <si>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</si>
  <si>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</si>
  <si>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</si>
  <si>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</si>
  <si>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</si>
  <si>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</si>
  <si>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</si>
  <si>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</si>
  <si>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</si>
  <si>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</si>
  <si>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</si>
  <si>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</si>
  <si>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</si>
  <si>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</si>
  <si>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</si>
  <si>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</si>
  <si>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</si>
  <si>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</si>
  <si>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</si>
  <si>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</si>
  <si>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</si>
  <si>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</si>
  <si>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</si>
  <si>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</si>
  <si>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</si>
  <si>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</si>
  <si>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</si>
  <si>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</si>
  <si>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</si>
  <si>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</si>
  <si>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</si>
  <si>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</si>
  <si>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</si>
  <si>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</si>
  <si>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</si>
  <si>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</si>
  <si>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</si>
  <si>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</si>
  <si>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</si>
  <si>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</si>
  <si>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</si>
  <si>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</si>
  <si>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</si>
  <si>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</si>
  <si>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</si>
  <si>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</si>
  <si>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</si>
  <si>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</si>
  <si>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</si>
  <si>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</si>
  <si>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</si>
  <si>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</si>
  <si>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</si>
  <si>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</si>
  <si>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</si>
  <si>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</si>
  <si>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</si>
  <si>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</si>
  <si>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</si>
  <si>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</si>
  <si>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</si>
  <si>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</si>
  <si>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</si>
  <si>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</si>
  <si>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</si>
  <si>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</si>
  <si>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</si>
  <si>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</si>
  <si>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</si>
  <si>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</si>
  <si>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</si>
  <si>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</si>
  <si>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</si>
  <si>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</si>
  <si>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</si>
  <si>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</si>
  <si>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</si>
  <si>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</si>
  <si>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</si>
  <si>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</si>
  <si>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</si>
  <si>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</si>
  <si>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</si>
  <si>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</si>
  <si>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</si>
  <si>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</si>
  <si>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</si>
  <si>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</si>
  <si>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</si>
  <si>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</si>
  <si>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</si>
  <si>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</si>
  <si>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</si>
  <si>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</si>
  <si>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</si>
  <si>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</si>
  <si>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</si>
  <si>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</si>
  <si>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</si>
  <si>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</si>
  <si>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</si>
  <si>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</si>
  <si>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</si>
  <si>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</si>
  <si>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</si>
  <si>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</si>
  <si>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</si>
  <si>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</si>
  <si>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</si>
  <si>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</si>
  <si>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</si>
  <si>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</si>
  <si>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</si>
  <si>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</si>
  <si>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</si>
  <si>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</si>
  <si>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</si>
  <si>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</si>
  <si>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</si>
  <si>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</si>
  <si>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</si>
  <si>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</si>
  <si>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</si>
  <si>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</si>
  <si>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</si>
  <si>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</si>
  <si>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</si>
  <si>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</si>
  <si>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</si>
  <si>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</si>
  <si>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</si>
  <si>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</si>
  <si>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</si>
  <si>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</si>
  <si>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</si>
  <si>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</si>
  <si>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</si>
  <si>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</si>
  <si>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</si>
  <si>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</si>
  <si>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</si>
  <si>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</si>
  <si>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</si>
  <si>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</si>
  <si>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</si>
  <si>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</si>
  <si>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</si>
  <si>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</si>
  <si>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</si>
  <si>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</si>
  <si>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</si>
  <si>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</si>
  <si>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</si>
  <si>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</si>
  <si>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</si>
  <si>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</si>
  <si>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</si>
  <si>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</si>
  <si>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</si>
  <si>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</si>
  <si>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</si>
  <si>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</si>
  <si>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</si>
  <si>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</si>
  <si>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</si>
  <si>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</si>
  <si>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</si>
  <si>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</si>
  <si>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</si>
  <si>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</si>
  <si>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</si>
  <si>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</si>
  <si>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</si>
  <si>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</si>
  <si>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</si>
  <si>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</si>
  <si>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</si>
  <si>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</si>
  <si>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</si>
  <si>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</si>
  <si>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</si>
  <si>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</si>
  <si>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</si>
  <si>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</si>
  <si>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</si>
  <si>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</si>
  <si>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</si>
  <si>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</si>
  <si>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</si>
  <si>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</si>
  <si>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</si>
  <si>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</si>
  <si>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</si>
  <si>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</si>
  <si>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</si>
  <si>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</si>
  <si>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</si>
  <si>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</si>
  <si>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</si>
  <si>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</si>
  <si>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</si>
  <si>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</si>
  <si>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</si>
  <si>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</si>
  <si>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</si>
  <si>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</si>
  <si>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</si>
  <si>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</si>
  <si>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</si>
  <si>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</si>
  <si>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</si>
  <si>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</si>
  <si>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</si>
  <si>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</si>
  <si>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</si>
  <si>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</si>
  <si>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</si>
  <si>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</si>
  <si>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</si>
  <si>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</si>
  <si>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</si>
  <si>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</si>
  <si>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</si>
  <si>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</si>
  <si>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</si>
  <si>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</si>
  <si>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</si>
  <si>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</si>
  <si>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</si>
  <si>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</si>
  <si>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</si>
  <si>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</si>
  <si>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</si>
  <si>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</si>
  <si>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</si>
  <si>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</si>
  <si>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</si>
  <si>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</si>
  <si>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</si>
  <si>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</si>
  <si>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</si>
  <si>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</si>
  <si>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</si>
  <si>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</si>
  <si>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</si>
  <si>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</si>
  <si>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</si>
  <si>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</si>
  <si>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</si>
  <si>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</si>
  <si>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</si>
  <si>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</si>
  <si>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</si>
  <si>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</si>
  <si>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</si>
  <si>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</si>
  <si>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</si>
  <si>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</si>
  <si>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</si>
  <si>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</si>
  <si>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</si>
  <si>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</si>
  <si>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</si>
  <si>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</si>
  <si>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</si>
  <si>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</si>
  <si>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</si>
  <si>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</si>
  <si>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</si>
  <si>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</si>
  <si>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</si>
  <si>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</si>
  <si>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</si>
  <si>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</si>
  <si>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</si>
  <si>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</si>
  <si>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</si>
  <si>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</si>
  <si>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</si>
  <si>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</si>
  <si>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</si>
  <si>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</si>
  <si>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</si>
  <si>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</si>
  <si>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</si>
  <si>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</si>
  <si>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</si>
  <si>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</si>
  <si>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</si>
  <si>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</si>
  <si>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</si>
  <si>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</si>
  <si>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</si>
  <si>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</si>
  <si>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</si>
  <si>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</si>
  <si>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</si>
  <si>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</si>
  <si>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</si>
  <si>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</si>
  <si>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</si>
  <si>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</si>
  <si>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</si>
  <si>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</si>
  <si>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</si>
  <si>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</si>
  <si>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</si>
  <si>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</si>
  <si>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</si>
  <si>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</si>
  <si>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</si>
  <si>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</si>
  <si>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</si>
  <si>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</si>
  <si>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</si>
  <si>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</si>
  <si>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</si>
  <si>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</si>
  <si>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</si>
  <si>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</si>
  <si>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</si>
  <si>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</si>
  <si>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</si>
  <si>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</si>
  <si>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</si>
  <si>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</si>
  <si>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</si>
  <si>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</si>
  <si>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</si>
  <si>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</si>
  <si>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</si>
  <si>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</si>
  <si>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</si>
  <si>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</si>
  <si>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</si>
  <si>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</si>
  <si>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</si>
  <si>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</si>
  <si>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</si>
  <si>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</si>
  <si>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</si>
  <si>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</si>
  <si>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</si>
  <si>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</si>
  <si>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</si>
  <si>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</si>
  <si>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</si>
  <si>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</si>
  <si>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</si>
  <si>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</si>
  <si>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</si>
  <si>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</si>
  <si>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</si>
  <si>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</si>
  <si>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</si>
  <si>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</si>
  <si>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</si>
  <si>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</si>
  <si>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</si>
  <si>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</si>
  <si>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</si>
  <si>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</si>
  <si>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</si>
  <si>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</si>
  <si>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</si>
  <si>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</si>
  <si>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</si>
  <si>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</si>
  <si>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</si>
  <si>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</si>
  <si>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</si>
  <si>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</si>
  <si>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</si>
  <si>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</si>
  <si>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</si>
  <si>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</si>
  <si>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</si>
  <si>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</si>
  <si>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</si>
  <si>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</si>
  <si>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</si>
  <si>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</si>
  <si>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</si>
  <si>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</si>
  <si>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</si>
  <si>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</si>
  <si>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</si>
  <si>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</si>
  <si>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</si>
  <si>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</si>
  <si>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</si>
  <si>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</si>
  <si>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</si>
  <si>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</si>
  <si>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</si>
  <si>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</si>
  <si>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</si>
  <si>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</si>
  <si>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</si>
  <si>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</si>
  <si>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</si>
  <si>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</si>
  <si>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</si>
  <si>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</si>
  <si>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</si>
  <si>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</si>
  <si>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</si>
  <si>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</si>
  <si>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</si>
  <si>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</si>
  <si>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</si>
  <si>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</si>
  <si>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</si>
  <si>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</si>
  <si>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</si>
  <si>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</si>
  <si>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</si>
  <si>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</si>
  <si>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</si>
  <si>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</si>
  <si>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</si>
  <si>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</si>
  <si>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</si>
  <si>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</si>
  <si>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</si>
  <si>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</si>
  <si>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</si>
  <si>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</si>
  <si>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</si>
  <si>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</si>
  <si>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</si>
  <si>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</si>
  <si>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</si>
  <si>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</si>
  <si>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</si>
  <si>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</si>
  <si>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</si>
  <si>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</si>
  <si>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</si>
  <si>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</si>
  <si>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</si>
  <si>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</si>
  <si>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</si>
  <si>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</si>
  <si>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</si>
  <si>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</si>
  <si>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</si>
  <si>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</si>
  <si>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</si>
  <si>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</si>
  <si>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</si>
  <si>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</si>
  <si>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</si>
  <si>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</si>
  <si>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</si>
  <si>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</si>
  <si>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</si>
  <si>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</si>
  <si>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</si>
  <si>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</si>
  <si>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</si>
  <si>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</si>
  <si>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</si>
  <si>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</si>
  <si>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</si>
  <si>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</si>
  <si>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</si>
  <si>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</si>
  <si>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</si>
  <si>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</si>
  <si>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</si>
  <si>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</si>
  <si>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</si>
  <si>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</si>
  <si>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</si>
  <si>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</si>
  <si>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</si>
  <si>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</si>
  <si>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</si>
  <si>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</si>
  <si>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</si>
  <si>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</si>
  <si>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</si>
  <si>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</si>
  <si>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</si>
  <si>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</si>
  <si>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</si>
  <si>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</si>
  <si>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</si>
  <si>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</si>
  <si>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</si>
  <si>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</si>
  <si>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</si>
  <si>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</si>
  <si>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</si>
  <si>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</si>
  <si>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</si>
  <si>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</si>
  <si>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</si>
  <si>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</si>
  <si>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</si>
  <si>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</si>
  <si>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</si>
  <si>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</si>
  <si>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</si>
  <si>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</si>
  <si>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</si>
  <si>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</si>
  <si>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</si>
  <si>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</si>
  <si>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</si>
  <si>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</si>
  <si>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</si>
  <si>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</si>
  <si>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</si>
  <si>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</si>
  <si>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</si>
  <si>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</si>
  <si>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</si>
  <si>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</si>
  <si>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</si>
  <si>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</si>
  <si>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</si>
  <si>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</si>
  <si>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</si>
  <si>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</si>
  <si>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</si>
  <si>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</si>
  <si>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</si>
  <si>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</si>
  <si>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</si>
  <si>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</si>
  <si>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</si>
  <si>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</si>
  <si>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</si>
  <si>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</si>
  <si>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</si>
  <si>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</si>
  <si>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</si>
  <si>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</si>
  <si>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</si>
  <si>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</si>
  <si>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</si>
  <si>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</si>
  <si>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</si>
  <si>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</si>
  <si>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</si>
  <si>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</si>
  <si>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</si>
  <si>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</si>
  <si>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</si>
  <si>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</si>
  <si>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</si>
  <si>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</si>
  <si>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</si>
  <si>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</si>
  <si>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</si>
  <si>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</si>
  <si>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</si>
  <si>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</si>
  <si>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</si>
  <si>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</si>
  <si>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</si>
  <si>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</si>
  <si>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</si>
  <si>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</si>
  <si>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</si>
  <si>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</si>
  <si>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</si>
  <si>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</si>
  <si>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</si>
  <si>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</si>
  <si>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</si>
  <si>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</si>
  <si>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</si>
  <si>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</si>
  <si>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</si>
  <si>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</si>
  <si>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</si>
  <si>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</si>
  <si>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</si>
  <si>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</si>
  <si>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</si>
  <si>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</si>
  <si>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</si>
  <si>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</si>
  <si>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</si>
  <si>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</si>
  <si>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</si>
  <si>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</si>
  <si>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</si>
  <si>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</si>
  <si>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</si>
  <si>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</si>
  <si>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</si>
  <si>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</si>
  <si>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</si>
  <si>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</si>
  <si>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</si>
  <si>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</si>
  <si>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</si>
  <si>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</si>
  <si>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</si>
  <si>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</si>
  <si>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</si>
  <si>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</si>
  <si>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</si>
  <si>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</si>
  <si>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</si>
  <si>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Mar</t>
  </si>
  <si>
    <t>Apr</t>
  </si>
  <si>
    <t>May</t>
  </si>
  <si>
    <t>Jun</t>
  </si>
  <si>
    <t>Jul</t>
  </si>
  <si>
    <t>Aug</t>
  </si>
  <si>
    <t>Sep</t>
  </si>
  <si>
    <t>Oct</t>
  </si>
  <si>
    <t>Nov</t>
  </si>
  <si>
    <t>Dec</t>
  </si>
  <si>
    <t>Sum of Sales</t>
  </si>
  <si>
    <t>Sum of Profit</t>
  </si>
  <si>
    <t>state</t>
  </si>
  <si>
    <t>sales</t>
  </si>
  <si>
    <t>Sum of Quantity</t>
  </si>
  <si>
    <t>Count of Order ID</t>
  </si>
  <si>
    <t>Sum of Profit Margin</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</si>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</sst>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 0.00,&quot;K&quot;"/>
    <numFmt numFmtId="166" formatCode="_-[$$-409]* #,##0.00_ ;_-[$$-409]* \-#,##0.00\ ;_-[$$-409]* &quot;-&quot;??_ ;_-@_ "/>
    <numFmt numFmtId="167" formatCode="&quot;#&quot;\ 0"/>
    <numFmt numFmtId="168" formatCode="[Green]\▲0.00%;[Red]\▼0.00%"/>
  </numFmts>
  <fonts count="8"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amily val="2"/>
    </font>
    <font>
      <b/>
      <sz val="11"/>
      <color theme="1"/>
      <name val="Lato Black"/>
      <family val="2"/>
    </font>
  </fonts>
  <fills count="2">
    <fill>
      <patternFill patternType="none"/>
    </fill>
    <fill>
      <patternFill patternType="gray125"/>
    </fill>
  </fills>
  <borders count="15">
    <border>
      <left/>
      <right/>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42">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4" xfId="0" pivotButton="1" applyBorder="1"/>
    <xf numFmtId="0" fontId="0" fillId="0" borderId="1" xfId="0" applyBorder="1"/>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4" xfId="0" applyBorder="1"/>
    <xf numFmtId="0" fontId="0" fillId="0" borderId="7" xfId="0" applyBorder="1"/>
    <xf numFmtId="165" fontId="0" fillId="0" borderId="4" xfId="0" applyNumberFormat="1" applyBorder="1"/>
    <xf numFmtId="165" fontId="0" fillId="0" borderId="7" xfId="0" applyNumberFormat="1" applyBorder="1"/>
    <xf numFmtId="165" fontId="0" fillId="0" borderId="5" xfId="0" applyNumberFormat="1" applyBorder="1"/>
    <xf numFmtId="165" fontId="0" fillId="0" borderId="8" xfId="0" applyNumberFormat="1" applyBorder="1"/>
    <xf numFmtId="0" fontId="1" fillId="0" borderId="0" xfId="0" applyFont="1"/>
    <xf numFmtId="165" fontId="0" fillId="0" borderId="0" xfId="0" applyNumberFormat="1"/>
    <xf numFmtId="10" fontId="0" fillId="0" borderId="1" xfId="0" applyNumberFormat="1" applyBorder="1"/>
    <xf numFmtId="10" fontId="0" fillId="0" borderId="2" xfId="0" applyNumberFormat="1" applyBorder="1"/>
    <xf numFmtId="10" fontId="0" fillId="0" borderId="3"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 xfId="0" applyNumberFormat="1" applyBorder="1"/>
    <xf numFmtId="0" fontId="0" fillId="0" borderId="2" xfId="0" applyNumberFormat="1" applyBorder="1"/>
    <xf numFmtId="0" fontId="0" fillId="0" borderId="3" xfId="0" applyNumberFormat="1" applyBorder="1"/>
    <xf numFmtId="0" fontId="0" fillId="0" borderId="4" xfId="0" applyNumberFormat="1" applyBorder="1"/>
    <xf numFmtId="0" fontId="0" fillId="0" borderId="7" xfId="0" applyNumberFormat="1" applyBorder="1"/>
    <xf numFmtId="0" fontId="0" fillId="0" borderId="5" xfId="0" applyNumberFormat="1" applyBorder="1"/>
    <xf numFmtId="0" fontId="0" fillId="0" borderId="8" xfId="0" applyNumberFormat="1" applyBorder="1"/>
    <xf numFmtId="0" fontId="0" fillId="0" borderId="6" xfId="0" applyNumberFormat="1" applyBorder="1"/>
    <xf numFmtId="0" fontId="0" fillId="0" borderId="9" xfId="0" applyNumberFormat="1" applyBorder="1"/>
    <xf numFmtId="0" fontId="0" fillId="0" borderId="11" xfId="0" applyBorder="1"/>
    <xf numFmtId="0" fontId="0" fillId="0" borderId="11" xfId="0" applyNumberFormat="1" applyBorder="1"/>
    <xf numFmtId="0" fontId="0" fillId="0" borderId="12" xfId="0" applyNumberFormat="1" applyBorder="1"/>
    <xf numFmtId="0" fontId="0" fillId="0" borderId="10" xfId="0" applyBorder="1" applyAlignment="1">
      <alignment horizontal="left"/>
    </xf>
    <xf numFmtId="0" fontId="0" fillId="0" borderId="10" xfId="0" applyNumberFormat="1" applyBorder="1"/>
    <xf numFmtId="0" fontId="0" fillId="0" borderId="13" xfId="0" applyNumberFormat="1" applyBorder="1"/>
    <xf numFmtId="0" fontId="0" fillId="0" borderId="14" xfId="0" applyNumberFormat="1" applyBorder="1"/>
    <xf numFmtId="0" fontId="6" fillId="0" borderId="0" xfId="0" applyFont="1"/>
    <xf numFmtId="168" fontId="7" fillId="0" borderId="0" xfId="0" applyNumberFormat="1" applyFont="1"/>
  </cellXfs>
  <cellStyles count="2">
    <cellStyle name="Normal" xfId="0" builtinId="0"/>
    <cellStyle name="Percent" xfId="1" builtinId="5"/>
  </cellStyles>
  <dxfs count="37">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ont>
        <color theme="0"/>
      </font>
      <border>
        <bottom style="thin">
          <color theme="4"/>
        </bottom>
        <vertical/>
        <horizontal/>
      </border>
    </dxf>
    <dxf>
      <font>
        <color theme="0"/>
      </font>
      <fill>
        <patternFill>
          <bgColor theme="1" tint="0.14996795556505021"/>
        </patternFill>
      </fill>
      <border diagonalUp="0" diagonalDown="0">
        <left/>
        <right/>
        <top/>
        <bottom/>
        <vertical/>
        <horizontal/>
      </border>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B1235519-C1BB-4FC5-BFF9-CC3E26276BF0}">
      <tableStyleElement type="wholeTable" dxfId="32"/>
      <tableStyleElement type="headerRow" dxfId="31"/>
    </tableStyle>
    <tableStyle name="Data-style" pivot="0" count="3" xr9:uid="{00000000-0011-0000-FFFF-FFFF00000000}">
      <tableStyleElement type="headerRow" dxfId="36"/>
      <tableStyleElement type="firstRowStripe" dxfId="35"/>
      <tableStyleElement type="secondRowStripe" dxfId="3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'Combo chart'!$C$4:$C$15</c:f>
              <c:numCache>
                <c:formatCode>\$\ 0.00,"K"</c:formatCode>
                <c:ptCount val="11"/>
                <c:pt idx="0">
                  <c:v>-121.98490000000018</c:v>
                </c:pt>
                <c:pt idx="1">
                  <c:v>862.51660000000004</c:v>
                </c:pt>
                <c:pt idx="2">
                  <c:v>-34.755400000000037</c:v>
                </c:pt>
                <c:pt idx="3">
                  <c:v>1046.2441999999999</c:v>
                </c:pt>
                <c:pt idx="4">
                  <c:v>1158.0384999999999</c:v>
                </c:pt>
                <c:pt idx="5">
                  <c:v>289.90309999999982</c:v>
                </c:pt>
                <c:pt idx="6">
                  <c:v>-28.362100000000339</c:v>
                </c:pt>
                <c:pt idx="7">
                  <c:v>550.61329999999987</c:v>
                </c:pt>
                <c:pt idx="8">
                  <c:v>-519.63000000000022</c:v>
                </c:pt>
                <c:pt idx="9">
                  <c:v>126.60739999999981</c:v>
                </c:pt>
                <c:pt idx="10">
                  <c:v>-2437.8861000000006</c:v>
                </c:pt>
              </c:numCache>
            </c:numRef>
          </c:val>
          <c:extLst>
            <c:ext xmlns:c16="http://schemas.microsoft.com/office/drawing/2014/chart" uri="{C3380CC4-5D6E-409C-BE32-E72D297353CC}">
              <c16:uniqueId val="{00000001-1E49-4079-91DA-0A0D668D54CB}"/>
            </c:ext>
          </c:extLst>
        </c:ser>
        <c:dLbls>
          <c:showLegendKey val="0"/>
          <c:showVal val="0"/>
          <c:showCatName val="0"/>
          <c:showSerName val="0"/>
          <c:showPercent val="0"/>
          <c:showBubbleSize val="0"/>
        </c:dLbls>
        <c:axId val="1314129823"/>
        <c:axId val="131413078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'Combo chart'!$B$4:$B$15</c:f>
              <c:numCache>
                <c:formatCode>\$\ 0.00,"K"</c:formatCode>
                <c:ptCount val="11"/>
                <c:pt idx="0">
                  <c:v>9014.4839999999986</c:v>
                </c:pt>
                <c:pt idx="1">
                  <c:v>4875.1619999999994</c:v>
                </c:pt>
                <c:pt idx="2">
                  <c:v>1337.0463999999997</c:v>
                </c:pt>
                <c:pt idx="3">
                  <c:v>6121.5778000000009</c:v>
                </c:pt>
                <c:pt idx="4">
                  <c:v>5973.6399999999985</c:v>
                </c:pt>
                <c:pt idx="5">
                  <c:v>3920.3420000000006</c:v>
                </c:pt>
                <c:pt idx="6">
                  <c:v>2279.2199999999998</c:v>
                </c:pt>
                <c:pt idx="7">
                  <c:v>3981.4419999999991</c:v>
                </c:pt>
                <c:pt idx="8">
                  <c:v>1817.7270000000001</c:v>
                </c:pt>
                <c:pt idx="9">
                  <c:v>4405.7001999999993</c:v>
                </c:pt>
                <c:pt idx="10">
                  <c:v>4573.6919999999991</c:v>
                </c:pt>
              </c:numCache>
            </c:numRef>
          </c:val>
          <c:extLst>
            <c:ext xmlns:c16="http://schemas.microsoft.com/office/drawing/2014/chart" uri="{C3380CC4-5D6E-409C-BE32-E72D297353CC}">
              <c16:uniqueId val="{00000000-1E49-4079-91DA-0A0D668D54CB}"/>
            </c:ext>
          </c:extLst>
        </c:ser>
        <c:dLbls>
          <c:showLegendKey val="0"/>
          <c:showVal val="0"/>
          <c:showCatName val="0"/>
          <c:showSerName val="0"/>
          <c:showPercent val="0"/>
          <c:showBubbleSize val="0"/>
        </c:dLbls>
        <c:gapWidth val="219"/>
        <c:overlap val="-27"/>
        <c:axId val="1450427568"/>
        <c:axId val="1450429008"/>
      </c:barChart>
      <c:catAx>
        <c:axId val="145042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429008"/>
        <c:crosses val="autoZero"/>
        <c:auto val="1"/>
        <c:lblAlgn val="ctr"/>
        <c:lblOffset val="100"/>
        <c:noMultiLvlLbl val="0"/>
      </c:catAx>
      <c:valAx>
        <c:axId val="1450429008"/>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427568"/>
        <c:crosses val="autoZero"/>
        <c:crossBetween val="between"/>
      </c:valAx>
      <c:valAx>
        <c:axId val="1314130783"/>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129823"/>
        <c:crosses val="max"/>
        <c:crossBetween val="between"/>
      </c:valAx>
      <c:catAx>
        <c:axId val="1314129823"/>
        <c:scaling>
          <c:orientation val="minMax"/>
        </c:scaling>
        <c:delete val="1"/>
        <c:axPos val="b"/>
        <c:numFmt formatCode="General" sourceLinked="1"/>
        <c:majorTickMark val="out"/>
        <c:minorTickMark val="none"/>
        <c:tickLblPos val="nextTo"/>
        <c:crossAx val="131413078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76-4BF1-9B22-3FD746E105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76-4BF1-9B22-3FD746E105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76-4BF1-9B22-3FD746E105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0.28861519172365635</c:v>
                </c:pt>
                <c:pt idx="1">
                  <c:v>0.44661538474215623</c:v>
                </c:pt>
                <c:pt idx="2">
                  <c:v>0.26476942353418753</c:v>
                </c:pt>
              </c:numCache>
            </c:numRef>
          </c:val>
          <c:extLst>
            <c:ext xmlns:c16="http://schemas.microsoft.com/office/drawing/2014/chart" uri="{C3380CC4-5D6E-409C-BE32-E72D297353CC}">
              <c16:uniqueId val="{00000000-F125-4CFE-AD79-B2413AD41841}"/>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Chairs</c:v>
                </c:pt>
                <c:pt idx="1">
                  <c:v>Binders</c:v>
                </c:pt>
                <c:pt idx="2">
                  <c:v>Machines</c:v>
                </c:pt>
                <c:pt idx="3">
                  <c:v>Storage</c:v>
                </c:pt>
                <c:pt idx="4">
                  <c:v>Supplies</c:v>
                </c:pt>
              </c:strCache>
            </c:strRef>
          </c:cat>
          <c:val>
            <c:numRef>
              <c:f>'Top 5'!$B$4:$B$9</c:f>
              <c:numCache>
                <c:formatCode>General</c:formatCode>
                <c:ptCount val="5"/>
                <c:pt idx="0">
                  <c:v>8273.2729999999992</c:v>
                </c:pt>
                <c:pt idx="1">
                  <c:v>6019.739999999998</c:v>
                </c:pt>
                <c:pt idx="2">
                  <c:v>5097.0959999999995</c:v>
                </c:pt>
                <c:pt idx="3">
                  <c:v>4969.4660000000003</c:v>
                </c:pt>
                <c:pt idx="4">
                  <c:v>4194.7859999999991</c:v>
                </c:pt>
              </c:numCache>
            </c:numRef>
          </c:val>
          <c:extLst>
            <c:ext xmlns:c16="http://schemas.microsoft.com/office/drawing/2014/chart" uri="{C3380CC4-5D6E-409C-BE32-E72D297353CC}">
              <c16:uniqueId val="{00000000-B183-44F3-8487-16508944BBE3}"/>
            </c:ext>
          </c:extLst>
        </c:ser>
        <c:dLbls>
          <c:showLegendKey val="0"/>
          <c:showVal val="0"/>
          <c:showCatName val="0"/>
          <c:showSerName val="0"/>
          <c:showPercent val="0"/>
          <c:showBubbleSize val="0"/>
        </c:dLbls>
        <c:gapWidth val="182"/>
        <c:axId val="1187398399"/>
        <c:axId val="1187397919"/>
      </c:barChart>
      <c:catAx>
        <c:axId val="118739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97919"/>
        <c:crosses val="autoZero"/>
        <c:auto val="1"/>
        <c:lblAlgn val="ctr"/>
        <c:lblOffset val="100"/>
        <c:noMultiLvlLbl val="0"/>
      </c:catAx>
      <c:valAx>
        <c:axId val="1187397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9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KPI!$B$4:$B$15</c:f>
              <c:numCache>
                <c:formatCode>General</c:formatCode>
                <c:ptCount val="11"/>
                <c:pt idx="0">
                  <c:v>9014.4839999999986</c:v>
                </c:pt>
                <c:pt idx="1">
                  <c:v>4875.1619999999994</c:v>
                </c:pt>
                <c:pt idx="2">
                  <c:v>1337.0463999999997</c:v>
                </c:pt>
                <c:pt idx="3">
                  <c:v>6121.5778000000009</c:v>
                </c:pt>
                <c:pt idx="4">
                  <c:v>5973.6399999999985</c:v>
                </c:pt>
                <c:pt idx="5">
                  <c:v>3920.3420000000006</c:v>
                </c:pt>
                <c:pt idx="6">
                  <c:v>2279.2199999999998</c:v>
                </c:pt>
                <c:pt idx="7">
                  <c:v>3981.4419999999991</c:v>
                </c:pt>
                <c:pt idx="8">
                  <c:v>1817.7270000000001</c:v>
                </c:pt>
                <c:pt idx="9">
                  <c:v>4405.7001999999993</c:v>
                </c:pt>
                <c:pt idx="10">
                  <c:v>4573.6919999999991</c:v>
                </c:pt>
              </c:numCache>
            </c:numRef>
          </c:val>
          <c:smooth val="0"/>
          <c:extLst>
            <c:ext xmlns:c16="http://schemas.microsoft.com/office/drawing/2014/chart" uri="{C3380CC4-5D6E-409C-BE32-E72D297353CC}">
              <c16:uniqueId val="{00000000-9228-496D-88FD-0E01CC8E8086}"/>
            </c:ext>
          </c:extLst>
        </c:ser>
        <c:dLbls>
          <c:showLegendKey val="0"/>
          <c:showVal val="0"/>
          <c:showCatName val="0"/>
          <c:showSerName val="0"/>
          <c:showPercent val="0"/>
          <c:showBubbleSize val="0"/>
        </c:dLbls>
        <c:smooth val="0"/>
        <c:axId val="1651984480"/>
        <c:axId val="1651983040"/>
      </c:lineChart>
      <c:catAx>
        <c:axId val="1651984480"/>
        <c:scaling>
          <c:orientation val="minMax"/>
        </c:scaling>
        <c:delete val="1"/>
        <c:axPos val="b"/>
        <c:numFmt formatCode="General" sourceLinked="1"/>
        <c:majorTickMark val="none"/>
        <c:minorTickMark val="none"/>
        <c:tickLblPos val="nextTo"/>
        <c:crossAx val="1651983040"/>
        <c:crosses val="autoZero"/>
        <c:auto val="1"/>
        <c:lblAlgn val="ctr"/>
        <c:lblOffset val="100"/>
        <c:noMultiLvlLbl val="0"/>
      </c:catAx>
      <c:valAx>
        <c:axId val="1651983040"/>
        <c:scaling>
          <c:orientation val="minMax"/>
        </c:scaling>
        <c:delete val="1"/>
        <c:axPos val="l"/>
        <c:numFmt formatCode="General" sourceLinked="1"/>
        <c:majorTickMark val="none"/>
        <c:minorTickMark val="none"/>
        <c:tickLblPos val="nextTo"/>
        <c:crossAx val="165198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63637653401429E-2"/>
          <c:y val="0.25181482248929404"/>
          <c:w val="0.83847283406754769"/>
          <c:h val="0.57854406130268199"/>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KPI!$E$4:$E$15</c:f>
              <c:numCache>
                <c:formatCode>General</c:formatCode>
                <c:ptCount val="11"/>
                <c:pt idx="0">
                  <c:v>-121.98490000000018</c:v>
                </c:pt>
                <c:pt idx="1">
                  <c:v>862.51660000000004</c:v>
                </c:pt>
                <c:pt idx="2">
                  <c:v>-34.755400000000037</c:v>
                </c:pt>
                <c:pt idx="3">
                  <c:v>1046.2441999999999</c:v>
                </c:pt>
                <c:pt idx="4">
                  <c:v>1158.0384999999999</c:v>
                </c:pt>
                <c:pt idx="5">
                  <c:v>289.90309999999982</c:v>
                </c:pt>
                <c:pt idx="6">
                  <c:v>-28.362100000000339</c:v>
                </c:pt>
                <c:pt idx="7">
                  <c:v>550.61329999999987</c:v>
                </c:pt>
                <c:pt idx="8">
                  <c:v>-519.63000000000022</c:v>
                </c:pt>
                <c:pt idx="9">
                  <c:v>126.60739999999981</c:v>
                </c:pt>
                <c:pt idx="10">
                  <c:v>-2437.8861000000006</c:v>
                </c:pt>
              </c:numCache>
            </c:numRef>
          </c:val>
          <c:smooth val="0"/>
          <c:extLst>
            <c:ext xmlns:c16="http://schemas.microsoft.com/office/drawing/2014/chart" uri="{C3380CC4-5D6E-409C-BE32-E72D297353CC}">
              <c16:uniqueId val="{00000000-6D2E-4EFE-AEB9-992B820EFBF8}"/>
            </c:ext>
          </c:extLst>
        </c:ser>
        <c:dLbls>
          <c:showLegendKey val="0"/>
          <c:showVal val="0"/>
          <c:showCatName val="0"/>
          <c:showSerName val="0"/>
          <c:showPercent val="0"/>
          <c:showBubbleSize val="0"/>
        </c:dLbls>
        <c:smooth val="0"/>
        <c:axId val="1555851264"/>
        <c:axId val="1314111775"/>
      </c:lineChart>
      <c:catAx>
        <c:axId val="1555851264"/>
        <c:scaling>
          <c:orientation val="minMax"/>
        </c:scaling>
        <c:delete val="1"/>
        <c:axPos val="b"/>
        <c:numFmt formatCode="General" sourceLinked="1"/>
        <c:majorTickMark val="none"/>
        <c:minorTickMark val="none"/>
        <c:tickLblPos val="nextTo"/>
        <c:crossAx val="1314111775"/>
        <c:crosses val="autoZero"/>
        <c:auto val="1"/>
        <c:lblAlgn val="ctr"/>
        <c:lblOffset val="100"/>
        <c:noMultiLvlLbl val="0"/>
      </c:catAx>
      <c:valAx>
        <c:axId val="1314111775"/>
        <c:scaling>
          <c:orientation val="minMax"/>
        </c:scaling>
        <c:delete val="1"/>
        <c:axPos val="l"/>
        <c:numFmt formatCode="General" sourceLinked="1"/>
        <c:majorTickMark val="none"/>
        <c:minorTickMark val="none"/>
        <c:tickLblPos val="nextTo"/>
        <c:crossAx val="155585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35467305717219E-2"/>
          <c:y val="0.22222274926477564"/>
          <c:w val="0.85034013605442171"/>
          <c:h val="0.59259259259259256"/>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KPI!$H$4:$H$15</c:f>
              <c:numCache>
                <c:formatCode>General</c:formatCode>
                <c:ptCount val="11"/>
                <c:pt idx="0">
                  <c:v>56</c:v>
                </c:pt>
                <c:pt idx="1">
                  <c:v>55</c:v>
                </c:pt>
                <c:pt idx="2">
                  <c:v>31</c:v>
                </c:pt>
                <c:pt idx="3">
                  <c:v>90</c:v>
                </c:pt>
                <c:pt idx="4">
                  <c:v>72</c:v>
                </c:pt>
                <c:pt idx="5">
                  <c:v>101</c:v>
                </c:pt>
                <c:pt idx="6">
                  <c:v>75</c:v>
                </c:pt>
                <c:pt idx="7">
                  <c:v>128</c:v>
                </c:pt>
                <c:pt idx="8">
                  <c:v>52</c:v>
                </c:pt>
                <c:pt idx="9">
                  <c:v>109</c:v>
                </c:pt>
                <c:pt idx="10">
                  <c:v>88</c:v>
                </c:pt>
              </c:numCache>
            </c:numRef>
          </c:val>
          <c:smooth val="0"/>
          <c:extLst>
            <c:ext xmlns:c16="http://schemas.microsoft.com/office/drawing/2014/chart" uri="{C3380CC4-5D6E-409C-BE32-E72D297353CC}">
              <c16:uniqueId val="{00000000-E865-42AD-B9F4-D7967D31DA99}"/>
            </c:ext>
          </c:extLst>
        </c:ser>
        <c:dLbls>
          <c:showLegendKey val="0"/>
          <c:showVal val="0"/>
          <c:showCatName val="0"/>
          <c:showSerName val="0"/>
          <c:showPercent val="0"/>
          <c:showBubbleSize val="0"/>
        </c:dLbls>
        <c:smooth val="0"/>
        <c:axId val="1659082384"/>
        <c:axId val="1659079504"/>
      </c:lineChart>
      <c:catAx>
        <c:axId val="1659082384"/>
        <c:scaling>
          <c:orientation val="minMax"/>
        </c:scaling>
        <c:delete val="1"/>
        <c:axPos val="b"/>
        <c:numFmt formatCode="General" sourceLinked="1"/>
        <c:majorTickMark val="none"/>
        <c:minorTickMark val="none"/>
        <c:tickLblPos val="nextTo"/>
        <c:crossAx val="1659079504"/>
        <c:crosses val="autoZero"/>
        <c:auto val="1"/>
        <c:lblAlgn val="ctr"/>
        <c:lblOffset val="100"/>
        <c:noMultiLvlLbl val="0"/>
      </c:catAx>
      <c:valAx>
        <c:axId val="1659079504"/>
        <c:scaling>
          <c:orientation val="minMax"/>
        </c:scaling>
        <c:delete val="1"/>
        <c:axPos val="l"/>
        <c:numFmt formatCode="General" sourceLinked="1"/>
        <c:majorTickMark val="none"/>
        <c:minorTickMark val="none"/>
        <c:tickLblPos val="nextTo"/>
        <c:crossAx val="165908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KPI!$K$4:$K$15</c:f>
              <c:numCache>
                <c:formatCode>General</c:formatCode>
                <c:ptCount val="11"/>
                <c:pt idx="0">
                  <c:v>15</c:v>
                </c:pt>
                <c:pt idx="1">
                  <c:v>15</c:v>
                </c:pt>
                <c:pt idx="2">
                  <c:v>9</c:v>
                </c:pt>
                <c:pt idx="3">
                  <c:v>24</c:v>
                </c:pt>
                <c:pt idx="4">
                  <c:v>19</c:v>
                </c:pt>
                <c:pt idx="5">
                  <c:v>24</c:v>
                </c:pt>
                <c:pt idx="6">
                  <c:v>15</c:v>
                </c:pt>
                <c:pt idx="7">
                  <c:v>29</c:v>
                </c:pt>
                <c:pt idx="8">
                  <c:v>12</c:v>
                </c:pt>
                <c:pt idx="9">
                  <c:v>30</c:v>
                </c:pt>
                <c:pt idx="10">
                  <c:v>26</c:v>
                </c:pt>
              </c:numCache>
            </c:numRef>
          </c:val>
          <c:smooth val="0"/>
          <c:extLst>
            <c:ext xmlns:c16="http://schemas.microsoft.com/office/drawing/2014/chart" uri="{C3380CC4-5D6E-409C-BE32-E72D297353CC}">
              <c16:uniqueId val="{00000000-AF6E-4506-9BAB-D97F8F3B1FFC}"/>
            </c:ext>
          </c:extLst>
        </c:ser>
        <c:dLbls>
          <c:showLegendKey val="0"/>
          <c:showVal val="0"/>
          <c:showCatName val="0"/>
          <c:showSerName val="0"/>
          <c:showPercent val="0"/>
          <c:showBubbleSize val="0"/>
        </c:dLbls>
        <c:smooth val="0"/>
        <c:axId val="1108195487"/>
        <c:axId val="1450494240"/>
      </c:lineChart>
      <c:catAx>
        <c:axId val="1108195487"/>
        <c:scaling>
          <c:orientation val="minMax"/>
        </c:scaling>
        <c:delete val="1"/>
        <c:axPos val="b"/>
        <c:numFmt formatCode="General" sourceLinked="1"/>
        <c:majorTickMark val="none"/>
        <c:minorTickMark val="none"/>
        <c:tickLblPos val="nextTo"/>
        <c:crossAx val="1450494240"/>
        <c:crosses val="autoZero"/>
        <c:auto val="1"/>
        <c:lblAlgn val="ctr"/>
        <c:lblOffset val="100"/>
        <c:noMultiLvlLbl val="0"/>
      </c:catAx>
      <c:valAx>
        <c:axId val="1450494240"/>
        <c:scaling>
          <c:orientation val="minMax"/>
        </c:scaling>
        <c:delete val="1"/>
        <c:axPos val="l"/>
        <c:numFmt formatCode="General" sourceLinked="1"/>
        <c:majorTickMark val="none"/>
        <c:minorTickMark val="none"/>
        <c:tickLblPos val="nextTo"/>
        <c:crossAx val="110819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KPI!$N$4:$N$15</c:f>
              <c:numCache>
                <c:formatCode>General</c:formatCode>
                <c:ptCount val="11"/>
                <c:pt idx="0">
                  <c:v>-1.3532100117987918E-2</c:v>
                </c:pt>
                <c:pt idx="1">
                  <c:v>0.17692060284355682</c:v>
                </c:pt>
                <c:pt idx="2">
                  <c:v>-2.5994161459168542E-2</c:v>
                </c:pt>
                <c:pt idx="3">
                  <c:v>0.17091087203041014</c:v>
                </c:pt>
                <c:pt idx="4">
                  <c:v>0.1938580999189774</c:v>
                </c:pt>
                <c:pt idx="5">
                  <c:v>7.3948420826550287E-2</c:v>
                </c:pt>
                <c:pt idx="6">
                  <c:v>-1.2443774624652444E-2</c:v>
                </c:pt>
                <c:pt idx="7">
                  <c:v>0.13829494439451837</c:v>
                </c:pt>
                <c:pt idx="8">
                  <c:v>-0.28586800988267225</c:v>
                </c:pt>
                <c:pt idx="9">
                  <c:v>2.8737180074123028E-2</c:v>
                </c:pt>
                <c:pt idx="10">
                  <c:v>-0.53302367102988157</c:v>
                </c:pt>
              </c:numCache>
            </c:numRef>
          </c:val>
          <c:smooth val="0"/>
          <c:extLst>
            <c:ext xmlns:c16="http://schemas.microsoft.com/office/drawing/2014/chart" uri="{C3380CC4-5D6E-409C-BE32-E72D297353CC}">
              <c16:uniqueId val="{00000000-F849-4DAB-9974-80CB0A63BB68}"/>
            </c:ext>
          </c:extLst>
        </c:ser>
        <c:dLbls>
          <c:showLegendKey val="0"/>
          <c:showVal val="0"/>
          <c:showCatName val="0"/>
          <c:showSerName val="0"/>
          <c:showPercent val="0"/>
          <c:showBubbleSize val="0"/>
        </c:dLbls>
        <c:smooth val="0"/>
        <c:axId val="1186594655"/>
        <c:axId val="1652046048"/>
      </c:lineChart>
      <c:catAx>
        <c:axId val="1186594655"/>
        <c:scaling>
          <c:orientation val="minMax"/>
        </c:scaling>
        <c:delete val="1"/>
        <c:axPos val="b"/>
        <c:numFmt formatCode="General" sourceLinked="1"/>
        <c:majorTickMark val="none"/>
        <c:minorTickMark val="none"/>
        <c:tickLblPos val="nextTo"/>
        <c:crossAx val="1652046048"/>
        <c:crosses val="autoZero"/>
        <c:auto val="1"/>
        <c:lblAlgn val="ctr"/>
        <c:lblOffset val="100"/>
        <c:noMultiLvlLbl val="0"/>
      </c:catAx>
      <c:valAx>
        <c:axId val="1652046048"/>
        <c:scaling>
          <c:orientation val="minMax"/>
        </c:scaling>
        <c:delete val="1"/>
        <c:axPos val="l"/>
        <c:numFmt formatCode="General" sourceLinked="1"/>
        <c:majorTickMark val="none"/>
        <c:minorTickMark val="none"/>
        <c:tickLblPos val="nextTo"/>
        <c:crossAx val="118659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7077192274043"/>
          <c:y val="0.24122882366976856"/>
          <c:w val="0.82371794871794868"/>
          <c:h val="0.51754385964912286"/>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KPI!$B$4:$B$15</c:f>
              <c:numCache>
                <c:formatCode>General</c:formatCode>
                <c:ptCount val="11"/>
                <c:pt idx="0">
                  <c:v>9014.4839999999986</c:v>
                </c:pt>
                <c:pt idx="1">
                  <c:v>4875.1619999999994</c:v>
                </c:pt>
                <c:pt idx="2">
                  <c:v>1337.0463999999997</c:v>
                </c:pt>
                <c:pt idx="3">
                  <c:v>6121.5778000000009</c:v>
                </c:pt>
                <c:pt idx="4">
                  <c:v>5973.6399999999985</c:v>
                </c:pt>
                <c:pt idx="5">
                  <c:v>3920.3420000000006</c:v>
                </c:pt>
                <c:pt idx="6">
                  <c:v>2279.2199999999998</c:v>
                </c:pt>
                <c:pt idx="7">
                  <c:v>3981.4419999999991</c:v>
                </c:pt>
                <c:pt idx="8">
                  <c:v>1817.7270000000001</c:v>
                </c:pt>
                <c:pt idx="9">
                  <c:v>4405.7001999999993</c:v>
                </c:pt>
                <c:pt idx="10">
                  <c:v>4573.6919999999991</c:v>
                </c:pt>
              </c:numCache>
            </c:numRef>
          </c:val>
          <c:smooth val="0"/>
          <c:extLst>
            <c:ext xmlns:c16="http://schemas.microsoft.com/office/drawing/2014/chart" uri="{C3380CC4-5D6E-409C-BE32-E72D297353CC}">
              <c16:uniqueId val="{00000000-B892-4890-9B82-CE2CA8EEC6B7}"/>
            </c:ext>
          </c:extLst>
        </c:ser>
        <c:dLbls>
          <c:showLegendKey val="0"/>
          <c:showVal val="0"/>
          <c:showCatName val="0"/>
          <c:showSerName val="0"/>
          <c:showPercent val="0"/>
          <c:showBubbleSize val="0"/>
        </c:dLbls>
        <c:smooth val="0"/>
        <c:axId val="1651984480"/>
        <c:axId val="1651983040"/>
      </c:lineChart>
      <c:catAx>
        <c:axId val="1651984480"/>
        <c:scaling>
          <c:orientation val="minMax"/>
        </c:scaling>
        <c:delete val="1"/>
        <c:axPos val="b"/>
        <c:numFmt formatCode="General" sourceLinked="1"/>
        <c:majorTickMark val="none"/>
        <c:minorTickMark val="none"/>
        <c:tickLblPos val="nextTo"/>
        <c:crossAx val="1651983040"/>
        <c:crosses val="autoZero"/>
        <c:auto val="1"/>
        <c:lblAlgn val="ctr"/>
        <c:lblOffset val="100"/>
        <c:noMultiLvlLbl val="0"/>
      </c:catAx>
      <c:valAx>
        <c:axId val="1651983040"/>
        <c:scaling>
          <c:orientation val="minMax"/>
        </c:scaling>
        <c:delete val="1"/>
        <c:axPos val="l"/>
        <c:numFmt formatCode="General" sourceLinked="1"/>
        <c:majorTickMark val="none"/>
        <c:minorTickMark val="none"/>
        <c:tickLblPos val="nextTo"/>
        <c:crossAx val="165198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105726872246701E-2"/>
          <c:y val="0.25181539807524062"/>
          <c:w val="0.83847283406754769"/>
          <c:h val="0.57854406130268199"/>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KPI!$E$4:$E$15</c:f>
              <c:numCache>
                <c:formatCode>General</c:formatCode>
                <c:ptCount val="11"/>
                <c:pt idx="0">
                  <c:v>-121.98490000000018</c:v>
                </c:pt>
                <c:pt idx="1">
                  <c:v>862.51660000000004</c:v>
                </c:pt>
                <c:pt idx="2">
                  <c:v>-34.755400000000037</c:v>
                </c:pt>
                <c:pt idx="3">
                  <c:v>1046.2441999999999</c:v>
                </c:pt>
                <c:pt idx="4">
                  <c:v>1158.0384999999999</c:v>
                </c:pt>
                <c:pt idx="5">
                  <c:v>289.90309999999982</c:v>
                </c:pt>
                <c:pt idx="6">
                  <c:v>-28.362100000000339</c:v>
                </c:pt>
                <c:pt idx="7">
                  <c:v>550.61329999999987</c:v>
                </c:pt>
                <c:pt idx="8">
                  <c:v>-519.63000000000022</c:v>
                </c:pt>
                <c:pt idx="9">
                  <c:v>126.60739999999981</c:v>
                </c:pt>
                <c:pt idx="10">
                  <c:v>-2437.8861000000006</c:v>
                </c:pt>
              </c:numCache>
            </c:numRef>
          </c:val>
          <c:smooth val="0"/>
          <c:extLst>
            <c:ext xmlns:c16="http://schemas.microsoft.com/office/drawing/2014/chart" uri="{C3380CC4-5D6E-409C-BE32-E72D297353CC}">
              <c16:uniqueId val="{00000000-1901-47C9-84F1-453A85F0D354}"/>
            </c:ext>
          </c:extLst>
        </c:ser>
        <c:dLbls>
          <c:showLegendKey val="0"/>
          <c:showVal val="0"/>
          <c:showCatName val="0"/>
          <c:showSerName val="0"/>
          <c:showPercent val="0"/>
          <c:showBubbleSize val="0"/>
        </c:dLbls>
        <c:smooth val="0"/>
        <c:axId val="1555851264"/>
        <c:axId val="1314111775"/>
      </c:lineChart>
      <c:catAx>
        <c:axId val="1555851264"/>
        <c:scaling>
          <c:orientation val="minMax"/>
        </c:scaling>
        <c:delete val="1"/>
        <c:axPos val="b"/>
        <c:numFmt formatCode="General" sourceLinked="1"/>
        <c:majorTickMark val="none"/>
        <c:minorTickMark val="none"/>
        <c:tickLblPos val="nextTo"/>
        <c:crossAx val="1314111775"/>
        <c:crosses val="autoZero"/>
        <c:auto val="1"/>
        <c:lblAlgn val="ctr"/>
        <c:lblOffset val="100"/>
        <c:noMultiLvlLbl val="0"/>
      </c:catAx>
      <c:valAx>
        <c:axId val="1314111775"/>
        <c:scaling>
          <c:orientation val="minMax"/>
        </c:scaling>
        <c:delete val="1"/>
        <c:axPos val="l"/>
        <c:numFmt formatCode="General" sourceLinked="1"/>
        <c:majorTickMark val="none"/>
        <c:minorTickMark val="none"/>
        <c:tickLblPos val="nextTo"/>
        <c:crossAx val="155585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3533762825101E-2"/>
          <c:y val="0.22222222222222221"/>
          <c:w val="0.85034013605442171"/>
          <c:h val="0.59259259259259256"/>
        </c:manualLayout>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KPI!$H$4:$H$15</c:f>
              <c:numCache>
                <c:formatCode>General</c:formatCode>
                <c:ptCount val="11"/>
                <c:pt idx="0">
                  <c:v>56</c:v>
                </c:pt>
                <c:pt idx="1">
                  <c:v>55</c:v>
                </c:pt>
                <c:pt idx="2">
                  <c:v>31</c:v>
                </c:pt>
                <c:pt idx="3">
                  <c:v>90</c:v>
                </c:pt>
                <c:pt idx="4">
                  <c:v>72</c:v>
                </c:pt>
                <c:pt idx="5">
                  <c:v>101</c:v>
                </c:pt>
                <c:pt idx="6">
                  <c:v>75</c:v>
                </c:pt>
                <c:pt idx="7">
                  <c:v>128</c:v>
                </c:pt>
                <c:pt idx="8">
                  <c:v>52</c:v>
                </c:pt>
                <c:pt idx="9">
                  <c:v>109</c:v>
                </c:pt>
                <c:pt idx="10">
                  <c:v>88</c:v>
                </c:pt>
              </c:numCache>
            </c:numRef>
          </c:val>
          <c:smooth val="0"/>
          <c:extLst>
            <c:ext xmlns:c16="http://schemas.microsoft.com/office/drawing/2014/chart" uri="{C3380CC4-5D6E-409C-BE32-E72D297353CC}">
              <c16:uniqueId val="{00000000-07DD-4E6D-B38E-5433CD67201C}"/>
            </c:ext>
          </c:extLst>
        </c:ser>
        <c:dLbls>
          <c:showLegendKey val="0"/>
          <c:showVal val="0"/>
          <c:showCatName val="0"/>
          <c:showSerName val="0"/>
          <c:showPercent val="0"/>
          <c:showBubbleSize val="0"/>
        </c:dLbls>
        <c:smooth val="0"/>
        <c:axId val="1659082384"/>
        <c:axId val="1659079504"/>
      </c:lineChart>
      <c:catAx>
        <c:axId val="1659082384"/>
        <c:scaling>
          <c:orientation val="minMax"/>
        </c:scaling>
        <c:delete val="1"/>
        <c:axPos val="b"/>
        <c:numFmt formatCode="General" sourceLinked="1"/>
        <c:majorTickMark val="none"/>
        <c:minorTickMark val="none"/>
        <c:tickLblPos val="nextTo"/>
        <c:crossAx val="1659079504"/>
        <c:crosses val="autoZero"/>
        <c:auto val="1"/>
        <c:lblAlgn val="ctr"/>
        <c:lblOffset val="100"/>
        <c:noMultiLvlLbl val="0"/>
      </c:catAx>
      <c:valAx>
        <c:axId val="1659079504"/>
        <c:scaling>
          <c:orientation val="minMax"/>
        </c:scaling>
        <c:delete val="1"/>
        <c:axPos val="l"/>
        <c:numFmt formatCode="General" sourceLinked="1"/>
        <c:majorTickMark val="none"/>
        <c:minorTickMark val="none"/>
        <c:tickLblPos val="nextTo"/>
        <c:crossAx val="165908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KPI!$K$4:$K$15</c:f>
              <c:numCache>
                <c:formatCode>General</c:formatCode>
                <c:ptCount val="11"/>
                <c:pt idx="0">
                  <c:v>15</c:v>
                </c:pt>
                <c:pt idx="1">
                  <c:v>15</c:v>
                </c:pt>
                <c:pt idx="2">
                  <c:v>9</c:v>
                </c:pt>
                <c:pt idx="3">
                  <c:v>24</c:v>
                </c:pt>
                <c:pt idx="4">
                  <c:v>19</c:v>
                </c:pt>
                <c:pt idx="5">
                  <c:v>24</c:v>
                </c:pt>
                <c:pt idx="6">
                  <c:v>15</c:v>
                </c:pt>
                <c:pt idx="7">
                  <c:v>29</c:v>
                </c:pt>
                <c:pt idx="8">
                  <c:v>12</c:v>
                </c:pt>
                <c:pt idx="9">
                  <c:v>30</c:v>
                </c:pt>
                <c:pt idx="10">
                  <c:v>26</c:v>
                </c:pt>
              </c:numCache>
            </c:numRef>
          </c:val>
          <c:smooth val="0"/>
          <c:extLst>
            <c:ext xmlns:c16="http://schemas.microsoft.com/office/drawing/2014/chart" uri="{C3380CC4-5D6E-409C-BE32-E72D297353CC}">
              <c16:uniqueId val="{00000000-CCAC-466D-BFB1-2A3F89A5ACA4}"/>
            </c:ext>
          </c:extLst>
        </c:ser>
        <c:dLbls>
          <c:showLegendKey val="0"/>
          <c:showVal val="0"/>
          <c:showCatName val="0"/>
          <c:showSerName val="0"/>
          <c:showPercent val="0"/>
          <c:showBubbleSize val="0"/>
        </c:dLbls>
        <c:smooth val="0"/>
        <c:axId val="1108195487"/>
        <c:axId val="1450494240"/>
      </c:lineChart>
      <c:catAx>
        <c:axId val="1108195487"/>
        <c:scaling>
          <c:orientation val="minMax"/>
        </c:scaling>
        <c:delete val="1"/>
        <c:axPos val="b"/>
        <c:numFmt formatCode="General" sourceLinked="1"/>
        <c:majorTickMark val="none"/>
        <c:minorTickMark val="none"/>
        <c:tickLblPos val="nextTo"/>
        <c:crossAx val="1450494240"/>
        <c:crosses val="autoZero"/>
        <c:auto val="1"/>
        <c:lblAlgn val="ctr"/>
        <c:lblOffset val="100"/>
        <c:noMultiLvlLbl val="0"/>
      </c:catAx>
      <c:valAx>
        <c:axId val="1450494240"/>
        <c:scaling>
          <c:orientation val="minMax"/>
        </c:scaling>
        <c:delete val="1"/>
        <c:axPos val="l"/>
        <c:numFmt formatCode="General" sourceLinked="1"/>
        <c:majorTickMark val="none"/>
        <c:minorTickMark val="none"/>
        <c:tickLblPos val="nextTo"/>
        <c:crossAx val="110819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4274322169059"/>
          <c:y val="0.3003003003003003"/>
          <c:w val="0.82456140350877194"/>
          <c:h val="0.33933933933933935"/>
        </c:manualLayout>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KPI!$N$4:$N$15</c:f>
              <c:numCache>
                <c:formatCode>General</c:formatCode>
                <c:ptCount val="11"/>
                <c:pt idx="0">
                  <c:v>-1.3532100117987918E-2</c:v>
                </c:pt>
                <c:pt idx="1">
                  <c:v>0.17692060284355682</c:v>
                </c:pt>
                <c:pt idx="2">
                  <c:v>-2.5994161459168542E-2</c:v>
                </c:pt>
                <c:pt idx="3">
                  <c:v>0.17091087203041014</c:v>
                </c:pt>
                <c:pt idx="4">
                  <c:v>0.1938580999189774</c:v>
                </c:pt>
                <c:pt idx="5">
                  <c:v>7.3948420826550287E-2</c:v>
                </c:pt>
                <c:pt idx="6">
                  <c:v>-1.2443774624652444E-2</c:v>
                </c:pt>
                <c:pt idx="7">
                  <c:v>0.13829494439451837</c:v>
                </c:pt>
                <c:pt idx="8">
                  <c:v>-0.28586800988267225</c:v>
                </c:pt>
                <c:pt idx="9">
                  <c:v>2.8737180074123028E-2</c:v>
                </c:pt>
                <c:pt idx="10">
                  <c:v>-0.53302367102988157</c:v>
                </c:pt>
              </c:numCache>
            </c:numRef>
          </c:val>
          <c:smooth val="0"/>
          <c:extLst>
            <c:ext xmlns:c16="http://schemas.microsoft.com/office/drawing/2014/chart" uri="{C3380CC4-5D6E-409C-BE32-E72D297353CC}">
              <c16:uniqueId val="{00000000-67C7-4B6A-987C-50D19AF8E924}"/>
            </c:ext>
          </c:extLst>
        </c:ser>
        <c:dLbls>
          <c:showLegendKey val="0"/>
          <c:showVal val="0"/>
          <c:showCatName val="0"/>
          <c:showSerName val="0"/>
          <c:showPercent val="0"/>
          <c:showBubbleSize val="0"/>
        </c:dLbls>
        <c:smooth val="0"/>
        <c:axId val="1186594655"/>
        <c:axId val="1652046048"/>
      </c:lineChart>
      <c:catAx>
        <c:axId val="1186594655"/>
        <c:scaling>
          <c:orientation val="minMax"/>
        </c:scaling>
        <c:delete val="1"/>
        <c:axPos val="b"/>
        <c:numFmt formatCode="General" sourceLinked="1"/>
        <c:majorTickMark val="none"/>
        <c:minorTickMark val="none"/>
        <c:tickLblPos val="nextTo"/>
        <c:crossAx val="1652046048"/>
        <c:crosses val="autoZero"/>
        <c:auto val="1"/>
        <c:lblAlgn val="ctr"/>
        <c:lblOffset val="100"/>
        <c:noMultiLvlLbl val="0"/>
      </c:catAx>
      <c:valAx>
        <c:axId val="1652046048"/>
        <c:scaling>
          <c:orientation val="minMax"/>
        </c:scaling>
        <c:delete val="1"/>
        <c:axPos val="l"/>
        <c:numFmt formatCode="General" sourceLinked="1"/>
        <c:majorTickMark val="none"/>
        <c:minorTickMark val="none"/>
        <c:tickLblPos val="nextTo"/>
        <c:crossAx val="118659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26642404040747"/>
          <c:y val="0.28514409183700529"/>
          <c:w val="0.64788183874423899"/>
          <c:h val="0.47669675760226943"/>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'Combo chart'!$C$4:$C$15</c:f>
              <c:numCache>
                <c:formatCode>\$\ 0.00,"K"</c:formatCode>
                <c:ptCount val="11"/>
                <c:pt idx="0">
                  <c:v>-121.98490000000018</c:v>
                </c:pt>
                <c:pt idx="1">
                  <c:v>862.51660000000004</c:v>
                </c:pt>
                <c:pt idx="2">
                  <c:v>-34.755400000000037</c:v>
                </c:pt>
                <c:pt idx="3">
                  <c:v>1046.2441999999999</c:v>
                </c:pt>
                <c:pt idx="4">
                  <c:v>1158.0384999999999</c:v>
                </c:pt>
                <c:pt idx="5">
                  <c:v>289.90309999999982</c:v>
                </c:pt>
                <c:pt idx="6">
                  <c:v>-28.362100000000339</c:v>
                </c:pt>
                <c:pt idx="7">
                  <c:v>550.61329999999987</c:v>
                </c:pt>
                <c:pt idx="8">
                  <c:v>-519.63000000000022</c:v>
                </c:pt>
                <c:pt idx="9">
                  <c:v>126.60739999999981</c:v>
                </c:pt>
                <c:pt idx="10">
                  <c:v>-2437.8861000000006</c:v>
                </c:pt>
              </c:numCache>
            </c:numRef>
          </c:val>
          <c:extLst>
            <c:ext xmlns:c16="http://schemas.microsoft.com/office/drawing/2014/chart" uri="{C3380CC4-5D6E-409C-BE32-E72D297353CC}">
              <c16:uniqueId val="{00000000-E123-4AC6-B4D8-A99EC9ECF19D}"/>
            </c:ext>
          </c:extLst>
        </c:ser>
        <c:dLbls>
          <c:showLegendKey val="0"/>
          <c:showVal val="0"/>
          <c:showCatName val="0"/>
          <c:showSerName val="0"/>
          <c:showPercent val="0"/>
          <c:showBubbleSize val="0"/>
        </c:dLbls>
        <c:axId val="1314129823"/>
        <c:axId val="1314130783"/>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'Combo chart'!$B$4:$B$15</c:f>
              <c:numCache>
                <c:formatCode>\$\ 0.00,"K"</c:formatCode>
                <c:ptCount val="11"/>
                <c:pt idx="0">
                  <c:v>9014.4839999999986</c:v>
                </c:pt>
                <c:pt idx="1">
                  <c:v>4875.1619999999994</c:v>
                </c:pt>
                <c:pt idx="2">
                  <c:v>1337.0463999999997</c:v>
                </c:pt>
                <c:pt idx="3">
                  <c:v>6121.5778000000009</c:v>
                </c:pt>
                <c:pt idx="4">
                  <c:v>5973.6399999999985</c:v>
                </c:pt>
                <c:pt idx="5">
                  <c:v>3920.3420000000006</c:v>
                </c:pt>
                <c:pt idx="6">
                  <c:v>2279.2199999999998</c:v>
                </c:pt>
                <c:pt idx="7">
                  <c:v>3981.4419999999991</c:v>
                </c:pt>
                <c:pt idx="8">
                  <c:v>1817.7270000000001</c:v>
                </c:pt>
                <c:pt idx="9">
                  <c:v>4405.7001999999993</c:v>
                </c:pt>
                <c:pt idx="10">
                  <c:v>4573.6919999999991</c:v>
                </c:pt>
              </c:numCache>
            </c:numRef>
          </c:val>
          <c:extLst>
            <c:ext xmlns:c16="http://schemas.microsoft.com/office/drawing/2014/chart" uri="{C3380CC4-5D6E-409C-BE32-E72D297353CC}">
              <c16:uniqueId val="{00000001-E123-4AC6-B4D8-A99EC9ECF19D}"/>
            </c:ext>
          </c:extLst>
        </c:ser>
        <c:dLbls>
          <c:showLegendKey val="0"/>
          <c:showVal val="0"/>
          <c:showCatName val="0"/>
          <c:showSerName val="0"/>
          <c:showPercent val="0"/>
          <c:showBubbleSize val="0"/>
        </c:dLbls>
        <c:gapWidth val="83"/>
        <c:overlap val="-27"/>
        <c:axId val="1450427568"/>
        <c:axId val="1450429008"/>
      </c:barChart>
      <c:catAx>
        <c:axId val="145042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0429008"/>
        <c:crosses val="autoZero"/>
        <c:auto val="1"/>
        <c:lblAlgn val="ctr"/>
        <c:lblOffset val="100"/>
        <c:noMultiLvlLbl val="0"/>
      </c:catAx>
      <c:valAx>
        <c:axId val="145042900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 Sales</a:t>
                </a:r>
              </a:p>
            </c:rich>
          </c:tx>
          <c:layout>
            <c:manualLayout>
              <c:xMode val="edge"/>
              <c:yMode val="edge"/>
              <c:x val="1.4591551804527429E-2"/>
              <c:y val="0.3451675548132240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0427568"/>
        <c:crosses val="autoZero"/>
        <c:crossBetween val="between"/>
      </c:valAx>
      <c:valAx>
        <c:axId val="1314130783"/>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IN" b="1">
                    <a:solidFill>
                      <a:schemeClr val="bg1"/>
                    </a:solidFill>
                  </a:rPr>
                  <a:t>Profit</a:t>
                </a:r>
              </a:p>
            </c:rich>
          </c:tx>
          <c:layout>
            <c:manualLayout>
              <c:xMode val="edge"/>
              <c:yMode val="edge"/>
              <c:x val="0.93607116475709984"/>
              <c:y val="0.3283325379782072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4129823"/>
        <c:crosses val="max"/>
        <c:crossBetween val="between"/>
      </c:valAx>
      <c:catAx>
        <c:axId val="1314129823"/>
        <c:scaling>
          <c:orientation val="minMax"/>
        </c:scaling>
        <c:delete val="1"/>
        <c:axPos val="b"/>
        <c:numFmt formatCode="General" sourceLinked="1"/>
        <c:majorTickMark val="out"/>
        <c:minorTickMark val="none"/>
        <c:tickLblPos val="nextTo"/>
        <c:crossAx val="13141307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Analysis.xlsx]Piechart!PivotTable3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32811709347142415"/>
          <c:y val="0.24375314122968672"/>
          <c:w val="0.37379584308718167"/>
          <c:h val="0.66209582844697601"/>
        </c:manualLayout>
      </c:layout>
      <c:doughnutChart>
        <c:varyColors val="1"/>
        <c:ser>
          <c:idx val="0"/>
          <c:order val="0"/>
          <c:tx>
            <c:strRef>
              <c:f>Piechart!$B$3</c:f>
              <c:strCache>
                <c:ptCount val="1"/>
                <c:pt idx="0">
                  <c:v>Total</c:v>
                </c:pt>
              </c:strCache>
            </c:strRef>
          </c:tx>
          <c:explosion val="1"/>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884-4C8D-A614-EC6A54BF28A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884-4C8D-A614-EC6A54BF28A3}"/>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9884-4C8D-A614-EC6A54BF28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0.28861519172365635</c:v>
                </c:pt>
                <c:pt idx="1">
                  <c:v>0.44661538474215623</c:v>
                </c:pt>
                <c:pt idx="2">
                  <c:v>0.26476942353418753</c:v>
                </c:pt>
              </c:numCache>
            </c:numRef>
          </c:val>
          <c:extLst>
            <c:ext xmlns:c16="http://schemas.microsoft.com/office/drawing/2014/chart" uri="{C3380CC4-5D6E-409C-BE32-E72D297353CC}">
              <c16:uniqueId val="{00000006-9884-4C8D-A614-EC6A54BF28A3}"/>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3134771197079"/>
          <c:y val="8.8652482269503549E-2"/>
          <c:w val="0.75889763779527564"/>
          <c:h val="0.80496453900709219"/>
        </c:manualLayout>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Chairs</c:v>
                </c:pt>
                <c:pt idx="1">
                  <c:v>Binders</c:v>
                </c:pt>
                <c:pt idx="2">
                  <c:v>Machines</c:v>
                </c:pt>
                <c:pt idx="3">
                  <c:v>Storage</c:v>
                </c:pt>
                <c:pt idx="4">
                  <c:v>Supplies</c:v>
                </c:pt>
              </c:strCache>
            </c:strRef>
          </c:cat>
          <c:val>
            <c:numRef>
              <c:f>'Top 5'!$B$4:$B$9</c:f>
              <c:numCache>
                <c:formatCode>General</c:formatCode>
                <c:ptCount val="5"/>
                <c:pt idx="0">
                  <c:v>8273.2729999999992</c:v>
                </c:pt>
                <c:pt idx="1">
                  <c:v>6019.739999999998</c:v>
                </c:pt>
                <c:pt idx="2">
                  <c:v>5097.0959999999995</c:v>
                </c:pt>
                <c:pt idx="3">
                  <c:v>4969.4660000000003</c:v>
                </c:pt>
                <c:pt idx="4">
                  <c:v>4194.7859999999991</c:v>
                </c:pt>
              </c:numCache>
            </c:numRef>
          </c:val>
          <c:extLst>
            <c:ext xmlns:c16="http://schemas.microsoft.com/office/drawing/2014/chart" uri="{C3380CC4-5D6E-409C-BE32-E72D297353CC}">
              <c16:uniqueId val="{00000000-F689-4480-8D3F-95679612798E}"/>
            </c:ext>
          </c:extLst>
        </c:ser>
        <c:dLbls>
          <c:dLblPos val="outEnd"/>
          <c:showLegendKey val="0"/>
          <c:showVal val="1"/>
          <c:showCatName val="0"/>
          <c:showSerName val="0"/>
          <c:showPercent val="0"/>
          <c:showBubbleSize val="0"/>
        </c:dLbls>
        <c:gapWidth val="70"/>
        <c:axId val="1187398399"/>
        <c:axId val="1187397919"/>
      </c:barChart>
      <c:catAx>
        <c:axId val="1187398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87397919"/>
        <c:crosses val="autoZero"/>
        <c:auto val="1"/>
        <c:lblAlgn val="ctr"/>
        <c:lblOffset val="100"/>
        <c:noMultiLvlLbl val="0"/>
      </c:catAx>
      <c:valAx>
        <c:axId val="1187397919"/>
        <c:scaling>
          <c:orientation val="minMax"/>
        </c:scaling>
        <c:delete val="1"/>
        <c:axPos val="b"/>
        <c:numFmt formatCode="General" sourceLinked="1"/>
        <c:majorTickMark val="out"/>
        <c:minorTickMark val="none"/>
        <c:tickLblPos val="nextTo"/>
        <c:crossAx val="118739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574633B1-B65F-4590-820B-C90477340FFA}">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21332C2E-4082-41F7-A695-773BA49AF65A}">
          <cx:tx>
            <cx:txData>
              <cx:f>_xlchart.v5.5</cx:f>
              <cx:v>sales</cx:v>
            </cx:txData>
          </cx:tx>
          <cx:dataId val="0"/>
          <cx:layoutPr>
            <cx:geography cultureLanguage="en-US" cultureRegion="IN" attribution="Powered by Bing">
              <cx:geoCache provider="{E9337A44-BEBE-4D9F-B70C-5C5E7DAFC167}">
                <cx:binary>7HtZc9xG0u1fcej5gq4NtUyMJ+IC3exubuImWvQLokVSQGErVKGwFH79l00tlmiN7PnG90ERt+2Q
xMZSS2aePHmy+M+H+R8P9dPe/TQ3ddv/42H+5VXhffePn3/uH4qnZt8fNfrBmd6890cPpvnZvH+v
H55+fnT7Sbf5zwRh9vNDsXf+aX71r3/C2/Inc2Ye9l6b9mp4cuH6qR9q33/n2jcv/bR/bHS70r13
+sHjX17t6lq3RvevfnpqvfbhNnRPv7z66q5XP/388l1/GPenGqbmh0d4lqEjTBiWlDP14fPqp9q0
+cfLkVRHmElOYxl/vv5h7It9A8//lRk9z2f/+Oie+h6W9Pz3l09+NX+4cPbqpwcztP6wbzls4S+v
3rTaPz3+dOP3/gkWr3uTfrghNYdFvLl5XvXPX+/8v/754gvYhxfffGGcl5v2Z5f+aJv2Ue/b/d9n
GqqOFFaKyVii5w99YRp+RCQWSlHy4Xr8aeyPpvnzCf0by3x68KVhLn5Iw5zrvjeD0592578PGiqP
KBdgFoY/7Dz52jKKHDEhqMAE7Hf4vLDMX5nRt03z+5MvbHP++oe0zc5Mf2PEMHKEBOOxYOybEaPo
UQwXOEYfr/NPPvExYv5kNt+2yYc1vLDH7v/+kPY43bf9/m9MLxApTDJBlBAfLIJfRApEkkRYIvox
vYivLfLn8/m2TT4998Iqp5AofsDUcq4fCp3v2097898jGGNHUjChhPyIUPJru8j4SFCkILl8vP4i
Uv7KjL5tmd+ffGGb890Papu2feqN/zthjB9RpjCj6mPifxk07AgrSRElkHe+JGPn+i/M5d+Z5fOj
L+3yY2b9i6d3bt9Xf6dZ8FFMBKZC8G9nfXUkMRKE0EOSgc+LmPkrM/q2cX5/8oVtLtY/ZMzcmMEX
P6321d8bNuyIUY5ZLAC2Dh/IJV+WMsDVjghFEFmcfR03f3U+37bO10+/sNDN6oe00O3T/LfSAHzE
OJVM4o+E+SWiqSNK6YElkA+mg3T0JbD96XS+bZmPj70wye3bH9Ikv+r+wbS9/ntZAKdQnVCOPmy7
+jpioPgXYJU4VvQDokEF+qVZ/tKUvm2aLx59YZ5ffwwe8H0a+WGXPvC0r+78D+UZ0ABi4MaC0Y/8
+YUGoNQRsGcKVvwo37xAthfCyb+f1ret9OLxr1byY6gyG7dvH3+6hURTf/Ldf8ee/x9qQ+i/Gfvf
z+uzsLfa+/36WRH8Qrb6/tVng4NO+eLRj/H9zT364D27x19egRzIAMI/K42Hl3yNDPu+AGnUm89o
9cVjT/ve//IqwpiDwEVjzmOpaBwzyNfT04dLhAHycAr6FgHtpDXOF6BVgrMjwpiCiOCMxRSm0B+o
BFyKj2IWY6ooJlD9Y5jdpwVemjrkAJwvfv6pHZpLo1vf//IKhug+3HWYJQhuikNdhNlBKeAE9E+4
/rC/hgXBzfj/LGaxQ9QP/KoZ62ZJWz0PV67uPU/myfa/fbExHwf/crDDy14MdqiyIL4V47Bc4PRf
DpbHM6tF4dlVEYXuvmWG3AY/qrtKe8cTTlB3n4PqsVdj6bb/i6EP0C4lF6DxAmH9cmgdVXj2BrOr
Rc0wtHKRWo9hEvNaDBzfUjljkvTIEZr22RLp5PvDH17/9coFYQQjqSSImPjl8ITqvFVlTa/qJqp0
KqPR2xT5YelOtDkMNzdSglj82Q2/sdsEfOSPg4KrMCwwx5Devl5z27XZkHeKXMWkJbctlXRHGr7Y
4wM1uet8LM+YpjD4gAfXbwo/+Efe9XpTRxz2wXKjN53Iy3nbRy7P1suysD2XpLdpFo8In45dFvBK
Lyaqk77DTbGa65bS9PvrgNj4wzI4FXHMSYwRZYAwX5pOTpIOsyjIFR4i8JWhZru5Hqr5WPYzvq11
MKdzFfeP3x8V+MAfR1UQHkJCYMDfX4/KIyTKOXb4qsQjvm2jRW+saIv3qJztVcDLfB2zDl/EQhVL
EopBb74//h8DU1BIdxIqMAV+8zJWRqXaylYzvuIRn6/1IWCCGubLfLQYytjvOQr+hqNQrCCyQJyS
IPa+AIEsCN8iNOArptV8HXVFWx2PGmd1klHaP84VY/sR8UN0oqZJOzFBsESlmC/Lqoj+xNzfWjiU
LoCWWMT0D15LWGSURRm6GryFIGEiq80Z8Q0aE91W6n8RJAJgD+IS/hMxAVbxpXfhrkQ6oiO5cr2X
qzYU9ZKyfDang0DmtHEl29GxN6fWavByVS/4ohnVnKehxNGU4HIxpxEf5+vcxnO+rhCRZ74a1Rp7
Pl8WxWgneGsJURbLdp5OVIGG+vhPDPgNeBEE7AfduZiC0vUiRMo6zwYZFL7KshLZ40U4t332m9k3
3b1zTZTWcgLcC7CBjZzUOtdLrdM+KLvtQlPlia6YrTfLtNRuhTPUP0qH5uvvz/Nb06QMVFIQpQUD
6eDrvY5mMow8Y/gqXgRsyPM248519xhl+NbW7s88+5BBv4pijoBQSsi5CMcIJIsXIzY+JyWqQn81
ddScxr6J95maD3/QMk8GROdLR3nPk0xnmVujsSzaZJqCutFDpbuEtsE/UjOCpyNAABRBEGjKADgP
PvG8RT1kDZ5gXaizfhTmNGAqz6JIsx0RsKAlDOb0+9sIK3i5LFgJ2BnaLowwweULp11kpYTVIb8y
kIRS1YXFrUoRla8trYPftmMxTmkpxtKvSBzVPNVjkxXHqsh1mdTwbpSGuVMpKcm4Ro0Xx+OSR35b
8H7AaYvzQJMoi7Nlheii8gQVU/Smi5rcr5AwxiVTHoo4ZUoU/QoRBJFR9tOwhhTAu6Qqa5Mw2UHD
uPXFqeyb8ow00lyMZSbsShqHhqQjdfQWB1G9xibUD6jq8aoGHlAkJCxLB/Mbi8cQm8BPfCigc+wh
f58gFTc0sbTsLi0qTJPOheJZwkyPVrEopE1GIaLubmjrclrRTIgbpWyBElvmFU8cGe2YNHHulkRx
FVzKPZHvbFQ7mbZN76vtMi+eJHYYmNsRG3S0yyRmZyQfii7pxuwEcaVuwjTiIRVszN1VNFHMkjL2
bZzanlRF2hR5112KvKldOitWZCtZTuouLwZIuxX4iAgDhBw3Qa1tU0z5GqiBWgvsF5idieN9rxjQ
hFYC2gAFBCAeO8gCvQ7wWBB9Xawy2kap7LOaJTMua3EmK1ENkJlxgWWXLu2ARHdCc1SGc06NPYtm
JfFxHkxTVEmnZ7ljuS4uxkr5B9lW3CQ5KdAG6dKtFG3yC0eYO3ZKJ8aa7n5CaHmLe6lPyCjnlQQe
8C54Y9JY234jFMmOyULNb43q47eGRnFieVc8gqPMT/mQlT5ZirxdoQHMkxaZbzcu7+JVg8WYgmM1
iOZJ1s6zTEIUhUQa/8gs4ukc67y7jWKpq9OxlX3FTtq2Vs2tGDODFDhAHYxYNaKRUZX4wITkVcJi
lRH4G5OJxF1aMR3hItEhCrxZyQqr7m1UjJzCdKuydatgQyOPI3QgP0s8X5uqgp1uo9GcolwCGQIE
Z3srJ0HXfT11IWnyrH4zRz1YLGQekkIIdEhHoQBXlAGs0AG8MikkhmTKWgvvUFh098r1YFmOFzCq
Lk2UIuTkalITuBeQcjB9NQJka5ZfDUIuPl0CZ/ssnqYk1wj4qq8loFEzxfs5W9TdREj/2C8F2/GB
A/AwwCHBGrVuXGH7xEKEyrRpKLw+2BgmBxWHOQVal90NfJSrKjTmtGorcmtRfLjJ1OrM+xHwGeAs
y5KaqSZfYezhm3yZYU2jBuIDjXr4YhGVqY5lDJvjCGTqxNcU7nAFLi+G1gLEqBhmldtGnSlh5msS
c0jqOgJEfcZI4HDyLIshiYrSum1mZP9o1WErlWP4tu8H+OfzbJthyMuEWjZfGqCdJBliHS7tMxep
as7c67ap3DbPR3wxLGCRkQEzDGTCtyNe1JqQMlwPGsoNWpfktswIpGc/d9MqHNhjILD3uAmwKAhJ
GKkqxv5RG3CG8vCv0YWuT/IS2Ceqxngva8ii6kCPuhqyrVW5vS+rBtjvrPtw/UwUlsq24WQua74n
M/D7sq/BtBYmMxNZPjJaC9gLQenO2AhdoAJCmpsMXfSurswZuBHYjhxm2xoLiac3bttnMCNUIiDh
xli1jnHV3WcDnKZJQ0Uit86IApbeL02WjIYHs7O9g5mP8MyYGDOF+cxGrm3SZ4IzHKhKtZT+8UPx
Qw/UJ5SqbFZ1HFidsqiyZSI6PrDzKQ7yrGhiti8EdfUG0g5MsCNzuSQyaqdy3TU4e1dHBQzePocQ
zuJyPh5nd6BBkHn8yk1Xkk39Y616sFGXSSB38KPKMSTglsWAbeZQqlRFozc4YCAGiNMdB0tftD0V
O1iOOaVjxK91GEJIoqKG2Y6DdttpgozrD+4ZtzW+QHkJmaliA7y5HIGuMlmG4byb8qjYNkUGNSDm
LXjtUCySriV8zkgWgwN7VsGeeSzV3TxqcVtW0tZrb5HegIoIPlIXdbwvmgn2dO4aWP8zCFQ1na+D
bmFX6kqrMx5iurMKIqzjh+Gbycu0PER97XF3X2JjTlUOVgW6b7c2o2BVTXq5qiGRwz5MQEFVq7O7
qAjz5RxyvnfSQ7yiumnWRC8RX+UxRLxzPczk2RPZXOL+dNIAATEGjr7GrgbwYbnN+0s1Z2TaSXMw
UGkZQBMxmd02Dqs77ZdZJR7K0X69cA+kiMgBOBCZ8uYmoDLe07LEtySSUAOoEsoQNkt8O1EHm0xJ
wGMCOK/qJGjV3fO8g0C3eJovn1cImQg4cs8BgZxxevNc8C5T1N0vmEKI5lCiaoBulExQ0t4OFr40
AnqDa39gaYucwE7PjPE5bYYFgUd1dUR3VBaw9iXu1FlLZJSUA2lWbhigkjnsmuvGWa3KCdfLyh2m
U3BYRaUztu8GD/HaFrk6q6sWwmoJNFsJutDjoa+xTOI+BzjSFQQXYRLQsehdTJMCXH4AB8/m60Jn
nK6nUdht0HHdrGM11PH17KbWpe3EqiWNHIr3bD4gC9yt7toZQdlaD2xXWROZtVJyqk+akcPT9VAQ
e4MRmcBFsgo2ejkkF10+Y99MymhjcgwgD1QkP5TkzEO9UjTgE88b8AGLDoX7WBLAhQOwulxAxnn2
3SyfIa3NvnPbWejwzkEaunr2T0aGbFOCELAZW8uqczFIcBGJBrdlcTWeFHlw8qNDNFMj33dirMa0
caPbRmWr1nXo4n3OQUt59go+VxAUFcnwBWctBLJt8UUZH9SGqo+0SXnb4jbxcQtIFJYqSoUlIEK4
uNRLog8LiqYGvE+7uE4dm+BaACLkVlB74gvMYAngcvg2LriZVrjOIbJEZiHDCELpsenAaYbSANpT
jV/HgixXUKmDU6MIkyH1E4D2MwKyylfNymQCNttn0SF9+xJ2iYoJwuaQgNok5DRMaTd6AAWTuzE7
tnCcEOBqOMy2HDyEGbUBxs27MF83gTmedFCq3ak5APGLc1j3EEYJ3k2Yj1YlczNOHHCh5WbEUs9b
P4xt8Rr3JTK7FmD0wqERZhFLDyPA0UHwdoSzxd36eAASkkeVukNTpzdtNx/WK9R0yQYibgY5N6+h
cftQRFmUVqrst3FtUSIcIPtU5eX7nPYmEcRmCeVQUqejoRDAM6THUneQkYKeltSD5KmAoQR+V5UB
9ll3YFATT8u8iYaSHqNWhjHJrfFJMc7NTnddeU5Zj3EKWbPZQWU/b1vctSGtu649zww179VcA1/g
ZAYwBJKZJa4nXq7nuffoxB7A/6TMchAiVVEApxqYgQqmbutdZAioMEqA6WydTdFNXkJ3OnVNB39a
hWGTaLzMl6AATomkk9tSdwB/OwLHaQ6UzhZyvq5yDwxvtlE62Ali5lAoVzWg7EQVhKoqbJslyMH0
skWA2EQM8AOWTTDT+TmZZAXg9hJrUz0Z4JiQXVSn1uUhh+OozO4ymYEHPReGOcrb7qSuyw4gzwOm
GT6L7BT0NLcVhVFnWuVsN3UKX+RzrO5w5PtHsgS54rRiO6jBwK4tJ5A/XQnJbWhyQKuFa3I7wsjp
M26qsgJwVJAw18G2EBP1gW92mZJnjZO6WWUdyFfTzLr7qp6nxHjAPWchhHwNzqOzqDqJTHzM8wMy
L4uBDAS1XbElcaGf2MhRfxp3A0ScjxBJ4sqqs+gDw7CgkUSQmZuqlWwnxILEDgq22W97qG8SOQxu
Y3w/HNeMEAm1io/3qFrwrZQYJLtYASqBzgNbIsoI0kaWEagkGg6JhY+B3xagWK8WK+iui2eIhyU/
wMEzZY5R857nZE5AJWvQcV41Qq558OQYRi5uCzfMb+aCL2cFC/pNN+TVqocIAXSGamc5hoQ4iETw
BpE0sC66dBE3cwp0upVr6ui8JXkcPQwdjR9LNSxPNbDK96aee6DbU50nwKvIKe56dIaBlG1qEFfe
wgFK7lZDltVFYm1b2rU1sz2J6awvtOjkKi+5/rXpfH7DgePP6dDUYVX1MdoEGYcLRbvsTRGJ6sHY
AG+KW6R7YMqtyi+XNoKKtUb5hFPhkSsTp0Z+/ywrfOypXH6Qoz/0Bh5MF5zOi4/ntD//+K9b08D/
z2eHf//ycMz795/gVNOH8+HfvWvzZA4HDfuXNx1m8/ldMJmPszt0Vb764Q8tnk89jRdNnA/Hzf/N
xb/W4SE4xiCNf1ZM/9Dh+f0k6u9toY8PfezvQPcYlAcFp//4QaX+3NxRcLYMSl/osQj48lNvBx1x
DB0hRISE88zQxvnc26Ec2j4MlDy4AUk4FMX+o94O/Vo6j+FUm4CeDopB0gUlFRSwrwU3h3lpB5sX
J0uMZpvUdc5HnzCofULScTbeo7wRF1Ecm2vdhfZimVSUWNkgEIHUUK6x0Oim9NUS1o7M1etCQmpM
eNSWiRJuMytNT3w74KSBmtCuYjlLmpgMJI8kqyZxDCJRcTrWkzlDOVS/iSH1WVe46lIAxd80SBWb
TGRiw6qa+TRvomzVDxXfLLpwuwqOwJwPfchWy9KDzEyH4F3STJKcitlMv1UND9UKIDVPaTGMmzIi
fju2Jrs2lrEp0dE07wb0rqoWsxdVLc+XimY0cbP0a7ghB9rG52Ngcfz1lM0yh2JA1QjECYN2OGRs
WzkSPUzG2fei0+o1LVu5M1njnvKZZBZoV4cvddENG6CR7pr1bDopK4FoEiBlNiktyROkc5SWMaTO
ru6oTSLg8Bc5avPTvluih5bnzie4M+QiWmy7C9q+BXXZXpcT4ZuqkOObovMeRCw/N0kdLe4dy0T+
1kVVpdIhZiHhPC+HZGnVkgyy3dWoEjohSLtdARArUkKw29swTwNw2OlXTjiBTW7rd6C2+a1atD/G
TOuHBXTpM43c62jJ45PK+e7EZcty2mX1mLax6I/FLHuyclyHIkFhIA7smVdvlQaFLYFdGuBtTdQf
k57WIIOKLHWm4bDQWZVJj7MB0DKOtmWMis1ss/rWtKz4tfK6qNKp7ShJwmzMuuFxiVcgPyLg24RW
faLB93bWseF8YGrp08EgWiVQcGTHxaF5VucB9enUt8WqXigG1qTm6b0uyeBSYEetTtq6XzYdiLuX
msdzwmwQZ7kzyyoGfTYhTjbnnY9ApowoDmnVTCxKDAsiJLHp8rtMLIQnasjZOztPDCTOLuYbUTu4
q0PNdumWXKxGwfKVkUB0lyZWV3kWinSS0bormjEtwrjiLr7QtRofWkGrHXKQa6cyiorV2A9hw9pi
Pl0Wz/vjUvn2jTJl9jZqeB6dZJbYcq1agR/thPohKdA0XI/LZDLoYlb43qs6a9O8tQN0yVr7mwuQ
2lQ34X3lqBvTMfhw3U+illtGqwkUGqnMVpPQJ6qhM0syXxRAUTNM7+iIilNQV9m7gVvUJpiB06bC
LfW2y1v5WymQOK/iOaDdrCp1u4yViUAgE1mTsKIe61WX9+ZYFm2zj/NCvQEx610EXHXFO0fP8cDD
U9y5YMEnsGnXQJnat2U+9DitXekFGKt1914wB8RblN1OZsACm2gcGqgXYnVWkNmvOu+uQI5ULLEa
4hlqLCCu0rG1rLslbYjgyTIO/QqYj16BKDasl8nbk8pgcRKjXqQLLUoJ+8DKjRkGQDRHg0gj1aHN
WDN9TcYo3hiNqnkVKWBNayYcugd5V0HVBWA6QrsatPe20eVG+K4+EDZ7UTHQYkAApP4a6BeDjRVN
+WulSxsSiz2dAMyyYQeFWAuUKJq630YRoJZhkey3Fqk8S2IU+tesd9GDiUXjYJfK8RIEygjAZSlU
YqJSuUQxNh5HsrC/8SlMT7YupvvAWnxOe501a5BUZABKHFyWqoza10VQWbWSpGtWvJiyXUGiiaQY
dTd51Xegiarp1HGn06au7Iq34oR1wa9GEFuhcOrr1ZjrbFdWAJvQRrebGTW3eRsPm95NWQI9ESj/
e6edSKIqtKnyI19bNC+PC4XqYD1ibkHXGZo1MsVIgMvI8jUUwvU4nLLa8tanzEE58+sS5XW7DQK0
CfRWhopXJCkcxd6/HYbQl6+zOYsSokr+GpdTdrzg2l3zpkbX0ALPLwEW542Q1bIb8+kuZm17bZWU
1wPuM5KAuJ3dTY63b2nkJJTwop1OipBXd/JAtJN+grCSumsv0TA3l3CSwR73eROnHtpjFypv+tSM
C1mXscsBtiHbpXMT9MVA1HBspbDlivZNc1EqBNPlVXSMQauHjalB9J5KRViCXc/PLIbpL7Mn53Hc
ZkviFp/dMOn4rtTVdJsPEXQyijErnugShddtlA/NxkfWnAUUsgtluu5mAR/fQYsBPXTaLrspuHgz
ezscz5ldfqtYOZt0sdGyzXEdjksWCDQK/LC2PhvWlY8BjwaNl1PiF7ErdGHSZiovbT24JAa1+nVm
6p4ByFbZ9bRkO8NLcg4lZG7SdmECYm0wl/ki9Oawn7fOzPhMlYvbAlyIDWi50euqGkcKuusUX9Vq
KR4zz/RWz9EUJc7OHYyDfDgJiwhXpHLTRgWldtBX6e9cZprLEcfjFuKJh6QdoOdEO2DwYKJ8BN05
BLTyZVtM6UCVvZooakCwLqlKpRJ4XcQabUtbs9dD1WTnUMvNux4So4a+E8iISj4go9UD7ikxoPLE
9q0e6uI3NGXVrjdRt2lpEclEjwA14H4FJGlW0ziFEybiWI9ldZkpoCCdENOq8pjfE6PlaxJaiLzi
AJqTqomGduoUL2vnCDE3bVBvNWlBtBkLkJJObW+h1wZVNCnSsZnUvY6y6ibGqreX3PW631KhbJQs
nFdx2pTYojPCQQ3YQMXYIpsEX+hDo0fBzhuoG2+czVczlILhmBZcHHdwtiEt2pZnaZlPVwsmpjz1
cLin2Q4+Kt7GUN7oPeEQ4mkgFYrXblpczpOKz3bh5xjP8+hBb6o0Gk7AZYmrTsTY8qjf22y5B9o7
/1pVUftQjjO5U34Qt9jm3Qm0ym9tK8K6oRZ0ANt3qRjGJj3o/7xe7gEA3zNd7EvP78UwDe+gZQAM
grk4T/p4uBcqKrdwLqO+tLheT6yJzsA4BKrqrtq1lbfv6RKPIB51tqqSyVKpEz3oeutM8Fc0nqqQ
Qv+usEnnVJ7fSj64dbOQ5apYgO+AxDnFTZT8/+rp+Zjdn5yPg/riz6qnz79u8WX59PzU7+UTk/Rw
xAdEHziyfvh1go/H45SAg+xSIS45ghMhUF39XkfBSWrJDidGY0IViQVUN5/OyNEjOCQKv2iFKRyd
UfDm/6SOwvjw2yZfnCOAQgrDoQqo1+BkFAX1Fb84R0CLSjWetei0RZEp7JBixqPVjNtsqz2euzUU
K94kgY6dO56BRNI17zx9muda9Emz6DbpIHudz1BWKHNoYC+/zkvN2B1WNa1WU4/fQZ8xf9PMg0h1
zuNfR8b8uUW5vzxUZdmxNiXEhwGF4Dyf4GIKxYvqNlFZVFsHUAgqyrxsmxnA1nn6LppYFk6hTQQd
VcaJPxtLxdo3tMoGcdYvdkHpUPMJOBVr6PBYLsElLelBBeEGJarsjpfQA1up+rCiDtEUWj7D/VTG
UzEnEM3ReUV1vCTWNaI7rsC2N9ARbXhKSWuqdVdn+g0ugOTlxdQuqdPlyHfwC439o3DG3nDQKne9
8MUGukePNbT81hrgOe2RhSMK40jIpiT6NlS0uuRALUvosAV6Dnwwa1Z+pnrrWwrloIMDMWuPoz0c
UppBr4bG6M71IjrgIl1bqM3ndJTFuFoKYWNgblF/jVEdn48qhtYIYBbeDdB8Mad+Udnd0khx04k4
u3U+ELlzmaeg1vZdXJ9COgTCLlxWvh0nV6wjSkRacSFgD7oxscPcnnBl6lPfCdjLoZmgDuN9hpIq
hOkUTtflMo3y7n/YO7PmOJG2Tf8iOkhIIDmF2lTaZcuLTgjJbgPJvi+//ruQ+523LffY0RMxBxMx
R+0ORRWQ5PI891bJ3kvd9aEpY5maR9BOIEgBV41JfArgwk6LntZy5wGvJqGMGn1QSxSdZFVYn+rV
Xopg7Yz1vZ97cP99PHkp1aOp8g8pJU35GCsPh+J+KKU1G/uph2frjtagaZEuktgpi6DQuZOK57hj
t+fN5SJwnBzCuJOh1dTyZnWiaT+bUbl3/VJcpOP6oJLI3fsJfGCWVZMOUwogVBdNESau3wft0Hcq
yFfD5hB2rGmfr9EY0mjDaRve+2yG6Hesi3hor6EQdYDMKPDS6kY2a0MXmx3lXERnLyvBO7PukZbo
frbBC1ouc4gplAAYls/CnNaD56XRIRqXd2auO5rCJIGsavRVUxgmQKHMDj3d0tk3yh6mQXT7zkh0
UMg5Pcshrw6TqtJLI1/WC7NhaVpubj36i/VU9kpCV8VeoJPeCGWvx0NVen0Pgmfriy6dXuCt8vPG
zF82rjdQyBfmvq2XY2X4YSfr4SDRrXAgNru0MOjGGgM0pRY6CeMk+dNZm08eUo3Aj6o6oLNCgiLb
TIWmVNPOH5b4qnTmMkDkUR8bvb7rU6MLRJUKWg0nojzW4o6715faWYw2iKBxLoRtD3+CLCw7ldgM
Dovt1NTjLvNqGznB2p+qprkoJ+cdhOJDptKrVURHvx0AJaz1fepyvpudf/bi6aHz04uSqnKnzGUf
a0Y/dpNQjfKxa5qjWuZrbRlArs4AIF3n/X6MVhjxSH5wbU7VCf3MThT5n7k028AqJ3en82R4B4J5
rRpYAZ/ONmh6h00wVdeyprXRxTwHiGYFzJIl780hKffF3Jah548Tc6vu4Ih04h6tjtLboIs7qTb/
QsUIS2+Z/tlluzwPrQ08H9n6JoG6OQ3KTnasCnEfJ839qLu9oXiotSpvZrq953zbzbIh8upA6c64
rGtLPqRW456ruk9CXlh7qFFHffaa5JNpdGOQW/O3pC/EKfa6IezSJg9coZbQMSL/PCwpmhC29Xu6
uxqJhOtfZNp7iNz2fhp788A2oS4rbUxe2GVu/5F9ZdhZaCsgbO1e3wBTjGHTZ/3R5EUdzKoZbhxY
3Qd7nn1KbvNhbY1+J3XxuYstKwSRvl3m4lA2FE2zrj3An+6hc2kojQTgbTD1QduZze1VMPUyvcns
ZJNXROGM8uWY6v59juDnYBVr9G7KpuvaaBAqiV4/oiF7dGI0P7kxPner/wmU/cIaHNgsMdSHIs9n
MJnp0E3t1hEcfUvDEsIk31gibo6Tar+UzuLsnXbtTmZvva8jL2MCZxUsDNjApQN+cZMI+2Hw66u8
Sz7Q362Bla/0hYBZ7LR71/CfpD91oS2dMNv20tpQd6qzj12q54eZV1ds9CdUubuqpyyKxafcUe6u
tT2WmiGjwPLGa28Z92NDxaqs/uCMjUV7S8PfjLRLIdV7EmZLriCDhvUiqfpTX+vzmEbZsc/NNIx9
A7JhNA4cZlAtke8FakIJAyo0yC/S4H1RRxrqBiIaPXsBXgSZ1FznQwoWMo3VvtZO8lLPrgwna7ia
04YzYcofhRxPZVRd++PKwap9hClt/25cupsm9Yov41yefLV80gCW+5HngUitshAnYHo5LpBMbSEO
KMqUFcaOs97MjszHwImaejesibh0Uic+LIa9BN0Q25+jaqgfEEdmZWC0fVnvFfU67YZd3sXG2GXA
dokb9pxrdTrRdleORuoj6kM51AOitzJCj2DVJ38wU8TABgTFtB3PE0CX6weGcm4mfKIfDDCbWzOG
at/JJUdYFiyrHh5KbagLv8vW8zzaj3I26xejHY34FBXlkB0cb7K7wM7F1AZSVst44py19mPvfwHu
uROJB28tp/6hc8q7qTSMsMmM+wK19W02px87oK3DMLvVmXblo+pk/n5Os7NliH4veLydVebNE9ur
PE3guc96Fe1+cqL2wp4NmvhqTI5u7qaBUnUWFrSaYdqNn2kZun1pKuM6HqfsQ+33U+CPnfrmDk68
G5waGiyx8+dKecs7bzJomAb12c7QmRWq8D7AhKXAl64ZWl6i35dxaWKmMLuj7+VFYNtzBSi1LSJe
GIKm2c6ADlI2ZJ/bi9uu2Bf6a91mL4tpeA8wXONHu0Om6Q/JDeius1tGjmyAMVGEKm1lEq51K4Pa
bPPLDgbvpGl+qBHK+FpY+anPoiw0HK/eD4NfPajCamK222S4N+icTqvnNh+N1T9V/TK/H7tYHgSI
bhr6a5ZelX3/tcnUF3bn/NAgmdwNbTQ8plpcuqXt04q2y86ZjHQf1S4HROq7u96ygTsdyyxDo9LW
DY6ANKwsp7lCmAKL1XfLVSEn/zRVYt55SfMljwsRDnOeiru6HsU7NsgOQn2wcxW4/ZTkYKNxd5CF
zDi8OqP83Hi+fRkjrznk1IIQ4YB3YaWQxgWGXOx3RWKLlzJ33BeZlvBxax/7QURHaIicgmFgzC0o
ZlQjivK4GM/esBo0keautK3biEbFZt2W7RCdEz/fFVQeYaLSMUbcGYliSi7bAX4jK8b4nW9QiIpr
Cq2wKMcPrb9euNb0tYpc99jU3ror+nreD1HsXkRlZQUr1CeqOvPIWzs7WvaBn471Lq8qHcxyeBp7
uBBrrYGn6sjeOXkFTR41nH9ZdUpkiUYvqvugViI/2T2QUtLq8Vya0z5q7RudaPsxlW57zGtXXaYJ
4iPdJ0WYechW1+SQj0370CajPJrihb6agklH1V4X0aOIW0iGxtpFhrSBCet61zltoNDtnlt3Kfde
k5/WknlXtHMXKN8SYWWUdZjKcaeg1dlOUicgZAnIqxkDtWbJ0+T3Vy4F/sFUDHHh149zVVZ7z/Tr
wEmLywk+YaeFKna0KqiTe0PmQezVnIl5dVFV8sGfCnl0Y/tLXg6PMJvOreGu931Bn2KBYx3mqZRh
W4MJS5gJu3baa6Odx0O7GtaHHOUIqsSieJz7roAN0Rx1i4FgV4De21Ue6sRBOWrpqrrKivWxaOr5
UHXUdGkVpV+zVuzE7K33a8osn3M3WExZBO6sokdP5FdNMsibVvo9ioLyG8Vvh3Kw22++gDAxAC9n
Od7OSZcc1nwoHlup010uh/iA+sqHhqLYsRrloHrV+XUWs7ksU1YcfPDsG1dFL2bXxjs/m91jMmXz
PcSFcfA7V4RL7lH1iNq/NWt9U87LgCYTEA+lSLh2bRYk0lxuLO2fDUJJ0A1UduiN4xgQlTFdwRd+
reg3cmF8ttT6HNfwGaIbrmhzFwYjO0z5ivQ5G/erYRzz5BuQ5BAId+O8O12fmqy9a1L7spwTtsek
UeEwpuahrmlvR6u1j3Y/Hq3KEQGqsUtF1gB1gnk2M/WIUNsO7HR9nr3hCxall6rKmD+VjeXj2qui
RzDWPqCdip8MwxrDQeYX4F5rGNve1eqrT6qudq3vV8eMwzGwYlXfIB7QgVGa4krK+l5PVGcGWpoQ
i1WH5EjF5k0WVWhoV+MOWmNUQVbMK0eCjnhcToIGYVCdHBaluouWGfy0tKCvGVilHU1LkNhWh+xd
5v0YJE7xOa90Ue3TVBQ3HFlyDWZENBR4VevtrKQt76d+YyONGZuXdrOjTo0YMspqzSSssr7+jC41
DedpdGhy6uZxGlR+MaLbv6Cqzi4Q1pdH6ZfygLY/vpzMwT205fB+QQURNJV/66tB35Womr85aTdc
rknqnmtbbQKQJTsPKGQPziTb97Jcqp1qrWd6eH2dlZIGPzZv1zWGFOqq+MqePTscMOtdo1+Q+2ad
56NdzWqnR7olKC3j0OM42SEnoAAoS/RhttzFs0FT1SCTJdEt3oFtGEFpm7exHFTo1hrYN8mjWxcT
zMnLlxdVDH4AYP3sxTkjRlF7XQ7g/K1eLpx2BAGfxhtRVJQVXeJxFvtPvmmmOzB1e6cLIHSjdkrK
oHbdTRlf3/kgv6yd2J0p9+j6D9LSJciAFVbzrA9JZeYX1I0XXlHqMM+L8cB25ezZzRdevVPuEWge
dVLf0kxBDyDvPtIKg7gghPqMKN6nkpZmds1RzSk00S3cLJ1/WXalCupMy50VeU4AuhwaI+1HJawG
WX9nBm6cpydk6iJs2xoZcd+Zl33W9Oeusr8163C9+HkbbL2FtaY3gt19P69xcadbXmOFSUH7mbUX
eT6FIOUCl0Da77JGGZeT1HepVVhBVhXXset9qJSP9D4TTTjXG3sxz4dSmMd4Au/Ie4dexkmWA0YW
vkoNVpASPbdW9b1b9ddLvUB5beR6bO9BGeizLLsMC6MAvO4THi8HrrG70ExmdmXHjE5Jlbf7Nasd
ipblPLFSwyHK0UsNPXukI9odBeDL6OmX1HMulGzusGzMF8ihYZyb5pIt+kMdjeVBDvOeVouZjAEk
7MduClgN5s0qBuuoMEm5/sqhK3v7oq3FA9r7C6Uh8EY3C5tGlD6Nzlp+bKQBbDJNkzoge3rP3vlg
LfHCE439PnMnOi81hXFLO4h4CXFTHUAy0qRGKawPftwAfuil7Cv/XscGL1I5x2Zqkp072+ujEvLO
W/1+N9fCgtYxD33neKDUrXZDCmVj5+bwwzQ4+j3mmj+VaG661brMlPuM5uNQk0woiuPQq2/tuNS0
uemyL8Wqw67wd40uQ6FrjcBp/AaXmYW5kT0ljZHsG7SYYVej3bOqClBFgZWs2o93ZQkWkIiVskVH
T7rSd23CBh12Q+vOYW1K77YYRutsUNPX6NVyK5hGmvKxwejSDZzk9ZgVgW/Wzb7sZmwPCWzr1LiX
6A0vYVBDV8/owucsHw6gOPGZI8sJkGzh2tFiaYYro1rbo+ys3Ec+hUMmzZvoTrGr9UHVidYpKI0R
2gUbgdC/N6RbdIdCdcZyQLEwtaEtEqA2lx4BB0VjDSnElC8aKygZIyeqwRwGYzGvBk/Jly6bvay/
iqBEQCz+7+D1/0/pmMTmUv2VjunHbK3NAW6J1w/9B4i3/gCXJwuL/d73Ni3Tf4F48w9pYhUHondw
1UkXw+x/BE3qD4TwJnyPT7wGKD138R8gXvzh+o5p87qIb3yVQf1Hq/WDIA13/l///3f/uHijZ7IU
wLlNQISLU5XgO3szGP7Nrd7MBgxn3onLspabg3qMC6SzrTOmxygxS5f2PMHPcqUzvJmP6VxiFa6X
BKqx85Ene+lYWmKHlh1OOnC0+wp6y1zqy9jCBAY0V6K5bcoOtfHfRvofbn27s/8awB1L4XmUiqE1
leXAV7y5c9UNUx61a3v5qoMXm9PDgRC+WkbPvJmMBSXpry9oqzecBZfEDypgRxzKFd7mG5OgkeZ2
bQxVfOm6/lXVA+2E+Ygu7aglZgBQ6cZoTqI18SRNjd8gSJQc9yffHdDVINwQ1UXkUfSio/AYFXjE
YT1aPa5WVWJa2VclduQE4v99buFcO0q6m0uNzocuNi3xRUEdI4Nu2gY9rzMP6FJjKnX93S6br43a
WWJ1noElcFxoTriUQjIa430L3l/s6NTZoifoRkoK3kgTFqhJh0PEdnK9bDLYVthMgsnGitHauEUW
aSDKXnv8H62qkJd6MSbJ/ZT6qBZe/bioWpCQN0lsvRfCQDSceh3P1rW6+fzqFohdmtlgtlJFA+og
obfAAFZcOVaTUMYX3JG/mTqWVSTzY9s4CdBnYyBOtnSC78KqEAnerIjfjIPrLW79ybKHMjn3LfYi
L+5Q6xuW54wPa4vhwbCBFj/Syc3Gk231jFzabQp9jHVzxdm3OS3GNuNDkWtw6ZwNPIZJyrg7S49I
5+e1MSmOTK2Tu2gU6NsrvD3JTk42z6+z0nnW0+b1Wlz/wzi0fNyfAJF2TereJ+7AV8MRMUjf7Wqu
7PvuE4zNWJ/kitl7zzjiwHJecwJwQCNDn52+WWklK14ryLQlLuPVR7j9qkz2tsHxsUzw/jbLLQz2
FhFAV4fiBtzoOomn9d5QVBWBnlm8diyF2kEZA9p07cIizH3BXbauN3m7arRyqhMvxo0EA40XZV7e
49nsES36M4WijmRHFz9Uz7EGWl6Q130wRk/cTGOd39l2Fj9bE7IDIgqkAssqvecyzsaPtY2R/yBW
pmwymfPdCFSrwkRPjHiB82I5WzNKsb2DbPiD4TZdf//dbuOMHtNmbDdPBSYbt701+9mxDx0a/zIP
i6GxBW4g3CIrlSsz0voyFVu4RGrXcvq26GWoP/PPQn+r5wlnf2GK99rd/FvVq/2PrIYhTCpfvIeU
5/XkEAoubtyJd5thzy72q4cfk5FhcXm6ZFFmdYUSpqOB6T69+sPQQLAQDNQZMyKvepMSbiJ3x1rx
sERzh01u1AjxX01wUKzNCQcUxjAbVC4OvGrgKt8dHILVhl1t1owLmAs6eOqI6rJMMqt9n630hh+M
wVubq95qjfZumX3uJF9stt+1wEcNFGEW2UO0JXrMhdECvY5o5ddRskGsS8FYtn3PWM7mhLzb96me
KWXgxKIcROEg2VWSc914yPxfJ3JG50F/jmC83bnjtij6VvIt82Szh75miqSDIexQCZW4n+acwvdW
Rz4bhYpFVn3x7EncJK7aZPr55jAx8ETMJ2SkrX5qRTvF4BJDjO07Un32sWWHEEmI19Jpb6sCOQXV
TQzwv/fyGLudlQm+CUe1PneNxzvvNxu77ld7/qiGqMn+dLzSsppALg3aD2IMLOu24PxZmwBW7hUU
sgDlsOaRxYcsy14RxghvzQIjjc2ndIZkSdNYgaOZ/idnHKKwWsU7b4znKaRlGh6XajFQ9HTJjokB
bD7EyYWd+xH+5yjNgiIdySlA1+jsEq9wTkY3udNVJXVjpB/jRA4ga8gZUcCBrUQlm0x1UdfK/NAB
dYZ2YT4ZJZKbvswzmExotTSZZnUSmRW/5F3k/TnHNEClaMvbPnevhqltln2WtzN9hhc/OfYIqcMh
tSO5xn5QTVQ+CZkUB6s04yj00EoGZu+12MSWLPTqrLEDa83y67SO80dLdx4Va9cfVqMH3BvnOSzb
eN0jmalvx3wtrhw5DnvQuPyebb1+gh5J3o0yv5s8c9bHtunkoVkaeCZd0b2mVfoOG1r+CKjUxQdA
8fIKrQ7m86xZz7nhY2e1ZRqQ21B2Qe4hpk1Hu3rPoVN/Kp2iTnYabPUAYlt9TFx3G9oi9QPlOkMZ
wgvONyChNpadsdjFkdd9QxPX7rB7yZO16hhcxbLgdzpP7hLTKZdgXigHdh3edDRBRXVUebOASmGk
vfCS2TrEDiEkcIZHc06GXcszftJZW0+cUlDq5RKJcb8U3nDT9DJ659fQZdiSQdcN3w0NbazqsCyu
e2MkfXPJhr2czLJcLugt/Yu1z6b90rVtCJCItWZY9CkpO/f9COv71YRjvSQ3Y71syxYY9NcVyk/F
3GtwNBkGW/YqWvc34vSmKmyl8zo6Q2RCgePDDM1pcw9LtHk73KrVZcQqP/36qlvV82Mh5qFFcJTl
Uul60t+qpr+VkDJCCJBMjn8GXcRSK1M2hrq3qDF+fZ0fkye2go/wTPwAlMvWllr+pvoak8odOuSc
Z5ltFYZntuzZJdlDzrw5hP79xTzTBESjQEbz+mYoBWvYiCkCz6+u5KrCDd4lbh4a6eDvf32pnwtZ
ZeJL8KnFTYGt4U0h28S+Vxuz6Z5tdxE3JaDf0UHsFnabL7Xz4Pn+9fU21Y9gmoA/EUT+4/sSEN5V
mRfOeZ2T6MP3I6hMTE4Mp+yoRr5nIvz6mttw/ThHeDhlovaxJS/vbbG+FLHs/baXgN4l1ZVnbFZ3
NlRO4HK2OAMBRjiPjIJUDWBDzfHx6xv4eZIqx0V1pEwMHNZPQSno4pHO5pl7Hr67mnG5zgK/2v/B
VTxBtpEriHt96w7JsQKXUdq557hPWuyr2DQRnUy/mZv/9Cw0lIr8JvIX4VN+fIFub1sNALt79huM
zW7q5aE1Y4f69bP8w7TEf0NQsKLbod18M02ypmjSGt/h2YowF6dtwpr7nu/1asyGgRnX37R0P+9f
7OnbKueHC2z+9ebBynSMlil3Jf65yP0kBgVeYo6UIshM/D3uSPxy3334v37Un3cWkEpkaGjbNtnb
20f1rSk119qxzhmE3j6q2Cf7Lclh1SQt/PpS//CITA7y0qjBSZt/u1l6kCdcqrDOcwuDtBT49tYO
8DqXTJhs6+Dmbdb8+qL/9HxE2oCvmQ6BeW9jy0YzRXzru+KcuyRClIW0MbWo5Eijw0v99bU2aOLN
Uidiz3OkfE0I/3mlJapVJvvJmSgDX0EKFc4UOJ6ZP9Tj2t5USFjKIFrIipi3bIGJWqu7GZtxjg5I
ySTNReU85zEZHCLpsGeqtcyTO5W5df6bYfmnOwX6sHx2JBeAZltnfzu4ytSZyC+JmOGETNhhGqUE
CMwG5+WoJVNN+5T1vxmdn9eubxLIaXI847Qni+zHa8Y5eAk5KkxxZVDronenf+jnuf+qWswXCHSi
bb7rVNw0Q958HkdnFTt7SxEjCYc8qSYeyJujSkqP/QL1+q9XvY++EzSIxcC7s96serPpknVUrPpi
VRTdpqOfIP7tc5dvpp+pgXT/9Yj8NDdd299WA1AOUxSn3o8D0qTdVvQv63mU+Gg7U8OAvPpuOdnp
xv/9xcCNbBOAhq3GfHMxtVq+GSN7PM8xhmS9hZ+ZnaLLwRlFl/Tri/30qnky8i1wqdrbifc2b67I
DFGjVVzObuTQWPKrOcwsFiJd4q8v9CaWkMrIZbvcigeSNTnS31ZGuZ2ks1t7ExVEm3R3Jj3cAPZO
+NJjBL7cXdZ6BAmRMTFbyZQUMx2JZ7dBs4U9zBUW/yTNwAmMiWYp7MSKIdvDx/0azuWDeuFNR1NL
e95kNMeTFS93fVn5VfGbzePnyUC2oo95dMsVNn8qhdJyUbVXdN0Z8T0RPpgULlEGpMfYJNfp14P2
0+J3Ef4zcB4hkiQ5vt3z+9i0+nFO2nO7ZaEociCwtm/xL4aFq1+W82/xw+30+lsNRKoYrJ7F0ud3
Exzy2t5uN2thi6Z15NltZvmn61rjuZWkV7wCIq7Xgeo0a+48wrZZv1lkOBDfXpzlZbuuzZVJKuAM
+HGZyTzqUzml+iwESBIpZJpkEAIgXJQbVjjNkXpxRZbJ3Qjr0GHMIUKltNs4PVn9goMfln95MIcC
FHHF9bGplL2tseCnc1Z0WsyjtnA7fRz4/juvX4ySb5pS5+QbcaYBLpVd3Tu6Wz+QkMFxZ3AYHHGf
ivr8PQcIXe9850wz0FgXZeB+GcARNqhmxAeo4snKrh3TyFoyG7LifgJtuGnd3jjOMnXvqkUY67Hy
SnKqxr5cA9NDzIi1RyOZ6TwHqjSRbU2MoPTwe+Nnm3bV0qw00Gt6nlQqQjnmDj6zATrFL4OhSYm2
CypznKpne9VlxZohFGwNh1rk4uvUKuKEtAHDF/okHgGG4nlK7kZcofHeM5q1uoATBPT2Wz9KTu6I
ySIsm5W/vhrwX4vPMYtAXuBPOWya2q0/Jwhslm+g5fCLGdoRGvelxRJ4EStjfqjntUju7KIivjGL
m7G/7+yOF2LVHqu7EkWdPVSryXmBelg0B+hn8hlM4hNJEamyB68WRE92Jk8x2dpZ/7TdcpDXbSM2
KGrKec2zmfJBHt15diZu910tCI/eZ5aWV3/lHdUD2FxKxMd8cGE8ix04CMhVj1bOPapiIbwF+pZv
HNwkEi/rZJcXzawH491cpVy6yVZOLd9ETY0jK7c767aEtO8fRGqQfZcxXZI7+tWqDeEypzp8TbUa
RzTo2W4gRgtxVkmGxGvkhbPGzKCyHGkkLG9KPWIEIzFdJLMBjdrPYkxv0BiDaal6wLA65/SwgYWo
qr2NB3Nu34vSIXdJpQ4TrEyUi204bTkbXusAMHtm3xq7QA2kooCbCdezl8sIIEQ1oG3V/I34Awi7
lfit7xCckw/cjJ3M4r3UlvOcRkkS7buhmxD9vS4rFyaYGcqaIfxMq+fSSbcUFodMEDGLJD2B9oLN
W/1GW7auwyxqlEtnRkIS42p1G2Zu6254WdJqGg9zCoPwnZoRaks2s7dCIpbUdqoi/LcQekNiW+D5
oN5yL2ZBakT4evx57gDImIBdeVeOBx8RZGYK21+pjJyKwo9ZpkVtwDTki2RgZTRKGzetFaf3Xdlw
I8IEO4GbtbqHchXN/ES0rG0g8fWcLHtQlT8P184Mm+xqjaoItVu6/EmyHFNWqwaN8iJqQpeShdrY
Zv1NXsF5DA2QVEECXMFcwS4bbeqb3vY+UphnPX7ktieQJsjReaGbiKK1AJs3ckef87YDrV9yQMkD
CNqqgCS0jM6Fac5AbSDkvQIgW4dRT99P/P+f9/DdsfTl77+r959Q8lfKU3KW/e9Z0jdB8H/zLG2f
+4sodcnzJtPFdYhwoBj/m2NJeNYfW0lgEjoKqOlu/e5fPKkn/rBpGP8b9v0XSSrUH/ywHQc8Vf2G
hlnev3Er2dvh+N+Te7uiQPruCnTlELLKetOXsvG3pZgyB0VC1NMhWjURJ2BrNb3pB8cZ6uwZhM3p
EJAv3SLRa85OMqPVjMyXuGwl1GSF4d4jqtZZhl2GlaI5TX6Rd9es6JpwxgpDR/3iZD0e053hurm2
w9jzpPiTYIZleMiT2cuflXLq6IuNCZDEAzdtWAAFcSncCnBzW9wmwuynchfnTpvVwebJK66Eh8qA
dNqiEMsljU6pvyHAh7z5TbXrvRkj38RrC5EtaW8Z9bfVjSeKdEjcRP0ZTRVRLae+gAU+5XLsWu+0
dqQEIaJLqbK/5WaUkm35txl19/1l/EBkW2+vv/1mnm1Jcnl4U9zMjwXOqm3VuaabftUChxMq58p2
7AT6wzLw+7Qcyy1JeUkfk6RhSIMz5G6S9tLh2JarO9nn3gWmRb5dNTZtqe8o+q3fjNGPNaf0aARI
st04farcbVr+eI9zkhoo2Wzjq4tm27R2mH1jrznkip3NRLDRu+5Thi6o51cu/tdy+4fBefNutuvK
LUoF3Mui63x7XbRklVcZtvoaL8w5NxjpduAkZYR5Npg0Ts/bMkr6HmNuUlmW+5uq/k3wN5cnb3dr
8HzQRos19ONjx4gJDJB2+6vhEc+Ii2IyXUjqwTf6C3I9vfwG1V2Fzz5rluFd1pGLmgT8REDOoPx6
IH7sL3gBDq01uBm9n8tovAVCejclvBVc/Evkr5z7RzIgi2jZG1HR+QuhQajorN2vL/nzwyvyUbHh
AfKCLr3NWgcaj3KcYu1X6U6s8sMi3FVAJbTT0Ml9qiLpPrUDo054gws09lSZy9gSpZ9WZj39ZiKI
NzsZA+CbklXCQgXV/qnrif1VOz65HC8JHEphnGY0YyyIYq4SfjZ1mLRcZZgW6MuQO224SYOi2MRz
VNSuXsLS4ER95xdJ0Za7xqla64GcmrJ7+fWY/dgpUYIDxCG1IJXQYw/n12V/nDDDFBH3hW7yZW77
lklgDhQjcm/CSDpGMLdEVb6rLWgtFk0/Vdt/oLaGfztYKDeA6AALQOdxxry9DYqTrl86t9pk7wZ7
uGb3WidAUEz2zqUdOez7XYwC4LnQTsmO2tbEPjonBUU0ZkGTsNtuO/+S8KmSePDxUs4wy79DNcTb
OYbiiJ8UtTBwgzmD8L05n2abrBe/XO0XEhlco9jrvqvz4Q6NPsELNO0LSpzQ8IqRv9H2FBXmNhKI
jHdTXUcXSMFyHYfFuprLZUFeWw/3CHUQIcCm5crJgvDjlbrT9me2RMsgvK48mygU+FZSH6em+c0y
FT92q+xUmL3QPrnwL/SqTNYfJwAzs2xGFBNPnoN/xoG+Js6/oczDWEpbsPWbiEmX77snRCB/A7ll
O6lFBKL2P+ydyXLdxrZtf+XG7eMF6qJxO9gVyy2KFHkkdRCiJKMGEkAmEsDXv5Ha8nsWfcKK079u
mGGa5EaRxcq15hqT0rX0wuGotPf7Ce2/XcU5SBOM0Ant0EfNQvJmdKKQnlAn9uKzGJlFw8Gb6ti/
d52Cg4EHdobHkWTUUV/aYlnXCBTqiARyx4KvQ5j2W2Zdja1fcRK2OCmc4xKco7VD1N42yalWgXk9
/eQlDCG0TAhbxAim5GVrwlrXqd00ZtMqefq8oL5LELGnHmyy7SWm94935wXVypdpo9M53ouAQyLC
GWXeXb3kJQHG8OPjkzi3qE3E/VLxJ3qCB66c3kITG0gRtPWXhRa4QRyTeXTmJ9/rNwkWlcAd7FU7
usg786xdrnKfzfVTF3f0Lc727DDIojgnzpiHzsTo/7w2vF3CefoRNRyMHEio4OLyZmh42drlwKab
z5vTIuSnZAuVe0o1Ra3m2oNByELxz5/4djWipkm212HfpgWdKsGbT5xGeyp06+lP3qbMYNTKN8uf
y3mUzTuchyD8nFXexiCkL01O+T3mIahFfhM8uG/vHJFeiJApRABku5Rk3lwH1BdF/2vYvrR+10qP
ZjkVWN/7oRhYjYp66pzDmEV9+TBPcc6KI4qgzw95LN25T2lh1rS1STcfbpssDp8WcMPwbCbthPOj
jC069AZwjyTclsUu0sr2SYensEIcM9mpq8+PaPqJLq6zqpZm5s80ir9z2e9hd3v16C3zb7JWb9c1
AAYgAlxz19wtyPc36do6zIoOz5zoeVadTRAbjKNLEDtvZtz6BFmcyuHPMmyXOvH4kssfkS2eAmZI
ewrmV/YEjcwMaXcoN0QwJXhLs0QO22Q7x6GZjT3LFqw1sw4qpYmpnTVumZ2RA9jlN6P3TR6OxjjK
dWybrGq8QYOk+3VlG7yu3fqqc59jWXjMLSlycwHS8pSZuj/mMbXvlWvLSGIwxVkrzZIyioGNxioc
wnhnCcy3+oFC+JcmqdAYlppmoSEdVt2HZ6Ct/FRZeOYW15zE3LG2otE7inicEaCv7Bfc7j9PE85U
v5ySuDXgEGRTmSqoWYn3fr01SSts1Kh+ffby2axUchwYWluzlf1Xace1C3xK9sP2Erlg4FHRWKSs
SEaAGsrXw9bS2pAfE89S+pkodeRx6KjyGH3evLGa0JqRMMR83QizuimWTaPE0ixrkoiEDywlLhsu
jXKrw6Og5MyjkDIqLLkjKVMxJQq6a/mvy/MxS6GxAP2nSPvNHI0JF4iuImqIprr+t1DX0ZsfruFg
fZjbqGd1uIS3LqDUud5xsgTY/7tl4c12ZD4SPRmVGralf5P8R4NDCCmW6MOkHEaIXNEb4qyzSZ6P
Xwm/Dw7QXXu6y8IG1MF41cxocr+0LHo8JT0ujXyIQqog1RGcUMxiYFLTjyPumOwArcXElwsClvPP
15Yj4+FRIgMDMEdTpG1eR14v5kVY1K34koA7nx/tvu25ErJA7E20aZtz6j8/bVgmb8ccpVQqBeS7
gab8/URFOIhMw0bBWBRraDJ+qvbELtN2Vp1Dd/PH9TAUYyjiNHEhXBXpOA7lcGM3yluCVBDtWNCc
W8u/z9qCth0Qtkv+1S4b+0pnyg9p++/65ptP5nd8bPuwHb9o+Fj6nT87oLhwoegSulQH4kewrLCJ
4vk8DkW29Cks1Na58+zRSegzGBNnVy2S7FdKK9CwVWnRzSO9Q/CjZyYDpVG9Nuli0b5YHWkDVP5T
2GC+kO/sxVFa0RiqCycjfstyeS2LiMgMqVejNyDcBUNRXC/1mqkUOFAVHuckyul0bK1l+6DR2pYv
9HzlCNh8SYvhyvm0B3SYyynZJ6Wra3qfm/wK+YbcDz29mQiFMDA6Odop0EshGC7sg6BLxn9egzmv
LVh69rJ8WACHyHtrkp31yI4RqW+UusLxeUNM1/Wp6HuKuO8TwCz1KSvJbhy33o/bPk3q3gPTBANv
GuJXp63i7lvhCnxh9gyVdfieKKm1vasbQC7Vlcy6IYj3nAOCJjxlWH6FZwgzMBtPcyhckGDfixh8
CU95Qc8z+vc4Z8wM6c0ZJ1G8R2UvQ/vQdb4QEXiSrCwaA4eoB5xC5lzq+Q5xdF6WxwykvAoes871
huuw8os8PjJWAAinlCxstvUGyw6dpLTFh4PcF2jQabnS+WRRqEK/ym4DI1rTfL2nMV5h3WGpMJiu
GRzaysi8E7bgpyCIumDDr/ikhe8aN4r4gqbCfNMqS6wQUmrIPh8HQNgfXjcFeWW+qcJR5O4V6mYr
ghhWBbWKTktHkZ2cqT+bfdEOrJLbyb2ATQVHixU7LHiZRRLk71YttIgeKqDcujlGtWe54rpWaxLP
78IKeFWSDghGWbgi+MpF/YKpRWZtt77fTDwpax1Ysu9ZtYciuLW8bIwaCJQojZuHqtJVnB10xUIA
0K50PK6dJctc0jpbje0e7LyAxrm3afZCjtZJ2wq6j26Ogng4QlBJkmeVx8NAyjuKeLL0LJfsIDsn
xNyOjsggJ2RJhyExMb1fTNz9ThRO54XHqtDmiXkN4jtwfhO8kaeujcySTz0Ifssu0RI16GFDOBqe
kCKBB0vF5VYLGWw8vqGK+Ie9ZEKEghuBwyGzc1Ctg8UTdJcH/3KaxTznzk8qckkWiXNeBanxuPC/
DwMHmuE4liWRFoxKShfQFOIiUNQrIBwM6gWikCo7nhetVv2pUJvvLPcxWAIupeRNAy4PGVl8gsf/
Gl4zazEDLMRYjzdPUx3fw6bFPJoZ+B/2LamMB801zBSMuMef9zOOnje8knAr+F6wiD58qgMKjTgW
6IQEUCoiSjX24efoATmS8CchRpuby+T642EoRs1IqeFHjJsEW2D+y5uC+t4DhGo9/XzU1uXH/3zI
l58jU0AxJXIF6J+d02EL81qXoSjHEzqUlZse3G3hs3LXy6HhcgDP+yQNLi+q32hDyQ+cvNWYX3dO
smYB5cMCfvW7pFW9wbu7bcOPuFDbuCrSHNmcULZYTdALWtDlm02U28NrcnmCSHh97nC43FPhlpzR
dqLvQu1crQpZOZPm8movwyPMcD+xD6Ff8huHIGrMzS/hCu/omDtIZQkk/CLkm2s/2FHxDDHVV/KG
O/XM470MpE2tgIIP3KT5K045Tvwe7C249+kkC3Pplwdqwe7hP3rkqX50sFCw1tX1Bp1rERS+yWjZ
9FsoCj3QAHOT+Zg077ecI3d4dcK8Y/hMARErNw9Hn+E6kcs2fxAxK1/8OY/50nS2mQ6A2831dyrM
C/2smrzJy2OXx/zdAp197l2Bp8I26da7jJWymhIZnX4+8qSaRy5nKb2aP8IO0PPhlShr9vnZoUPN
fiZyq+J5LwZLdtDIpzzjw4OqoIkCIbcgt9mQMCBlw2sq1HXU52Y60zVhEj31qiCKHGuCRfohvWRq
lv5K+r3xyGsSn57TNJuw1bp2Ekfx8+hvJ74QNAbNuR0U/15bTRItsLVDqmggl99gyCQzkgJ6rPh0
p8j7+QWPkoVTQLZuZuzrhKW8Oi7e4LLCxGPRqPjQtGyx7WGxuiyZrmnuGrflExXVivUmBy1QAwm7
pJMr2QAMOKqi4bz7dfUn3/OuQOPyOE7ejzkzAFLggU2ZrrPtxSviXsvnwdOFDq+wmzC3viT5xCPy
KPLW3FGd6yk4hJvtsMqhxzePDyqaGTXkq8wQv+RPsW+C1JjS5mnuV5Yl7mTAo9aBnwfjGvBfFF3J
Kye+W3cJPkLlGrb3nnBGfgLBqTnDzgFq16efSZbNCZoxO8K8HTMAU6Av+RvbJfWWcSwnazgAhSJf
mjk1R9+25ezU7WRDYiK4bevQzCeJ1oAkfF7HkqXSC7OVPW+i3dewtzyK0fWVKj2TKnBVXJOLr5ou
59fHteEuP2nCs8y60Rk66hKOe2WSlL1iu7uP6swL5Xu0/+1Kn29WWWtxDDWYk2lP6gIWXhqRBAo/
+zk9o+Ap2Kt5+Zvlb9xV2LVm22hBlvDURnd0GHyXJ1nJnky0V9qlN9/oLWiz6H29KYwR8BeSZBU2
Aa7jM+st48vSYuMJIBMz95CJjoaWI8dLk6VqSuJVImtMaoDR4olWDM6rD+egOYfhQEMAjdX9JK0/
dOlUS3ZgR6PfCqIp+W8MyBonGl/ISOpafkCsVOU53qAr9eRHHRHbDN8SlOSD+2nKYlITp7FWc0v7
rrtN9cvmK9fvKaKGHDgw23EwgktRbyfYkDDKW+q2u5lvWhEaXE1lChLv5U4u73LAkYLHEwTeam7r
x3LTNLNZ/xL6gPhC9G8mbznh69QeUE/wzLLKNd8LHJtmsR39wuYHM4/sBJRa1ZnaRtlkgqmcEy1m
5w3hmgCPQfWbWZm05v/8HLLElKxESUCxhxLAj3y4WU6tHPTZCo0odeiMjR9UAV6rTzUiAl70CkzI
vdYYTfBLubWZdOBEnYgvPmGZvAbNx/j2gb80Z/KW5srrkkrj558fFIwJWxrNG7zsy4mtK6stqtOq
E8p/X18WLHp4zV8eYscko2ncMknICcKv7++xWxuAihQD5fQnVQY0Q6VSU8Wbb0o3N2Fc4S98RjQ3
5rLUjwln9TX7SJoFykxy4Zoy477TVOfdfZRtbo3DZTF1bXsoqobZeLw8EPLAZtGjK9qEWP6ES8Zt
4cJKiH+T+HpzoDf6ROqt9qVz1flbWrmQ1BDIV7tPBZ00XHWU5wuzAX1mcx4s38yghr5+nsJcDuba
f3O6+/VsZz4+NIUTfABogGXi/ppPwHGit/QUkaq6LI0VOWDz/KnuNL/xa32TQGc22Yj9+SxSVvw7
NMf6vyhBdQwNAB+S7s8xAqIaH75BZL7/DriHGd0J8Ba+KIyDGCQ+1JFg93Nx/Ofb/jWFgCaR8YNA
jJunHM44d3+9Fpq5XNK3FRQcqmrh5zKAoAczeYLbcIBm8Pvn/PcPRG6HajBEBE1y8a0vb12MttO0
dvY4LB0bBfDqRF5Ha80y93Nm//MN/kB7/v9yurlDcrd2EDkg6BzKUW8SmUtT+XlHY9PjzxVDG6+w
IkU5tAbBcfGneD5WAmee90p7a7VvVWfWc6jr1hN9OD770W+u6NeRzhVxlIKJR2mUbuy/t0SsiW3p
CNj4Y3OZVJq4jjm+qDpjXS/jueQVFL5amZmJx+ZAaGEV5kIq4Q2Krs2Bk/0xaL0+YCtnaVl3LPUD
P878wLGpXD3Okzt9qWfh62OW2X++ibevkRdnlK0BFRN4Yn9TFrPvDhI+5XwuptqsTDQL8gYFoC/1
HiCH8n+jZP93nxdAQLDNP2EYvknORgvRiBvbCjT/j21vgQ1YpTZNwkGPCVGZ/0eptcAm5e/EZBZZ
uJmqf1sOPJ2RiZ7Liu3GRMEEyeZtAHVjXtC3YjaMf36gZn35yzBlQFB+Mh1V6FEQzr/NZ+p1W8px
C+qrCK8YgNFR20be53BkwvxnSx1/mg9ADG4U0Jz0/9ZY3mZuu6o8zK8uocgckB1hHLlDy5d/vqs3
tTX+OgoN+plcniLnAFbWX9eXzpYFqkORfLVRp/05rVyI2Ixmer7NcVLHphHabv3RxdQHvjVbYUMo
Ou2k1y3RcwU9x3r6zXVdJCJ/eeDkMHkENK65PwQD8dsypm1TL4rKAsuyzbUhPrnBYlQSykYH1/8x
bR2F9l0/5eR8Qd/QduaE2BfkMEFuiSKQBuWAgAQZqTvXJydiP7RZkOf91UrMEvTnDJSds6y7zKUU
9mkaaHChMb5ysRI9tI3aXLnDWiScsDMdA1KAgHyc3gsfkkudsQ45JAFx71pEbnClijlByqPmsHTI
1VRISK44AEUYRDVWJRgiPwOnyOLXCgg52gxRTg4xmxg+K0zOyxGo/vE0kWW7rAkcWU14omfXItDu
3ZjzC+3LPG5Cv1BFZ29qTJCJ8tTsSoKiLe/NpuGdrvl6ki2t0sAWsDjcowhvKpX+mYoZ2M5xGbkE
WD+mEBU/zfOl6cQEF9Ewk/HizFOH7kHEPR/Z1px25hubKkqZ75oFZfYPr6+map49wvHEO2MRlfji
ugptuFI3wYRMEweoy/kw0evkDfuiVi3pYDJDEdUPA4ON4dwYjoK223TwUDW5D8mQIGA/5AMda8OH
YAXm2H+gDmIqbcSmthuecb6iuPGhFGTB8z3jHJnDsUC96lS71iEY/mPlSDzFN0G4aPezEyyrjM+k
8zLxvkuw9QJQ2E2WzQmdBW2Ru1EW1PgPXY8nAmrzxd3GleYzMiaQ0hjuQYyX1ZrpuzqZJJw9yuS6
5JSfxCP12rKgF8K3G6lfQxqyVwyEfQ4CXdpGXTt+hCUaW3h2XUqBP9fIgTp9Ht7FLftJdeyKJkTh
+TP+IyFv4lfagc1meBkazY8otYtoXCPST1DqCBrl7bDF6W7Ke6DMi1tDRNO1NScAlsc+fhJdYjXH
FmplkBZ5rp8CbBSr/Vrq7FT6s3dV4kB9DW5uviLD0j9GY+juliQozlEJqJNc9jx+yBjUV34eIPFm
9hWvFXjaj7ldAlpMjHly3HjyxCGcVJfbBbexsD/3NdOx0yK8ozdF7CO/KHi7tjUeq2jxYUOW6t1W
NdI+MHLlgWYuPPLqKWy/FkI9AUUXt6Nv5bftPMlDMJEaRyCTX829SvZFouP3kSgG9Aai/IY6Nts3
BS5w+HN0+yBLhht6O9ojzdZUpzsBwpP4GNMMv+qio+ZPXsecE1/HpVcn9BjZtyGpG2BnWFima1IF
xwJboScB1hucIqmjKbW8Pn/WyxZ/aawuIMWg2g86dssDfQP2jY/REjbOluXd+aQPaXqeuu8TVO33
JDVLdFTSS745lKA4ZznCeZxhWZSQxzrr4EytfJxmn0QIS8F+Whd1403jWqcBTky7LEIvHn/EJyFZ
r1FGqK+T61fOAeyo5PhVtsWazl4Qf49lELVQMa3xpk2QSex9cLPvoYLWnN9AFAYTGvBdFhf9F7ua
xN0S+fYtmDszQjO8BzkbzZo2NLXc21E9X5OVt25KwLYGV1w23xyNchvEU4zNs0Tv+EmLAVcUy1p2
Li4XX6apAr2YZAJZo7GTSteiEfSQOP2o9gjs6+UmVDlkTNsR5Xl1IhZijnq7GbqIdwOOphE34zKM
R1co9zZo6EohA/0S6PWrjefb2XeYPtj4YFQTDbBS86Wdo32w9sC1ItmdBYr+TytdiMfKpuyeT6DD
0GbQ8F7mAQwC5flfqJj3qYfd4akngZG6GLO/BzFfv5+KVda7Wsr8eQCp/nFc6MlLh0UBc3MMZKzi
+qgEx+QCmXhLse0w4dQPiTsVDXYdc/WlasWWUnxqX7q+xBhBzM77hOLGtXCxPlejTaNy2dHSFIfL
XUUdAjgxiWA+NJMghS3MdXKV34Wx1dMK69TJl9Ei2NrHxI0VKJ1peAh1CFECjnK4S8otupJOXzyg
H0Jzoovx2e07cZrV4pwqMeNj62XPmsDyeQMPEwPKNPTfoc2/rzyQE2AqpQ6Ep+uTHJMAAKY/UEnG
vhEv+nm+DpMaSDbxsQMqckqek04mr94ivA8V3iGv8zZv3xUDfD9HvXvvI3g42ewUICYH+UTca6U0
DMx3FmbcnzcbLgAQ2gzFGGnucwHgkb1sYUWyqxJDWRnUUOwoGO3E1FWnOlDjM5ozj+uHtuXYHRJz
SGmfyBcOD0lHa6SzNslT247bbT5hBLhELLkcz9vy3Pm2vBmVrx+6KRs/jHRkffXqmcXBHdb57NNj
eUDTqd85nlS3yxjp65I2k558UtydsrCFGjDgH5iSjqF93xqzuywrxvcbRNfnmNj207DF8gMbPpBd
a4zuN8eSaKvC8kgDc3BH5R02hmzp5o+3tfMY72N33HKrxzonLh6wfxYDzlGNfRw1UBwhlQ/4L9i2
uzHx1S0CqpqsRdt/yL0NHHKRt4ByohoeBLXI3Sw2/1085x4Vg9H6ZmUu2ri7NfC3MqF/FA5KvI8U
qfb4rg68OZJgn+HbSLqrRXanLZE/kP1pzkBcu5dGjl/4HfA8snReoKapfaWi6oydGLLQQDjlDU44
7mdlZUrvMECy75EgQad153k4FW4DwzUpnOjWz/oxBqnZdslNW8RiT30ZZONMHX4P3aCF+b7JZE5b
L+vOvYUO4Xa1hohnHdpajndDMlOAcpaRlgJas9t3OGZZ76MuwX8lpDW2BysoxsfKMB8OlKLX4rYt
6x4K8AgN+wS937FO0TxN2+MaA5UtTib0sPfJsNAdgwEr/Ja8vqnJFYzNzjE9ZbugVdl8TxanMkQP
J/+go62HcWuD2EBGmDkY4RIi0vobhPIlKDmVjqwjMPaCkMApxzMou5pliNuVu9hd9QHngMzFrH4Z
IAnfuCx29nXsU6k4Dc1qWHDzFChgtqYBip65JsFcwcryBniwnyxPpYeaJ3XhJ72/9C9pDsDVzv7R
uqSTaoFjOlJfuH/br1S50vjdR/WNtNYFA6dmteD7eTz+zl7aPfmjtjbqMeEG7Tsp/SqW+zUEiQMV
Tk098yGm7LpTNO60B98BWXtXF1SN0xbr2223yQV4odeuFKQiVdVXXekH/SHXgb6vS9K3+79whkLA
QxGpump0ruscPxlgSgEUv3/PFYr82iNFaJhCdH2M3/CMwOBpFKt76vsMj498Llzl7gjhCqsHo20k
cjqNivARwmwfEZipeC2bHSup5Ad6OAJL+ZVFiA6ZQwG3Pw3ywVloWWojJyoOgm6+ILh3rDlUzxSZ
2wwTI5pk8nn+vG1F/pwX4nMOysx0ner2SaM5Mf5p48lm87BZJMKRsly03Tar25xHr1THuRiTnRgE
9MMI+ahI2zZon8auAZg+4q2ksCljfZ1l+1XmGR4CfUN5MV+yeyqfgGOdZdLDfmOz8R+SqfCeIoRN
476cyUExHhgw8HBK/c3pRf1e0A0WH6Yoyu8mKL9PCnBSflBLPmfXZLNxV7DaJblu+2qAzj00x3rI
Ak7HtnNIZIGxeRZY9269+LeuoJgKEYmiOkDufu+62fylU5E6bYvrmo4kNuG9nczDdBBO2J/RNWok
lcaNLJm0vdC6lVc7P5xmkSZOm6FtRaiprqeQmzusJN+fNlgB3zLq8cOpou63H5mUmj6pejyzy7P5
l2Hd7MuK+IJLyB7ZdcqjgnO3U50oXqoydz6TEVyOiIkSjBSS9hiJqHqwKnvczW2IfUDXPjcVCrWc
g9sxcrPqU69dnGICr+8/eXY23ijXy5Y0G5cKPhVJ25tMuNx0bpN5L5d5xyHce4fJi7qZgWR+rQsv
ujDva8fTdzMV5X0ghv7aI5X9QlHAxeUt2RZBz5U93IcZjpc1igNtBiHk+toc0vGpMrv24k6v/Qx3
7QAFnQItSe4eokzQ4c+Nlxsue5R7epKYka6cndewjqShVVbBfSMm97UoCij4LlA54KFNVMS7mr+7
Iy3HmChWEVy3oXKjPUf4GeSpxfZ904pe/ktwagO/LzzP/szGC/09sWI9X1myBh8uKuuqHAL32egZ
QHTNtUrpfIfUGizVq5qh/bIiWUCgVIZKq88C746S4ngLKtdpIEgS0twtkxKvtSsXLGVIf85AfJrl
q5Qrc4VJyTlN4c/tf5upps0plcL50FWzd0PyHAs+DXWJYB4563cfaWt2bKNC3kKXHjnLEo7IfZMN
VnCwhhYtsr3NwYucmuZTJOZlV0/etG9sa7DPSkfOE1W/OEGtRAz3k2auCapuWP06bFaGAgj8sCSE
nqhLrP7sFdrBnhrPPiy+WjsQh1HMdD6glGEQ7SAnFZVfz8d8DinxtDWQN4K08WCOsfMuW4fSJab2
sJX72OHzWb9ze0dPe04VGVaaDN4el5LRUXmznrB0psvtXahgXaVwZEvvS4Oc1VgEWPFSZUcKefVi
39fQbPpkx2kbO8UUbn2LDwYYHTtY9wV1tZhWVFTm/rrv5jVr69s1zkjpAB3lACYeGpBfoZcuyM/x
yRuVGMqPeV774H41U4XyDl1CXjem8zL0oTzmxGrdtSqU1f4xDdMyw+1Fl9V2h2CgBviU2S41oRO9
dKXs9uOK/U31UClR8x58iAilqlBYU5uYkd9z+99bK8ESZxRT1a17CElL8DEYA7d4uiSRLWEKIQDc
TcrWdbJF3CYJLUSUglnHyV8wD7foW+5n9gImu8Wqtb8eHAxTPimhC6tIu5gEnMXJNqvwPfFGlmP5
oiBCDPGdJKBcznaV2CsNhfmkhhqDW9vlbbHlgXF99fDtgRYVNFKt3a2nuD3IhD3qj2mHGAfq2pMn
A1GGhxABLZ67tlLD2qOPKiUxDmeHfDiC7IKPh3yw39eoo+5dRGaE7iJhxVxx9Jhk7J9KGbXrKsgO
z2R4yx1SL9Vo/5B3dCY3B6FRAiXkDro+vtsI/eJDZjUhTiVyzhKI9I4/JP4hWjfPP1GPbF9ErJpn
C9WPhKJNUxw91sydAyqY9pvd1URZqPJx/D304ZRgdDqin1nSzR0oim6hWn+o/2+SMp8fAlS7V+Sn
y7veznBocUN1Xznr2h6E1yIimxMK1MJqnqpk0dE1XK8tSr1OrH66dLruTqPE9FQusdAdTUNz/U1s
Np2Y2ejTmh2yj6q99DZ8UI0zMAGCZRw2JCfErBJBcBpDX+KX3sbLq7VlyypSJ9eD8xjXJaYLuuy6
ryPt8rBEK6jddrdZeCnbY+UUB8KJcYKhF9Tzt9xaTMaFiNrtdgDw8yP9Y3NmHVvlxIiGXDq2d5nt
43Trr/Z05eBM/gnXVJ+EZZS5+CuSUCwDTqjgpM8tvmi4xdiBkh+RZCDnSEeB+m+H1mSYCZAcF70T
ya1zzskbM6+BOPx+oRC4pCAgo0NUh82NhSErEnsV0PSB5k+0SErcFXfUuAsSSmUWPlz0U/BiIth2
qYfmDxuhZqh2ioTZ64aQgrGRJe+VZfeGFSiOoSOWh5WXvfeTLE4OFZqP7xaiKpKHON7fYXTlTp85
XOrifVS1o4m6PLe8IoIJIQlEQfnKEumtJ2/2q8ceet898s38Wz46PPlYbwsyOuOlCmSwXFJR2vo5
XgL1oEccNc+C9jqq1hG8NM2YpomiDpJH45YU7ZOq19cOSYtyr9Hs/Et7Pv2NQT35V+BHK2STY/A0
ZHl/lDDoPobj5GBnjT6yGJuNzoFpW1P6stYzvZ5uuXfVNNNs1nQI93FqSObrPBxRzU3dhkw1zzS+
YxCwjGSD0/BO4HzoHqlcUf+1PRoe9/nszSy9Fn0YYPRof1eplxvHw7xbp3tP4bSSuw4EHzvIRXRE
oCE+6CWSqKFlx12iUog++7CecxDqhf9ugCqPTxQIHTwQrRUvpLDOEmQy9VAWIDPjCkUY6ZKHrSUD
kG6hEOGhnhH+7T27LWnpX/gd7GOma+QsrdjPnvhDT3gvuRkGcFoG66eI1WK+XWQ34kwxzPEjRhBS
8XEBPrsWWqMbr3X7ew+I1G1cNHWEfCnDmmx0suQW/y73dW3wYllAUj6gIax2aNPcL3TrqI76R5Ss
WIhNWDFEwDnXvdJrBWxvjGV2UEUZN6y/IybSleNi8SFDHbxYWSGWM5mrGgdvvNBWqCCt86lMUGKk
LQKRM77jk32I6EznUJC4dFsMmR3gpoID1wf8ike9Y98kqiM+3xfeOGAuQsXsnfY0aWiMQLMzQEjv
44D6A3iUaj554Pg+jhIKd1F25B5ReiLgymeGfDN+yi1t58RWi7WziDzuR0Xb0UTe5XOXK+t6rIwV
8ljW0TupZH8jA9zSOJHXd+QFoisrs+MXMsZlxDDIw1fhbt5h8e3pcR5X97qeeonV0xxrE63ZLZKe
jhRPNE3x1eQVXbjfEovACfTgcuoCd24e6eIt9yPJrf3IUMfMzAvUgfAFWvLaF2gWtfOxyNblY5JJ
JxUTZic5BaNDGzfZH8id7b0f+PI5Jtw/OT4whB5l/EebXwlSa+HB0YrwkV6g+H5BfHASs2TWxeoL
wmn5IJS94gQle9thHmzAHMFqMhr89sR+gJOziidvD0/uliyadacHd/wXHunOPl44qAw9wOB0ATn8
YsWN/1SBFW53Pll9SJSdQ4kOBWjteV9XRfZ/PNSCfND4ygaFA8ue2jzdVR850fateBz9qfeDd7Iq
Blb5KY6NZmoc6MtGvLCAgMDdWFAI7d/5KxKfFUAMPSQQ3nt7kcW1rYq22vCcpi3pOSsXHXwNoIrW
V1Uf442xy/zRltY+ngNfjyxeNSobam3oNvDvKUN7jyDQ2QgbY3std2MdjjYu9Ph1IQwEAhEcfb/T
8eew6ySLyiDqZmlYx4LCDvbEeegn9tYa5jlCGx/tFzJpwnjUXis92kwa5PU+ZiFzIfrvNmzdaNpT
aEVAeJiEXmtjaVPmmLfjwZ0ZcTtjcKAMklf5Zg/vZw+kaXksvSUcR+wDNFzWPQXimHMfrUygFM5V
1U+q38MIjUPnYAtPTcOrqrfZWVP+iijXne59QrJ0EwUrwxXOZ0GF7a61mjvxw9xOmlORL3M0/EtZ
+eYGaYmPCP8PjX4ULrcWHH2+VOuUNSHc1ySO5uM/l+d+rZBTNYxoqqZ0aDp5KcCaxv2/KiRIlcXS
pnvhe9sL09s0XzQuXtCNFMqnqPBxhpezjQ3UrigrSnS/uYBfy83mAhAK0LwLGIgqIUWhXy+gDFZ6
o/Iy+lZfLqC9KE/wtWgYcVZPXexSKf1fmsNv/Gfp3DFtSf+v7WX/RX75rwu04fyl/f4//30NOpmc
9vRXBMTPX/qTeh/hFmveEijEH5R6/t6f9rPO/yHsDBH3gDlFxBrT+/kn9R7OA+JFG2QWjbfw6BmE
VG1l8T//7UGHQO0V04QXuhTmwej/B9R75uvb2j5cCA+Mvk1bfIDqwwz3vwh+yhAmSONMxc0yOPBo
tegDUu5reAsXGY/IdXH+L3tnsh41tqXtW/lvQDySttqpFL3D0RmMzUSPsUF9u9Vffb3ygTqQ56/M
yhrnhByQ4cAR0tZaX2uslhnwgfBcuglbCJPAV3vHHFehxMS0a8A/At8pM+swz7YRrLO+XHSPhIxc
2R6oV9ISe1KuKVrxzzUyNRNMUgCfkEtPlUSvy/6YDTkhMhn8n+51uTpTbQ/chMrXspktOfP3sza3
hlckpB/O6ByadY9iMPLFUAYHKYOqZ6pS6q9uMtmvDkPcquVhuuZggrkBDGuxekGumivGbkM/ujot
JNLNrfsBPRQFoN1NZrqysaUmoNKyXgX4sLT4oUqS6TpGantC4Z7f8kQZaapCjhX5ibOg+IWphjzr
k+qWmVW/Xab6tQaYugsHIlP1qonvtMjZjrFOI1RUxuXGLEwLOXmU8mGS5aSReR7UG6O19c8Z7Sxe
jLb/QSMhfOlE/RL2E+BEOeGcmYW4dFRM7fuSZI1I0y+RxQPZLCy00lNseSMLzEXYCtrNYrgh/AXp
zTJ0vHiiolcr0KutYdPU1JAOdUfSEfCTNdbMBOQk4M2Nw3sJ0XgaogI+knKj7kjvV01RyCmomvx7
goh606fGtJFm7NB9YssbaYKvZhCU9J5ogW8pVB1Zkj8ic/7sGjTM4K0v/CozAZhwe9uMVA9JI8VN
jO54JyC6L7Hk4VGlMKu6iF7M0qIYOBzvsmX/hw1JeLIFhodzSbn25Zg/ZA29OEWayZMu0ohsYSa9
wE2vcNLtSRnTjm6tWH5Kx5ksVamPpwmJ5qoaTYpvTP6lCh7dldoH4cfZsRU6yWC+OyKASpcfmyQN
z6VKuxNRrR4mtXvL+P8JSAKapp6cCJ5pDNybzZl/dXTQHaS0tFRW4TyfDLracMb3yjZFDr6dla64
wcfpQKNde9RTw7ibwJ2rRlCDx2V/X1IF80zauxmvlbaNDgYp//SMpVntCTaXFQ3kw7ZLgnCj1N2d
hQgc+6l13/dofJi8iyWmzUl8h4SmnSgQIKJ+p591ZPLzugB3nzW3jwoUeAQ5QEOMugngK3p39GRd
PE0DLU+MqmelzR61qcH+lBk3rVYz8kWrV1nZ9j5PykcEt+R2s2/l6F82aay3k5/H8JT4D/1i+aam
N/gAUla0tvLmTv1sdEsx8uQGu2rolfvBoYgy6KqQ3GXjmcNQnvUqHzeKZNPJ0tDcT+zbj4alDP6Y
MHTkQaPCOpNwmigHO4hMj5iUZ0pN63Vn55TPwQvsE3nA1H9scybFuoW7LiDAAvq4cC5DVRj5KidY
fj0MVbxJUVwwnyfy5gQiu1aOGe57hKQUSaY0CrjWeM3HbN4WbaqvqqpqtjOlaPdG0x+Q2lL6PBkB
PdqaHK6DAfaiTcpOwWt8GgzitbnBMCYN6gONlEZG/Y7W6MkFtYTIjyhET3njfC1rzIeWNbsfEwFE
Yujks0VOHFxwPcVntK0v+LGMPWM8WVr0J1tVb8KdMw5+kQ2/sppH1QrlgX4XZkW+UaEzVpUaZiDB
RrbOIJwvE8euF42cd1nZoNm0i+nL3AHO9AHnc99xDcbTOH1xp5G6rTxW64e6GR8K1cItDB1AAH1k
uF7vZl11CenH2AvwJ7mtcHlWXmb2Klt+Qnx72gelFyNbXJUoLG5tYn+vMMr5oT5qmyFyss4zHbxQ
nmK19FkBzSNyMeIcpN7HqI0QB7RJAXyN5o2jt2gVonrkFi8qnLvdY4SrXzN2U1+845hRx7NFqV9T
JcGnFxlJh+siGnTrnDZIc7wEE+GOksxkPo5GY10JjS0fBJ2GNo0GXHr7pu3NJ4nr5BDN+URf3yzM
ry1Xf+xr2FIiX1MC2/AGREI3YiARIgSa2hxKXXUO9QS20rpJAeFZt3tg0PCMJSJ7INiCFRwZpr2N
0oAL152H6LlyDLnugUp2WhxGhBSRhOLlTgMuEE6tgROt0WLPNirboqa6C/Z95XB/iJ7mPDHOyrXi
aP8OsgVTgL94uG/h9eg90Gt1ZVvT2HizVkDnJiauAM8Y5+4zaFb9Ujdq/MwzOaReK+/upZjzc4BW
/fuS6g70kAXihs+4/6xQ+nDKVXtva1b2Lc+F9WZi2ySGPgIcA07rs3XoGvHeZDvIOW196bAmkyHW
OJQ7BXyKHm0gzmPXT+Yxs2T2Bh9Bg2PegSd6OJuGa1Ab1iPPEXcNgxZuumnSoUdsuwp8LcVzsgf8
H1/TOHYNDiPqQ9y06C8jygauyilSLnFiycrTRd48J6SdnURWhezMWHJtX3fzee+Ccr4ZbZ3eQOMe
MpkNpEDMRbBPCURc4ZDiZoUKqM9zLSgmloPE3q/LOMjXE3kW9xWMxTPqiuEbmpD6C1ms/aZQEkhJ
JXRD1xvrSTk0WtJfCoQljYcmRXk11Emep6YAwRcEiu46eyJZ3sY08MUNR/qR0d53pG5Q1LxK4qSe
gH3y5DPtq4bh0T/Y3hJjgZyUUVC+2FbZnnsuJiZSV6sJddVYL94uF767UZ+plAiMdRGjvl7hvjO3
XWbEN1BSdQusZaMl6KhUAHVMthzPNA+bWp/7ItXt4zS09UFDsc4maqj0uYLEZRg1vIU79YEP6eFT
wVksuNO1GRWu4WmyumqdbFfSNN0j7cxd7tlBSTsZRbB7adMj6eVZ0TynTdLaXhx2cqlUleVTSjpO
sW4Nd0L2QZDAN4sB6j5Qh2pF0PBXI4zcT7QN5i+QbeVGUNKcrTji6VieqG1W/MFNORGRp6n7mKyL
e3c27C89MYS7Kqqm0NdDc8YrLybx1R6a6K6FGH2EzAPrcnIxGl7d9CTJljqGCnwe1GPO9NfsEhFN
QKtB3aMKi7QXcDUd7MyE3zSC9mq6LTBpQl7GczczQK5Ddei4llSJSq2wtTe31mu4z9wKlQMZ8cFT
7LbFpwkjudyIIhrvOtlN2z4Bi1rNzVIeZIt0n4TpRZ27+Kku7FM49asyyilCdJT14HSAqugDr2S/
w9zYqPZC/Ivxiggi/WxlzIYO4vZtbTFYkOjXG19deyZ+yiir8LEwgGsXAo0iaE0hZNLXZKxu3SwM
T7LV5/Wgz8FeBxPaIglvV3Mlsk2nqt1Ro/LN6pr8W5TobKW4+OxvFrmH+BRkES3+4uZTSNjhV8so
g01fqnh7+TZn6QOCdPeRPhK4yZglCZwxoXfjJkwMLO4GJcLQo4XXLH9USpRxtIjhvgzq6HMWjNnH
GGR+q8YmCS9a0B2bCmEFFzitsWmDSSdUmRFzWuCcOVdIi2vqbufELrhloYfpExJ/rSHzcOgj4DET
5K6qdGtdB/N8t4QJHwYaGI78hhkC1zh+Dea4RejXtru8qqGv3CVpM8P2rafz52oah87XdK15CUVt
XyC/lG8a3s1/pST9syX/xZasC+IA/2xLPn0b/t/9N8QH5a978o+X/diTiYb+8O47ES4uV9ZUxNg/
9mRNdT8gdreQuoNsk3LAX/3Yk4XNi/CGuNgnwEXAp/69JxOIqLvYuwRhCCqiSefv7MnmHyTwKpSc
gczVpPFMo3XujwEsdWJgWyTK59hQLDi9GMCAHDzI7wjjQqeAn1AMiJqmXSxKmSv7Uo8IIvSxVRU7
0n/VraXI6a0RYQdQq1Ymk+7Uz3f4TOxvdZPZrGK21cz1rmhD4oipY8qGycDkgfamWxBjXa/kW2Yv
0yb+XsDONeRFEtHQGyutzWrU9YhGKu7oanqA7yQvxRr6Vn0m/jOLJ2+mLYoMVbpLi/yA8oxZm/XH
0/scTBvZFWjtGB2tnpgj5yHSEQQNKHAAwFibaMukOAgLWC4/SlQv2tpJDJGpn+PabuduW1S9QwiS
RASl3sXEKtOnqdavERM+YupqupgID+nomqD61441KfOXqlDt+P79qvrnBvzLG1AVgIT/M0x1+ta/
vGEy+SVvVLy/5OfNpxkfVG4eAeL0e+Io+egARv9GpVTVxoll6QTSafaSUvQTlTK5EcGycDQZuu5w
j/ydu03Tf08zAftabmeCCV1BhuUS9fQ7KhW1oMDQQ+LeDqT9OA0GS6LQFNqrZriEKcrrmu7U8mDB
VGpsnjUd9nMo1yDLGSOVrI9moHb6ExV66QnhCrNDjSDY8PWqHs1V1xjTIyt2/9SmebNqw4nVCenV
6Ls9CkOvahOmH2Iw+y30kXbrhCyfiz7oz3PjBiOAdDF0DBuNTfx30AybmPr4nd0kZD03ad95djW1
W4s8bJI/omQkVCQkWBj0XYwXqAHb2kSQOeHONbS5Wy04/NekyyTE05SmbyBv9Rmpap97AwVvZwAW
CeMUBvzuOQQrahrkefa+nBpj3sxahz8e0Sh/K5ZerQN1IdOFYIp62odItvGN5dPIKMM/kED3YAb1
KGum/6vuVOXVNZLwNidpf64zsrISmopXeDAc3Lay7LfJQGwpms6i9hOjRLqCdme8NE6XFiusj2Nb
EVepf2qrqrXnajUEKqP3LtDMuNti5wmFvXUw8ocEadAtojL/4WRAhFQ440nYc15ofkssxh77Ztmh
mQvryPIT8O+iSEmFJFpv/EyInwFo1KeszQ3nDyQuMGQ/ntK6hyLGtBI3pFiUYZNvKqeCzAR5FFbo
m0qUBOeAhX3D1soC7yMGFzofZgc9f6TWro9WqBXBGXeqHLTgTsfzHqxqQ/bLhWPPu3kkIHyjvEfD
pblFdtihbbuuUk/alCetQMooZT/MOfumPkjtKQwiXZ+fx3iRPr61Q93mVNdyWmfB9Z8Dr2jjdvqL
A4+H+dJI+j8fePviLX4pfjvxfrzmJyxvfEDAjcuRPDuuBJvj88e04TgfiFcG82GseIfX+auf55/2
wWYA4Qy0KWfgCvxl2rA/2PzF8rIfYP7fOf8oiPkPVF4g2MCeZrInOZyov59/nGBRPJN6tg/EPK5E
nWUvZhIEXNeIeyovmvtFbitho2Wn9ETkQ/IfrajJ72crwDCCQTBdB2rcv9mdlp+RnBRfXBJfSy8k
UAHBDvKn1VgGTM3FXHwhBUDsOZT1cxMPVuuhyRCouzNn9tMER/dauoQNxZbzYKOovjVj15/V/iUv
G6Z0oOxH+K7mGcPjkknfZwW1kWo1vsisxcsQU2+HP0CEeoBnpgC5EK0dpswqdfo1Ym8IPdHkS9mJ
3pDqpE/xPh1r5A9B5nb3IYCrYJsJZmNlNlSjrTGLkE/VCDfRMCegvq/diJhcKryio0js3lmzIkN9
U5lpIfVR6GWsZEVDWqvOp05OKqKmTN6FKDlfnbwvno02NkHSODTv4iGtr1OV0OzJTezFiV56pGls
WImRY7Or43ZyhtNsjuWFaADCWgYH5wZiusHeZhzKJ2IhxquRiRmPC1pjSdGePTDB0Rfi90XXeJax
0MKxfdFq6VKtI/LXUWYaAFDuXCxTq/YBT58HwlHkKpZSro1hErtgpm3BK5S0OJgtSfzJNHd31JnH
wX6WWn3oqRIgEjM03dCLzdo+OmqORqiBOX0UedU9QGczwnXksuEO6bWnmPiIp1apxn01mHR245U6
DjNN74SVUPQ6oyejC2M+UivQfc7SCeW+6ebNcQia+i5ynP6725Ch6wFsKelK0tp07o0CmRcSpATv
vouMhBmivwdAb9DAWF36Uk8J+JIca3OLfYfOFD0Z5JckITDDH4K6rugNFuGlcNxC2+GXjG9RlYrP
Ok3MV3c2eTeqUpoHjUL6TVdHxp1GUS3ZJ10Z7QDfMb5MZbXS255M8Unrb2GUZ76VJ+OzUoTNAYGK
+40p3W42+NRCgA9B4cUaWaZ7g2qaBx9Bcak8JSFexwjLCmFkTqAUaH7n9NWoSuFCk+gpeMGcr1yz
1fw614qPfI/pJ9Dh6GKPibyX2hQd7Ebv3bVWDvUxCgqDJHPSB1dcruVHR9TqOUT6IVcKfsyjVobG
Pc+xDqk/IoMTRi0IDJA87vKnsdASI0FyQ1EYH8+Iz7g6kHuh8p+y0EJ4/tHtp8S6SfoFVKK84N0I
99dJe5h3BHgNXkBYV3Cbhl5Mh8iMkl09WBfNSQDJDHv2hQAOnozGfcCObvdrOaJOCQJ38rQMbS2W
CsOVCGr10i9yaT50RDZU3hRrrd+SPeJHwFQnA0D/uLgDtkadkOBRSmIxU6p/yX9N1w41xX7D/XJD
AwTfFvd99ml8B8ihRtBX2rGcQc6NCvrgwZjlkLPm2FZhnnStVnZD1zwagHZXJXXcdEXs8bDHA38g
Wc26Lxe8Pl+QezQC87bq8ukKL6LvuwXhLxes35lkdh0a0dyyH0wA6WbCzdZ2xReJ6RkfGMyBVkcn
9BkwkHAKKuRCnxyqIeYnCaXedgv/QELcM1mcC0WqHJIE2oyMOA+/tuTHLDvVwmREhjD2BLaUvrbw
HGyv8hxDfbgLBzLMwl2XCy+CEyrYhctpPUGaFAt7Eiw8SsqeKPu7duYzDFr1LnmnXDQ3VTfkr34a
3/kYiBnHnmBooGpMvjGSiPSburA4AXQOQPPZGpLk0kL0GIE5evp0Zy8MUI65r49FTtC13frDQhWp
Q9ojmF/4IwZJZ0cmVupPC73U/YtpgnMi2EweGiHv2oWOWlLStvpCUWlySskWIYx5ZbtpdGhC24j5
9ar5ORqlvEdNaZBJo3k6lxFl4ZAQatjoeEsXcgxF7pbkM2VLcAlX01TOp+mdT8OZ0XsOWNi1nib3
Jmas5qsQU+Y1Xeg4UlXe7JJitRSV/B1KtHpN8ayT+5VJQiDHbM2E63D5fbTVJlyZiHxwZ0EAzgsV
iLt8OmULPTj1GgF9aUhFlGnAJ7rx1Wywo1HtHPkNPBvcDWRjk2f5Q58FwdVcqEj0HejbCSdn2u7v
XNDOVbpQl9kYvEQLmakvtKa+EJxEXYmbtZCe3UJ/tsI6yIUQHTsunURRP5sLWcqQChpGAI6PSx03
Qmq/Ii+GrEJZ7M/dOG0E6UxkONvZd0tiI5qHtVzo2aFlCyfjCNKWM0Y5Jm0Mk0vadn0zsyhb1QvR
KxbK11zIX0Kro1fjnRF2S2xAdtrduAizEwmGxNaZi4poIZPjhVYmsfViE+C0WgjWfb6Qz5kjXMLe
FkJ60L6YBGCta01JH/KFtjYXArstDQI63lltjsOF4e5Vy9cMu9hM7ww4MM9WW0hxXCguJulh2hVO
PO6tlkfkmM7WXslIQFn9Myf/7+Zk9E1/OieXwx+G5PcX/BiSXfWDRr4Qk/NvE7JrfbAMnRgaHQTA
1n/F4wyx6FaWPkdELcuA/O8J2VA/CGuZuUlXob92edXf0K0ATfw+IZNTQt+JsJjeXSI9hVgQhF90
K1Petn1hx85BrXN0X/h6V0Oqp7dRmOlbXvTzfnhnjMisgz0iDxQi6Z1SemeXAlsqFxB3OCf2/v5i
kMb0mM7c3nf1Qk9FbZyEe8yS8EdBwfnv1+9kFgrUNfA2kITZDtcOhEJ6DUmCwQEWJnvrF1qsxwPy
GI1lAl33zpu17xwaxVnLCUAj00Kw9QvVhhQR1s16Z+CKhYzDI599AxnbhxlEHVr0/nMb18YNihEe
r+ur4Dsq8/wcKu/2PYh5aO/keV5IQCMI+89jiBBUn2T0XRECptANTawezWhfsDy5jPyTkNzp4Xg/
2zgOPRcg5DumA+VKVcmARbvPw1Ov6Diq3lnKEP4PUVApjKMeJSmIIAcGDNnQRS9zFRY7BPxybfZB
9KxNIhx94eTOVi5KIw95TfZA/3R0ZmKAUSTmYIdFNNyGs0s0AeqJrVpiq13NeW495FE4Ez9NEoDt
TRPMA6iOTglTlDLlrFBJum+Tpo4VOp7GVn2oJCQRFOn6epDWhy5Ik3UiaZTAKlBafobr5a7B3vOu
ZSpIEK0cDLCly4MfG+ett/N6F05RuUsVVbKF0MeOszjPSt9A0/wAEtIeNNt5r6vhw3EzfKRKVWRn
zabyyiNWPDnH1lR2xMXa/VOGRNWzOqN1kPuUNqwFlfc4r0LbZeykQGAV5kOyzmTRnAvsqz5ePShC
gc1mZQwjBU9qLNtDm+QoSa1oDC9OW30H/J26ndrONXZPauO+4+TMDJBmwm4Jypzb1wI0RNkFgZM9
Bt2Y7HtBhAe5XonYV4XVvxCTx1IxNJBR8F8bVxGI5RNRi41WuixeY6wN55mk9uSxVtNg7K+z4sRl
hoYJScrWpjXsNkx2dMkx4WvZG9+uPhh+lDcxn+1oFGC8R5W0iDI+AaLkAVaB2l1R5kodltH2z4M5
WMxfmv4pdHiPQNYrEoQfDDmG66GgpM9vNa0vdkGhVRtqgnI0Xonl965uH6DM043M05zbe/FK0oNW
hSkeSPrgPWpeyjWRy7lft1pA7mk6eYrd6ut4dDuMWoL0kVS70wnCvUc4bHtjaRDM6+4ynEXHucJx
TRcJWgK1mHbIoPjcO4J8cq8n6GJVOA1XIHko6klBfWWtpOyEj6zA3ZCH1h70vMnXMWKzPUKm4diJ
GT9Anafb2kRo4ZX5XN9ZssYLm3T5jZYIo8B0Y5lbKynam+LK6xxxY6Zl8p3Ep0+Lwd/KnJTq09JY
JRYu2zJO5EelQ8Ccodf3ZQE3Fo+m9tAYKaeWkzOfubDsnmohbglSnaT6IXR85ActdEF6EUbx6Bp4
fkm57D1kobukDW+WVUTrvCQoJKgLSNBYRW3L/unsmtnK/TG1lk+7HD5Cu0QrFRUPwZTGvNYzq9/S
DanfLOrjSHSZ0zVLg7mn/zZfWzRXjF5I8vO9yZy6puVuPE45IjCRGcaTnYNBRikz/VhF7EZda38E
Y+nuqsHKRg4pyZnCmILGIDYD5VUlfR+QIw3n8+LWQmwSJnTKcTamIQNqORN33ylucsTN5uK2keG4
CfS581vU7D5xkSHxEGl9yjsaxO0mX0hH/UUlgNDr8FFvxiCfPcwp7TqXvUo8Ph/KdWCBXgczQirf
CjM+bV0k3KgMYe5rHE88RBxBuhtfQjv6EWvhESONPCfSGd56omfWfZHSENfq6lp1qmKVGDZ+NOnk
T2wjzoWATHj+kK//ifg2PBydcoJyKc5a38UILEL1I/W82Xc5Ge2zrYXGg42B7FrXUbgmxV3dZBWM
bD+3zh4ZFSb9DGRjTctQxqEbxd1DTC3FwYmkeBGSS1qIejiiHCnuHa2SO+K0tbMktdYfW/AMmQ/T
Q6jllkP4vBaf2t5lMmdZw+2YBTs1MhO/T2S6IsaBIzMLz5ork10cKPFFSTsbR19PpG3Imb8SSQtU
ErTRTJp4hRkAyOgU61nwKSIenUqdypRfGP8wgWJrio96n8qd1AOiRWZt/JqTVO7Popo/il5A0wcJ
Nih0t1Tb2bX8VIeDfpyhgo9Q9UDz5NEmXG91dDOtTnvQw14nSTupVhNAK1ljUxt9xpEsL2KmC5Au
H0AzDiZquOJkfInSOvsoIsMmI8PSRuRhhISoukEHIFflAR/KFZ8cRvKwEVrbPqk1vlydQLaB5J2n
SUF9tStHkOzPBrtAwdJSWh1PolR1kvNcRj2+cvJR1p1m1atJ9CMGM9LR35y2t9ZBSg4LMZ4cwXgQ
2HCaxVBMFHS3HVQyVcax3sYpvZhcpMGerzJbdUWRXcWCJJmFfehCpVrVVvOjn/cf4uyvcGQQTe3P
5uO7l0K+/K7u/tdLfk7IxgfTcTmqVJhhgyx6ptT/Zq11WGtDZ9xdKr+IU/w3jgyl9pM3Q80N6UZP
hC4spjtD+ztTMSD0f0zF0Od0hGh0AdBz+8coujpoHRqMRusu1wnC8gnI1OgH1dA6EXIglaqtPRux
CKgQXm1MSWUx8QhuTFUBOZgxfGoPGYl/So6o2hLNuFbmkWrenRNwRYOb9rDedp3N1YnATsIANnmD
AnE4tWoaRyMIrs10YEiUf+EG13JuHXujlq9k+F5bI7aRgOGuxWds2ZvMcF2kxHW4wp40PSjOPGv4
QiNyL2pXKxCIcB4m8xbdhlSPBQFFpp9IFamMTaae3GW109WXRAlSYmkD91lms2Br56GrcZP1SXVn
FQ19o2innxSBwIW3oOR3PbqZjsMIOJ9kB8zqa1HGzjmtC+u5BqpdKW45fIkxDl5mdlqM4JPpo5hp
FlRcH3m2i0hxvLZUqm1KQPge3i76YkmzftIlRi8Pn6D7WrrOazZOJwcPJwrMNJ/2/BHc950lzjFF
YjvXtbV1mwjXHxfjHElGbn3tkgIzvTpN6qodwh4xKxYTyLqu5EikgWbyBg0ja6HM+YUgW/k4RjnK
n2Yatmjvp6sr9enAg3FBpGMiEJHtKPEuypL4jevBvELy9ZTSlrpyjvICWbppNTtZjhqwblt8jGab
EdzpyguPWNvvCTJkHqY2594we/2zUmbSwOxKZkBphB1mZ8blHCJ33xODdJfh7etXcWd0a00vujWp
B+RxKcG4EYOYd5mRjCWi/3r+ohB/tHHiTNlSQTHviZSfX4Gr7X0ktephxu116pS6PJYKcomtQcnN
eexmq9e0zdgbLRF93s//gvsZfXSvmHpVofxWEVWRKdC7RtEckkqGQ3EA2xuycmW3QZ24G3T4ACva
4n0jeEUOM/oNBJ+v/yAO/xvEAabK4gz8n5m507evzQtdPL+JEf71op9nqvlBcF7iByTTixN0+Xn/
faaiUzDh2VD1LB7XX6i5RT0ksNlgjaFVfNEf/Dxiker8DaCBINY/HKm0+ajQfQLij05W/mG/Aw2Z
wJc8BVF/FPnscqnNzJLLFShAuqfi2NuxMVX5PmYH/kaqgMNUz0P8o+k01l7ObfCQ5VjgvIJ//j2i
UuusN9I6jgRQG15L+zdeEPwqTJuNsiFFunsyZJ6fGodcvBXRZ93GbZ34pI8OXJbZEFJF+YZOLEmE
u2Myxakl6J+sNLXeoADOSVpSiwuFId3NLSzoHCbX9JEDYjgYCqQ9oQVWwVgzBI+dGimghU7pUqrq
5LdGbx8t2vD27Pwjq58dXiyKsG5k4ja3MRTBBsrNgktseSwMoj2klYuidJmg+mWWMt7HKubu7CPZ
wOOLvUxd8fsAxk49XuB35AWVU/SZRambiJhkaqMhSd+4ka092O8z3Wgl615FF+wpajEem2X6cxgD
YfgZCDXMTKx+y5yoLhMjll/GN4bIdBwb6S1W6B2Ufnys4yJJl/g7+QX3J0NozXf4KVsmU8JAog2m
9PmA35TW5miZYbNlmqUG2nE8KkHii75Muwpj75AmycZGwbGal5lYWq67U4eS0ToquiMtkPEpeh+j
22WinpbZOqWm3G+tVD/Toil30zKDo24ejsYylzMEiBfUU+UBT2dLoM4ywOfLLF/oFSkeTaQ7+3yZ
9edl6q81W1kVQVZclVYVD+2yHYhlT5h0ycaw7A7WskXAzChEttub0FTbJz4rlg32B/dCQEj+JFjX
N9qylRTLfjIsmwprsLIGDxjf6kHKM/QDNe7LbuO+rznJ+8rjLtuPeF+E6gZ+xFPeF6Rx2ZWMZWsq
3hcoa9mlCOeYPfiFfuMAXHgkvb7AUjt3xbKFGcKsTgbmZ+Jt2NEIae/8aNnbxvcVrl+2uWrZ67Jl
w1OXXQ/VfXJRKzro42UTTM2kqpC+sx8ip2ZVDN7XRsgsVkj0cN0dxKXNRMiGGS+7JtEWyWppwn6K
tVz9TAjOeGSaV9fRsqfGNmSBRyBZf21wkj7XWYWbVMmq8a4y4/Cja6Tm2alxHjlVuO17u7jEqmxv
OrFMa/LFWnbJfk5zrsnChg4g+5isQ7RFlmwJiZVDoYDRkJq3F0nCM9rVmr2JE53EyJqeXezCZOx5
VhPkjxwj1WUqsnlXIEVZwzWb61ip1HuYmAIHUF9Vvk2FwbohoO8MHR+em8jQV1ZtiS9ZjGvM495G
JRMQBr/YpqcHy4JWR/KcKeuZEImdaQX5oZvxALPv2QN+EKU2Ub1Xk3pOAqFpMCBFmp8g2MJHW0ME
CP1WBpVv1HXASRJXMzBd+ZZpKjkcnZWP92Im7oOvxoxT2OheeQwxK5DVgBEy8DMlRLZAqn/pz0lR
6xt2GxQyaHPGKzol7XMDjwF2RpxORe2vRRrfeI/+0kE144kQr4i+aUiuW6TCw2Q5IThNJ9WHAJnT
ZH0K7bxqb62Iun6Hkom7/TBXUJ6z3zpJPlYrIkjS4aFJxtB5NcKU9jw/sjN1MD/llJ3X9tqpTCXd
KIA1ydtk4/hKt8RiNw0PLh5u/2xWf7VZoef9U4XOBhNS/LsmEUZpec1PhY6KJJHsEQ1JovHDHftT
omN/sJDFmEunOeLgX+cAoTEHaC71aPywhRf4NwGhs6uxZLmYbnjIYEw0/85csAhwfkloJjl6oR+Q
BJsIFAXNAL9PBeEwqjPiuW6nk3bXYmNzKWYhH9Y9Gh1GPY8gs+KYWtQcrdyI+I1fZqb/T401g86v
726CSNDXguxa5WBDJvkHeRA5Uowi89huh07viczJLWp19GyF7iXf/R/eynUwCFP+uZA3v/+ijUgY
u3Oz3RpaQ+SxDmkgZFStcTzX/4ffio/ShSciThRy5/e3AgxKCdwxWoQ0Y7zFHFmvmpZw0na0/6rR
+A/s0fsHSFWgaiCD1QXnyu9vNfYMDpnJB+jGAZ63Sb8SVmR9H3trFRZB4gNGEmwfBKlfkabj//lH
ukyMv1w7P96cQPXlKtb+o9O3RakUiAp4XSkNy1t8zOuC8KO/l0rPu5g61yVOcbJ6SQr4w6cpQwd6
ug66bUOnD+0YekGOkjnWSDySKifV/M9/qT8o1t7fTuPe0sWSdW/9cUw26x4OXGu7LaUnOBfT5huF
Dt+dEJUPnQp3FjlI3p+/439+jKaOQlj/L/bOZDluJMvar9LWe6RhHn6z3sQcwSHIIMVBGxgpioBj
BhxwDE//f4jMrkpRKtGq17WospzEYGBwv37vOd9x5v6KoX/sdYRxmvQMRbptojvOkmyijJsVlOvf
f8qHjsr5e5k2MHbfwyJPpsCPT4rdhUjpEG9tLaEY2GjaJRmARwYaoKL13PnkO/3qKv790z7cNHwR
cIKJ6Nz6CtFECA83Ujklf5Lirw2CdtGk6evvv+Dc8frwODrmnMxOx4i8JPpbP37DMcaV0+Nr3Rqx
ax9xNqAfgTu8B+bm7xjapauuPnlq9Jc1Ktw3t8UYWTnWrouacqu6QMFgNPsFuqrq2zBY2n50GUuY
YVvfzRhx4H0Rzr96+mRhMn5x/8FveDq9LjgYPz1xvoxcs2x5jUSPuI0SqE+Z8gyOWgOjnoN5gD5D
b+9pUKcVA4zB/qrDoKJxAuUP34JF+REFRyAf0Sfvwke3yPzQWHT1rPkNd/jf/Kv/bTidoJZMJ5Br
W6gvgI9iZ0UHCWqk77ZrOl7yC7lhzFJBBGCizabiAKS/uZQhKA9sy60CMVYsUlvi8QPQs7CMKlyF
hU+6u4lIMerM5tp0J20/pT3KFtUi2Pbm8M22CR66XmjoMX3UJJYgQtDWvI0FHYsOU+Ovu3I4tCln
pV7LmJeEDsPcjNBkO/3S9b68xt5vYbib0k1jcbbotfZYYkXb1QKp+4iucTGEWXipx6P+qDU18vAi
1eZYpvd0tE4tCBh8j1G6a924PfKTi83vn9afXxCSeCgMeOvZgz3vw8MK5s/pnH6+6TKmWsVXJ3x9
b4jhvpvCat11AOH/D5/ozIoFWg/zevPjvQyaQcG8TNttE4aQv9CfGtG3oLAvG6uwAYi6T7//vJ/3
dt9BEoa2wkAATAP5x8+TEZY67k27TUYYrqay+31U9tbap823+v1H/fwG+QyIXHrUNKHBJH54TCP8
vgz9S3ZBkEMXuKyNfdl33icX8JefQjOYMgWZBtfwxy9Eno6Wt2R4bTW30ZsFZG1th/Hav/n9l/kQ
58FTge/E9wl8oVo0PHa/Hz8nFdpkuFUgtwNpFSvE/snGHfKIAxn5qzY+EkoKHnwcLtGh8R8bM9qW
dio+W5YsPubH3d2nN+VyWDEcDk4/OcVqxqVEEpKIgE4EcWmQbcI+aTd23wp/admTvTcKsLyNXn7P
yt47pW3Sbzm2q6t8mqwDiSefZm3/8nfCHwdcASaX89FOE9maBuPMklvoYcVeb5x1oDMDmIq2vg4l
jdMYcPZz5vAqE+Y1HrsZxeQKyFWBX9A6LbLvpNGp69QfVtPUf+0S4Ea1aKu7kSRP7DLC2TnEKB6K
Eb623n5WXHz0A53vLeW+gSjfoh9nzXvY3xZUSPRBPvo9FxVnL+SRCjWcHX2JWcWWVe0lq1AaOr1o
t2XHavLDGE8vvvDuCSUL9l0FAAHns1rHehnclpOHCNeevk9OSKS2HwebvopG5EOJNg8zM7JLYe19
8nTOr+1Pj8XfvsGHp7NvQWFG5Si3o5ZEh3AKCqhtA2NijV6/aFjkO9r7SaLvrXJUS1kBXPz9r3CW
RP38K+DRwqhlGt7H190fWUtGp5MzkBixaZf5zitl1SzzAxoR6G9lpoZHzzTib3JOVVTRMsHHuEpn
xamK5MbUZblqXNubCfE9JnGzq5YxH8ggAcYBPiLj+1gYBkuld4cleu2Qyb1yteARfijkeuXol8yh
s91Uli+e0u/ckQ+KbDSbVR/Iz3Kgfi7dAFjq9JKpEFz9bFL9+0MzVz0wU1kQ6iR7LEIo6Um20iaI
yeXkWJ/Uib9Ytl22fU6etscP/hhnLwkmKRoWnS2qqPdA+GACDJUsgDQEn3zSfDb5cBv5JJBRgW27
uOI/1IjAJTs4jw5PUhPdA2qOHlHUkESSj5wmnDEFsa27mn8IXeOzIKhf7L7YcJkaWhYbE4X3j69h
G4kazDRpL9APnpk13gxejagmfM+89pUjr/vJBnWuPX/6ro4ZoJDjwO1+XNMDpclBCB5ZjuHFqbOo
e8bQWo1FrJYWOQx6mN+XIoNFNVYUN4gVlkpGzUqnWvn92/PLh8lhQOuZZ9fQh21ZdGBEANrLbe9D
RtAriAo2jhNSNUtsZnHy/vuP+8Wm6epUjnMWmwNv/MNNdgnpmbtg3OSxGbZRBV1pIqD3kzPiL6+v
QSeDJ4nLi2DzxxuKYi4qyZuRW87IaF3UAEa3gLjnhr627yWqqwhjAr7FOlv3YZRDjTTQmivtYkIm
98ka+fOh3HcNToUcym1mOHMz6O/vaz92zkRkG78MvuV1HHnRRjYTuQuQIKIccHUl82IbI/JalCkY
mN9fceNXbzDVEBebup2pz4ePb+HIm1ahN1sy4ePXyms0ZwEUtz1KYTg4Md2S9BGwZBgYtDHQKKjd
OnNWelKhEMlrL06XPfHcVyq2gISYmASNJdFD8u33v+cvfk20tWRQ8upT53xMLWP4LEaYX/XWHcJm
09mTWtto7tYzme2TS/KLjyL5zfYC3aMN91MMmUgMWdWNV2/bKczfbWxVtwg0IaJorv5/+FrUoBjr
3bml9tOqVhXV1MLPqbeOKZpbwlfcTTl64UXStH/2ZL8N/y/6zmQ6G6Oy+K+iy28Ae7byf/77F4sY
n0RbhBLRo6n14ZlH/hAlZccnCUuPsEsU1V0ekX7F7jYtSI1A4V8SLfRv37WzudpGN23YP0VLRpFO
igyO3O1oGmqZOwPDgSQ3V40ON+f3H4VH8OcdgkoDN+I8C7VYsX58kXzo513E+Gjr2g1zQXccCUwS
sd1PK8J8Z4FbIxkfUJNny9pSvbbh5NgN64lcsvw29x1eLmHRY8TFgn/MrBTgM2jtPnFGGTh/KIB1
/FL25CmkJKfKTRRn+PckIfEAPPhK1pLpge+vAuX0MKEwo48XuByCrRixTK8JDQVMH6WxcY+nbjJW
mY07Y5MYOdQ7C4a6+RSQR5DDKqFZgh2bE0x8McTk+szQ2yb+IrPSGPcZoGryfBjvkEKrV8Yhn4ZB
20oMbvLayYvOv7KRc4W3YGmyYsPfa/0m7wnmGRadDXdoVaTKjq58D9DPqiM3AV+ZU2d3jKPc8NAU
WrkzmrTAKYJphSSBWDzk6GKAgnd2meyJ3o2qJXqJMt2MKQOzdV7h+b1MFMdJsXQDiFZbKaHcrICa
jgP85DHULyCehDp9h7yCNpbD4CE1FsPri0dqzwh5hxnc5JNzfccgCsAUaW/JeNOHnrojfqRh0KbV
gXfSSyza625UUbeniB02tT8gb7YB/pJoNRPplgRTBduiYYtaZ+Hc/iOajmFRLR3/CwjbbDlkOeYQ
SVILVsqqcna5393S5910yqkeCYvIniBi6aeWhPhFiJFup80WPqsOjl02bopabobYK05EdS2UjVIx
nQqxNe0US0yQ5puoUwdLjT22e/mSpK69cDpcoF0yWBuo/G+2pfXoJkc5Byl4W5dsjTXqeHcLg6Zc
UDFPUCeC6ELa1fDqtXUPinJMFoWnXqbadXYKahZg/3HhiOwB2cDaJX36ZvYprg29EDcwaaZlpwvj
ws+z+MrquR+cFvC/ivBhAAS2dTTjVogYtSk+033I1A8yR9pRVEhvmbFLoPz1pltIuvu6RVkrJojF
YkqPJBow+7abA6NnkgP1lCimlqljQiDFMvUQLfcIaAV39ib07VOuxcPa6P14M03NtBy1tluF5mhu
J0rXE1E41dfCn3VOseevGCO7YPza5t3V6mKptapa4bfPtl5ZOvsmg6LvEdu+t3TMaXIk7pgmxcE0
hg2WKWOTOuNTrnf1UyHCHfrcO9GNT84QFuteB+XddOFTToxGwxuY+3vV4c5hHBiuJke7TwMfoGZo
MVaOSn+tJzCHiKmfFnYSQBLj3HASjaZu6qiB290N7IuWvCT6wltgqRKLUSP9re6rnW+1gul/nu+K
HLOoLSF8k7yHJH+VKtFO47Ira5iWHM1NTFrotIAs3aelz+jY5OF5zE3dGlZezTmCzZRFIom6/rni
2l/XPU8ZbLACk5ex17toXGtlW8KNn/wL/qJcD7wQ6xDg5ygv/bGPevlMwIYnQf7h8eiZ5kuzedYM
a6MnEbgAzeR33nqaWX4bvCmtdlaamd0KdhsBEmOJE+BSQ9SWLFLPB/6djcrRDrRndVzKZS12TcOV
WrRpka0mPMX3MV39GzNLzPswL1Kx7xO3WTuBqK+N3vQ3pQAYAGeMZlwM/5LYxJB6kv5utfYmPbuo
2GS/tdKPXNh+UPuT3hHW5TBI985Wafge0NzvllQBCMeqUOmrafSHL8yZ8vemQuCBH1kaXwkobSDM
V84xQFsw48z7lYzluG2pWO790U6eleTnjCAW1iDB68NUcp4WQ2HvTduSj3ThGIMkTPM3rep4EmJE
ak9x5NffyFRLUTpo9RMwRrEjGa3N0MK36QaXoXxkHo6z0Ct71Iehk7erbpK8HDBWnWWq2ykmPDiw
CQXXvqudFJPpYCIYa4Nmk3JuyuE4lfz3LdkNmAb6aFoDfDB8pOJ9KMg6sutgmTMaxOUQZ/MzqPWH
KEjiO0CJ4Bi9pjM3hDdX2gOAM76iV6VBfBGZE7+qm6oHlHxdfxXhqD8Kv/ZXpV5NV2Xr+5eoWPip
VoVkQRfunWpNZ1pQidQHF2XBEcNy9ZXWnbmmcebMNt7aJTczB8PRDemmLweo5EjiomOWVcrDkRg7
R16impeKu0sTvj6keUCYdhxXr42KGrIqGuNeCq63SNKRQI1i3PoxFxWK5Qjv3gSP6jTVK0lxRUMC
zgTjM60TseXKip0z5PxYrRtujMauD5WRBJeTktVrC5/uScVc18nz6m+lEREwM3XkECxqwp8OEEnG
bRe08i1AMX+0pxrBgiqD6DggUKyod6GGvE0JedFEJJi9RZIkNPtwvDTYlnFbBcTTaLFfg48s4qRg
hepCCZJUN+4rY3SQOZbhl8qNo2vX6cqvLlyjVUu+A8p6MjCMhfIpIiEZmuuo9WtIm3q4irROXTQ5
Xx6q8vAFzCLrYhSKnVXxpytdi45dUOPyiX2HCrwAR3O0wSPsmzQkiKMNaOKskF/hx8pb/oNQBf6C
6E+QJslUgYuceM9pYxXycRxpWvuekm9eZKOgCsdsbzTt/JR35HAyczGdO0Im1YNdth3xniW/ZObo
6clvm+rFSmL3TgsmmMhV0cfH0YVkspDoDp+yehpufFd2D3o1pCcx327QBv6lkxhki9uKD0q1cYOw
WEcvrpXx0ZZcNT+Jxxs90sZ3fSrFVhtsB4lq44cnM0/sfa3HxaVr9fzEckpPlOzDF6hV8m3qla0d
poaW+FojFfPdq2jzLcMuBtRJv0USBIo5uVi6WukVrOQw15ZCc8OTHXPkWmDogBSTK4XtJO54kiYN
MuiKBhJPGmtWfEQ4VRpEy07ljUb0E2E6Y8a91qUfk5dolX6xDGT7XvoaZyal5+Rg5H39rpWJ8WBH
Vb9SvTS+uyrpcOeaQ33LajG9l2ZSNUvXLMZ02cC0/G763QTsFUndTqsqLovLTi63GJQx/AAuMu4n
M9NOQauzmnmu+o5dub5tw4LGf21WuBjG6ploofrWaP3oSGK52LZB58NR8C2IsXFAlJHP+02AXftY
C1HoiH98yRpfprkDTwf8JhW1d8WZONxUXdiwiOGDpG/aWh0DYcv/Okm/vQ7zWRRErvHOdnNuDdvm
pYUzB/SpF4kb15bVpips+aWpFAFoU/wOWYB/BIeiWoWqsl4BNcDrr7JpWeFLW5kWIXeOmu2xXK8F
E017lbYN72Fr5ePJyJvhhiKEIA47CR/MLLLR2JR3JKhcAcYVzCJ1wVmG8LS+C5Lrmv4PaQPqQDZn
w8em7lHvc+M69nLWDdxK2wFu2NXgEn1VjE54Bx263AeDwIbbCnRcRsGwsTYcfU+I60GNI7Bo3s0r
PeqbyyLyikMUF2QEmxYlYMD4jxbqS+DE9T71iuGUlsp6U5l9qIVusKT5/J8lwUzA7sGBYl8MQ2I/
Um+TQAEs+TXo5zlT2ZI+q5n7Oiw9pmUQ1HYK6usjnIvopCON3nhDtXPLrF4FvQa2QNTljjiXF/p/
+TM5d4T2eCUXydTIy8VG1ZOBOo42sO40lXusfiQDhpp+THO72khIBhex0ZFRgjzyxvZTMoCSRN51
teay1AXRqSO8HSpq6N10Ojo0GtMj0Tmh/RKIwH1A6ZXthPAehkTPkWlF0CB1SjnguoBWStHHV8Kn
cYORcea4GK+xHvYbgJD6tjWNaeWLzlr1ipdRVnFLwBOtwmgEvU5xYT8mtkP4xlBueJ1YgMuE02nk
1gHcxyB4J7jMfBwq27gO8mBCtZDb92RPJUvw1PbGYe26QPcM2BmD7+2ouEuOAryx8agLF8Qjw0bH
7fZ9YtSE5yZqxTXchvBOFBl0GCDn5NdW1Rgv7JyMyKGCsc0AYRFMBId0nktBb0cEv45DekBivWsR
feKJx4JejslwO+lYwYWWb3gVN8JCAQavyaEg87rr3HZmIWZJmQF2NWUJTJCFteKEVH5a4UrwL+Qo
5hSjeB07WbpIrcY54iECaRz3gcHQIpv241iqK9fR2HZyX0t54dziUEUDCZCJhZuyTqAt4a9BQrgg
hJzXiBmauiKdJHnKTdvdOgYNeFprxDrXU0VLoxPacBNgpL0caWZzqvMUhiWs/ukhgN93cjz70JDf
vAtVCytGpldQ9coLWfSkD9llxnC0b0l9lu0lfV/MoAhIjUELngJmppxzXpoSwVsOGH1Zz/GDiVfE
/kKp1ngaMNIBDPRejcn9HjZl/ZWKNfuakRDDoiW1L3iYtY2lumjdel1+O5I3tcpIkmHoHbTTkjzF
uKIcGnbKzJU4ENjc2yvl6dLbeSmaWRYNtzxquEejRTF65ZH2DdgK00+ikjEAZj6eUSf5mudJcWvW
fn7rCvrIaIdZQJO4b98yaeqvhUziN3JvyHgzNX5gjQoAy1RS3o226fdPDRUP901wyMljoKYLpbnW
Pqt8dhRQaM/slvTOpgxfL01//lUJ1/ue+piTaQp8+hClg3zL07J9k52kiSDHLn9P7YKuwqyk/qrL
xHhNoRyFi9IehxsJN/qrmZLKt7RDoRFFOYXyTXMq8A/mpAJvPaUOhGC829ykeOjLjRe1qtzYAW6/
VTfEPB6x2VHglEVW3sVAagi4Jo7xK8wI/kxQDVmz8pKAkC670HmMCouovZXClVquE7zw/qpApeVx
iBn40ETYhbwQGEc4N+qFMuJlD0Ek2lC88pMngu/Kvd3TflzB2h61LSErlAAtE9JwwWEquExi3S5W
bpNTtGahy13SJrY6Iue78KtqFCEsUUcuD+pXJ383OzhOi662RiJbkbB//fNiOgrjxMJiPCmWk9RR
pnkGlkpcy265JQwiWlo1Ob9LekFcetT4xZ2DfqzYZiKh3YOyAEo14XzprjLoAh3NGq7GhnRv52KE
W3Pn9CgquIXMW2duD98v9Rz6IU2lp8mFRMWgtvmI8OMqUK16Vy690UVnOlV85WoGgUmjMrcF3rbH
HMLAbeoF2OzJmNPv+7iS426gDR8e7Y4vvTMVqlta7Ta/tShCbh4g7EJj/lcCbeKe8O7S+4/HFX0Z
rqIiAqZlkTDlm+D0IghjpiIepZLfcdQm2TbompoBRjDDl3EtwfzLdN6fRc/tRIFL/+/Qg6zSMee2
VHRObFcJbKyGJgrsqyxhcRH4BHmnOHCzCbN/LXP4VMjNidrDfT8NU3aMFRGF9VxCwuw0SfhCG/jF
SKBp1lmpH5hJNztY3dZtHvnDJVom8UAIa/+lx87yZ1v9PxrUTzSoPLcGA6p/7UW5mxNV/mv1wo2k
hfxPOOZff/B//SjuHwgfGSH6gUXVBb3iRz8KUxNG0qSn/EjCcP7gYMngygII9yc+Q84f9z//bZt/
EPDGDA1UnMFYktHOv+NPsT4MlnU69Aj9dIO+csBMzpjb3X8bjQe6LAizq7UL5qDqFp9ivp5mY3Y+
W7S92aytQ4s7WWcD92zlNmZTN5ZEiDopRu9xtnxbEn6rUbeg9M+O8DBJimUx28ShMMXrFOd4VFk7
O0WbREpVtiRp6qHv0hueVxbv2XiuzRZ0joaY0WdbejAb1OXZq17bmXnXzgb2qjIh2qDvvrZ7Je8L
K2Bl91p7NXZN9gYUaDHihie28h19JFbFsLsdgxF0eol1vu4dXPR4EfITHvzuUFL8X8AmUCCwZuu9
mk34SYZrZOxdyEgR5ttkNuvbs22/lRj4k7ScayUu53Xjajj8+9nsr86+f+/MABhnHMA0gwH0GRFQ
ObVzqTf+LsvMUzVjBKwZKJBDFqABB9Brhg1EOOTW6QwgIHs53HA6yWGlgSfwZ1BBPSMLBP7LiEoG
H3+bX0wz2MBzNO+Qz7CDcMYedDaihsEEJb8bzlwEZ0YkwOu/q52iXvVj/ACBwfzS5467H2xPPRcz
ZCGW4Bb0cfZyVs2ItyMrY1iYy1qLDf1CFdSdd0AiUpC8ghOs9o1DhMFwtMw6bdp0VCmUPkUpp6Xu
lOSZaHD120VLAtCptgr/Gh6+PgPMa7B9zajqfpubstmZnoNFKC/wEwgGSMchn7EGXqu3NPk4g7YL
crUtoj0j4Vx6aaMvEwM63lpLJw3EOCgSOqWo9q4JrrEqbUVy8xBN27Jqpqa5KpNMwBRnBfZ9D5qY
pUj1W1ZqgFVIIEjRusAGzdA5NRO7K4ozWQoNvw97U5P0HC7TfFvguqcLA2FUqX4ThLHeTVgJq6Y9
BX+aCPqzo0BTZ3uBFiQZZgNQc7P1QP/LiZD+aUwgnxP+3aY+exaM2b5QzkaG/uxpGM/+BvPsdUhn
2wPTQhwQxHXjhhCzMSI+eyTMs1+ina0TqTG7KIqgfnOmqJ5WJVP1E+EymMEQu+O9YHuNH8I/HRkJ
E6MlcwX9OKneVZvs7N8Af1cC2GsLqtjZ4EH9oq3FhLZp2c8GkObsBbFmW0h6dog4s1kEZh6YtNlA
Us9WEs7H/prmMmjDs9OEX0C/mnTprBmIgcaYLSliNqe4sgEmcXaseGf3in12stAHa+DOY2+JZ6OL
XxGHsACwiv8lmq0whma0jNRmg0x79sokZ9+MMVto4tlMA4S1uKlng41X24sYgciRuOToPjzbcM6O
nHo255xX+f9siJ9siAb+RXQE/3pD3L30L0L8fSv864/8tRUajv2Hr+OD9KgdqYDJHvuHNdPV/+Dc
ZM97ro1Fc1Zo/YVNNc0/EIV7ZoCOAZ0BkoZ/eDMN/w+ijmFCmbjW0Y0H/5b93flRGWOz2bK9oadn
iM94l132x60QmWM2ATcy7yR9Fjp4Uw5RmQRxwDETb/dlZdNujUXWfKs8OuBxnGonM6jHLfC0sVpm
wneWmRzon+thhhPcBU0caNXaGVT1LHWdn8PchIGkpkpxkzRDlQIFcjjIxPR+O8jY+DKpNk1NBz0x
t9vPHV2QpimAZTzQQQR4Iob28p2EX5DqjGTtozaI+Mi7hvMplm3/EuDdeyFRchSrKOayLeNIUcc2
aTNt8DDVB4Kjq9cOHtNLG/UjPA6qf85y4/PI6rkMYOR4S4hx7XfVRJD3YCcT4qAbt1Hs0hjThGD1
l+aXjuFZuvrb8/KL2fpZo/FPwc75FszSBO6qTrgi4MMfb0GOhQ9LPnOKCUDr3rE6Z12ZeE4XQTmw
8ltm3XoLYebBTelV5mXRm3y1yvVLTPapToBFnIxrj9PEPpg6dTWFTnxtMmx9gyqvPRa1I0/xqA1r
RyTJVee0SJz8GOJhloX+NoobhIGS+E3fb760mYUqseovGdOa92Zsbr04eEtqt379/Zc+Z+T98KUJ
iZsfYOwP5EH+JIuqUE5EoV4Vd2THhs/GfPejsjSeDNMebjRPb2BRWkD0kr7FJVvkyEW0dtpIK5mu
hm7QX6vU4DIETj8co8JODwC3nLtw5K9qpNDfzao0LiLN7I8x1JJLK6qHG3I1HyJ7MHGwMPtMi14t
3TTTd6Lo0choDSlkdBNXQJPa9aTnPNNWq6sLfbLeChd0YGMau7YLnR08rfmAhapKDGO6HpzepPYJ
Ys6sz1kVJAfbLvtvIi6tRQa+7FvVwAr2xqzZNS0MkzBGilWpbtOKfjjxUqbXnmIjyyTS2tR6g21A
ieGGjStXacIJ0reREZHaOXQrIRjIlRyvtyCkzKUpaNV6Be3DoeAuzSTa5CqHkXY5+pn5SGBx9d3P
ag58BTN8tG4gfHYc7Y1NEUu5o8UggBC0+lXIMPeG4ktdOWnNlzOtLsvXdTwluxHlQbCc7Mg8aaId
jrI1uKAmR1gx+dOud+Z3kyrlNqdl/WhTXr0GtE0ubQCpS52e2fXvn50PaxYWJN8MCBS1CNEIuJfB
rOX4W/kOv4YhlPK0Uwye+JZudbHVDBp3hJb4q8brgiWSQ56dppy+MTpkqN9KvL0oOeO3pCqH64p8
vEPd6vUjeyiBynFGSJBfPQ3Msld15+ZfABgHy1Q1DjUXgLBtxr2/LEP6eXrLZA1c0rAe89I8DXqT
2gsPiihIUm28QuAmlixX40Yhl5oX1DI9NE7VGmun1UBt0UzkZw6A2Bsq69vzY0sOULAUsNGumtox
Lo2qDN/LzNeffC2Xj0Cb5SP8ivpaSAFHM2fUGa8sqxCvhQ4+q2w0GPpU1TGC2A4hwDgRNJ76sX/0
9bocP1E4ndX0/3x158s/+5WQa7qu6eAj+XB66mtDUmA0jFiaytVWLYKrxdjU2l0CRW3264N8dmup
3SejIIzGGaqguhoaQoC2Psg2HEG8g93CzOrw4KeqekmVi4gjYMyE/9ZowmeGeHwZ3cyMfS06bfP7
5+dXX8Cet1dwjOzLDGR/fH6KKZUNqVreKXOndj1QZl/X5GVtajekA8dxY9qEdc96YbosMUWM6dv1
i+pFD3XnwujdkGFTY7Ewj+WLNXhQxHuaurHJ8GNTZ354T9oebZW4iDL/E6HSeT/+cPFtz/boQJoe
uIOPvzuUX9FMdu+ciIVj1IUNPXznaQ6BkTEtfjAmMV0lgxyOGdmL25ZOr1iYRQFQrhLqgP5FLPvA
bPaZ09NA9WrtnvKaBjlmJuKR6644Tr4Ul57J9++JMKDTJnv5rtgmuEXCfpVh3+31afKRbMxDuw5p
QIFO2IM0B/V/MZjMTIH9h4/ESAEE8BmrSDSw6xC/3SaTVrQhTGx4ZuQ+bZtehXuBzGA9FR6BYFCx
hu9GJFmvzNzWZk23aawhXQUbq0xfGensZAyvb2GlVbXPbBU+Fx6vOjXBcHN+9cKA0PomBKSydlP+
YVek4QEgj3kij3FEnpBYahmYdfymV3LaJJBMnnny1Hc7y+cVZL40pG0dcKFOV7Y+t/XsnJWvmvXm
o5mn9zrsnWhh1654Iq3sm0Xe9p5MvGFPloEEo2MqAtkz85LeKUmjXjZcJzSpi08eBIpEntIfngRk
09QMaF0hxVEOfigbWKvzTqaqPsWZ0XqQ+XjBFue1Gfodojn0ZksP6JoArBhHG0qx6sVFFXJLLmwJ
kDuX+1irPaLukoyZE1wXJBC6gExB8z9nAlxsyIubX1fD01/HXs++sPy3r2Zvq++d8GxtBXs399BH
+IxeC8qxK1W0HIQ8HXg9oENAuxmJ9NkmM0K6ssGUk1gVacNqnCqPA3n+hfaygfANgUUG30BsmVNr
tzivRlQXHUmi6BxYIlNyt2jxl7vBmLAz8NbuvEzMJed8XznOto+SxivudDWuBlNM68AaHw2iykkR
90lp10k/WciEFyKIbB7WxJT2kq6V9w3dcr4CW5weaNzouynIRm3BsK/eTrUZl1cmKYsco7s0fmAf
EA9Sg7xO1HZv+UyrCKuTProrwHK1G+1i6hYamxarAa3zKn4DRmyQItjPBQ5zk4PuD2xVMnfJhVcM
FjDjt2u8rbnO18WYRQzlPGQgvZe/Dttu7tMC+iEq2JW2vcqIMryPolbuQ/Qg9mIyEus1tkKMJxE2
npQo73Yuf4LxlulUCceAI+krgE7W1bbOEUmxsutLrYAaFTl9ehh5EJj192V5odmQPZcObpIno5xw
3Ywc/m9RkoXdwgDmQd8AcEBLalO0kHKa3uG5+HuGz9o66/LUXXCaNaIFA6l+bStFALl0RYxqEpVT
32g8haKmylwMKM3bANfMwqlCfcWkK3sHIXUiFjkTS4eyNWSq5xXLrIet4Hl5fGPmHoAnE7fFgnz4
6fa8G/znZPvJyZbqyeaw969PtvffSZv4+8H2rz/xvz3emVscmDRkZ08hFiM0wf9gDrkzbcCkRDBo
52K7/8fBlihuPIj8q9l8ii1iPhf81eQ1nT9AFHESsKkwzjki/06T16Bz/OMCyRbpMEMDtzw7nTFf
zNr5v5WJeqtpqi5Lfd/XZvOoNJuBVjZ+8wcAoZOh1euYqnEx5GV68nr/igOwekJvUd9VpXZX6408
dCPyjtr32AnKDpNuaLnhVpVJzLZSay+dR9R2wMCp3tl+CMHWccxI3hSeM1q3ti1SM58TNQyPKO7G
N68De9JLdLi12SULCubS2lZpW1VXftXoHuZWFG7DsEiZAKGoxkmf2EgfIx2tRdU3Tf0l81lfB+ZM
eWYc4mBwYRGZBF+uPUZgchMzMakOrR0Jtu2ZzKPrbMfQ4NesVJNx8MrRfLDHSNZgJUuD82Nrh4O/
9U1vdPadgCgSgn0WXnIfjhrSBd58NphVXDrlS1KE/lvkJgRpTKYcECbMwWjK5UX3hH43TA1oopZf
QW7ToTQvfN0iE7Fz0ZCFbIBq2bcesmelJ4laQ58c/RU5kbscjcfzUIiWVOnCanekhftoLn3nGb0g
KaBWFCOJFHfQnStuVpdc1WZR7hKzf0hKYW2TtickMQ+iHR11dJB1HsWPkIJBQo5K7D1/uEI6fRH3
XfcoIzjyREbdkDcSM9ZVAVnqkfutJVcBiWf/TCdELk1q8XSw9tGQPgyq/f/sncly3EiWRb8IbXDM
2AZiYgRnUqSoDYwaiMExOBwzvr4PlNlWEpUtddW6V5VWVUlEBHx8795zEQaGIj9RPPmcZLXe2bHs
HwC+EWVHKNSh5yc1bNySrq/GQ+un/j6gK4g5/n5YsievsDjJZ915aWvQ0TK5BmLr0/zqXuqyPZVD
XR1ll6mtn9nbaeGa287KOyvq5nvdLLdpUtYbGN1P6LgyMriMeifL4ZuXkeJQekt8O4a1t2lNuHUh
Zy7qvvFWzr08OIMjNtMy3Fg5V1rScif2iJgmBCinS0JV9VXQcWtF6mpCq82yfTWhI+oNwn2Xtgk+
Z1AyDuXgZp/Je51Ok55nckpcg57GvIbKJ99iO65vXKN7cLuMTGSalweq+JyXM5UdK+l5a/AOopB6
dg0y37ntUom6YF1I9xySwj0MLgcXkBEeBm/8VruyvOjSrt7GrB0bAgZWQcOUfYajXUeDC3QwSZCR
hmbZbuuaNAbO6XPkLuhO8IFCXzaIowis6VG42L91IZ+MgqCXpRo3JZYMYPvGs4uUnKPjlJ/Sxg0j
QznZG+UW/alfQFkJcIVyxBbfDg2y63425SV9WZjZXseM73XQbPGiGm9151WoYjDWulzFAxwROh9Q
584lqeKWNHvoxcPoPxSOpA5sWmWFDEpn1worDedYCsgxROw2EkWfP7ZeCRLVFEtyyLAOnioYAWU0
2+j7tgwsCfZo7L70RWNHZjwMtznKrmgYGBa4nsnACaZp/oq01DR3ie/Mp77LqqPVga8MDx1Da4qM
2eNY0vBpJanbY/cmmmaEkjDGCrdv36dvVKbJtA0IoEG0bDZqvMY33L60LqOFfomDmBWBqXkm+rY8
jFmAg7ExrINpUU9v5EhpI/eoFOFQzKfRQmuaGDsX8cUG4BhnAtXYuzhc0JEjS0RCsXychBM++Zma
rovceGVKPSMzxaqPyGVXNkC9jca5pvMrt7qw8nNlZF/jNtDbzFLYCXRe1AQnu9kV/m5k+GW/QEQX
pbjl2vWhKSwONWFor8XLoj6JsNtTnR0uAX+pezr+xgOYAP/VKl2qhTJsoqUMuVb3qLPqzThRkYzr
atrPxWxeefFcYxPq2m0CNuG6aNMa2FRW7WsIdwe9zloJZPKuXAabSyOCHaMp0oNfDLcFcTg0M9rj
KMx0hf2i4myCJdjMsVfdjfb8UvW1e3SGMvyirfbOn5x03LTSHo520H305hy0s0knidSQC6cQwVb2
HM82nVDdW1w7zi43OuOMAyzdB0MvtpWJGIryBopy9Nn7GEHAhhjn62wM5M1iYJaeMxJlq7knOrOa
LBjWsKYGHKm7DsvIAcj+tDEpmERhviaOC2xdq+QdWfoV+dFrF3LmDkg9JjK7qbropEP6xajdTSLG
+z5YrI0MuFnUTkljv6/DYzNNyDUaAsXNYdV0TSbSwLD8Mqua8EHih6JeGMYWrR2I87JGfkRqafsY
Znm4tQkjIVOOiJu2ay6AqiUbbag3YCwfysyvIbaP/d5sFffZGaaeQcltl1ZTuodnMJ0M2Xwd5HJV
dHF/FtN6Zh9JcCbVubqxOJlcWhMvtjLnfM/1wbxYMIAfDSADm0atGUZVlUUB5PgNAFSoZTIvuJBK
1rvG+7RA20S4AIs0ld0nq5byzFk23gh4ZJvYHueNor90yRhoD22Gkm6U8q33inA/qeVToviryNZY
y3JUhFdE7MXWZsDYxMaffC6V4LBbdPoWPnkc4TJpr0cnGNjcCTHzzOQF2dGbCptvXNi5WbkcGIbJ
eS65MsDEa5unIuBPLdrRiFSn7k1TYwcCS3QR0likme2Y3iIDye9Cq1YXZmAtlwN2+v3oy099yZGc
xbRm1c6G52Cu2TA6+4HSVBUNCfC1fApY172s+GyBxYtKSiAXvVN6+3zw54hArGrfopW9tIQ17rp5
caLBnj+3aUxTgf7+Zgz5DGMq5c4Mm+CpNa0Fx0lLTH210KXYYKpH1DlKxccfOpm/MO1ld9WNVfDY
+Kul0Dbp1K2oFZSdkVGEyV1Pmvktgcf5i597Dy4SxqgukmvHqtujTa6jHU1pTkeijfmhUzxdH7h/
kDvkelyvumDnLLGHNb/1k5VPN87bpVkpbd4QiiipLeLep8qlKiwxVShR3wxi6Y7w1lGKTW7waZQt
odjm9CVXcXezmLYBjnFIh2OuOvvGLb2BZIB8QkRsKqQAbjpTfxjo4seuy4gwy/smCF0iA8zWjFg1
DY4YlrIi12lBm2s7wDrV5gnvFMpnjZZSewelhMuUqbyupu5D2T/q4Xht58R+AEOAdr8zL6m85x+B
LyJCS1Bhj2m8bPMasEyT2F/JoXcfKi+zvogkp3y4OGD+NkbWTxdqrKngZDLNSdnEgfXFLIKCcPi+
fVhG3VzELJ4YNg1kQZV3S2XjjPS087cD28F0FMZCTs/gDf5XkhzKKLVa/ybs3OzZVdq5En3mbnU5
FnQjbBWpWi3FVjd+iZnCru+17UDqhuXbXk/SCqgBxrW78TvVJ9tFB12J8KCdb8i/KQ6J0Pk+9sdu
T6WPLhKf69AhUTjkxP6Vh4YSwTOrmXxmi+s/UhMxH2TeAWrP/ezCdEdOvHHjnZqKescmw18mV2Y5
IB+LkILzAHCXikWqT6FhMSFSFNU7RVv4ZDV6IM1hQkpIjUNtvSExaRe0+q4DL/ZsBkv/lRbKcAza
OjzXed7dEOquP9Cf0JL5V5OTipYM3aaLhIrT1fIU6q6sEYO67fiYIFkJI+5JPXTpUNl4pgviVkhO
YD6cEc6U5S6IC+/DGAeL9zGRRrZsh2BiZw0w6DERNcTlWXtIISgSeNeeLdOXwR89g8NK/wA6h95X
m1bGFbqP7CUuAc6gtC+dLVbA4qIHNrmGriXBxnEk2Ga49+WzGU/xHbnHKC1Kllddhg9jydmYjIX+
c1UCvDBSH3hItyRnXXEkLaphFUWUQ/koUmCi9IKswxiU8jKv22ZPFk26rRP8dMpYinaDWcPdj6Ab
7wrHRZHt4p6l8o78YchFf0niYo9eMK+OvU/Qh6XsmLR6P9f1DcBl2uZhMsGdl0hQPYvDAiXycG6h
LvYWNrqvHDezAJm29JvReai7v+Ki+xm5g26PeZiWhBJ+D5eGeGREKDzEDmB3pYmrSllHpwBeZo2L
8dilnvtsBVnZb8m2Vv5RU4gUn0MviLemQdDXJUFt4JQZwjrfWUGCmceCRhlJJAisPp2uLwciBI99
G4r7ic4eFoHGWC1t2Mi72Tg1o1YXmjG57Ts7u6SmmkWx1ftvtDOcL2YlMfhRA+7yAy6Wx1aGcfYi
hINOFoXmVbdWGgPqMytUMwi+IbpIjh50TAPhQ0okT6b9pyXHM0i3YXF2IRCGfWu1y6vJwfo8zsrF
cVQQ46rMAzb3/rTQfrxTKlMfUyp29yM07dOiMuTMCMK3bipstRFpae+SVZNamzGnA8qGh4nERKqh
eX3tOA2JcXzGDy2nSOpdE90kMvp2WPTXw3kz7yi7dru+8C/IiyF3hYv7PTKYcK+lab26zuQcS6nJ
epOsTJSzgo2f1ekhS+yBwqCLjyArPV5vm46fi9AYYO45N/ZE69IkPAZppUDnYiLatqz52Ai08LLv
k0tcqsG0AY047hg3zV6Fk7trZiprdFsKMuryLMXCX6a7kKxGbiOG/IQ8a8WK+eXRyOj/AdAao2r0
qmATFF1LTrlBoym37X0dQyOpQt+4IX5opkqZHnE7FVeTxGfiJpWNlxAUC2a1NP2mlOdcxTFtya1q
kmNM7c6R7eqZVXk005+KFk07TqMlY9MZ5zs6X+E1sHG5y0G4HqWXueC6wHSgUq5PmSluAzx1VOpa
AOJk6L22/hoxWaPE5WDXBNcSv0o0labcEVnobPIitF+ScBVrjS2KzDJLyxdDtS+NjTIFl9zBQc9q
An8dvmI+aI8BwcQX85o5KLh4Yux3MStOdDyiWdpUH/zE23oLEayhne4G3hZdiOkjetUzXjgKwM3X
Ki8+UpNdx1tv1ru+qyTlQdum14K+t8jC+JRnrfsq2ynelAmhaJyZv5cvJ/y0GkF0nzhTc1mTD8No
gVUkTLr4lnayyyJJ5C31B9Pc9s7UB7tBmcN123Hezs3B2pLBhvc0aNVF2IBpwA20HJM8ML+NFVe0
vMuHY4kNejsajXWXdyippMJdmE7dCTdIvjED6Z+oa+HunBWtFY+oAMuQJ8svh7tFUm4H+/GZ+xpH
MeKm5q2z5OVF1auBWOuhnZ+HbvUCDeMVAVvxE0epx8xomsjXnX9OMSyt2VkcHOv0Ih4XUj/S3tDb
aug/haK5GsmN2qS59VQZLHk4p5298nQQjeDqntNJlBu70UA0TXo0Fv3qR8q8xC8u0jpXc3qZGdVL
p3wwy236oD3xBgmR89/M6ahK6MintfUClxBv4lA5Xwk3gQ2SaHuLRPxpwurzplSJEC6pAqiFVD04
fE+KgvXilffB3JG0Uye52IImQH5tYizfTMNABkE4j/eNoPmwoUeG9IACxLh3WwfRRl6WgjvO5B4k
KNB7SAUuBD/bJZYqH7BAbAKddgYzgdwcU+qThTxqXLKE+IQk3vKqlH8lc1fdDNj3YV5Lo0bNLjOx
8aylqHZDUIh2B71bkY7pBRf8A/8TedpvFr0dJ69ZPIIsPYWosU+zy+ZKzumXWKq+OcCZBqXr9XR5
/bzcusV0Ql4umeriSbMlRbRfIANZay1QVUk0h+DAfOFBpHMJxYzRth0wRDpR0losCd6kh/EITeHo
D82nJFhOEwMeIY0yL2RiXMVhy1mnIF82b3y8iUMHDIB+ri+9AoYg5b8G/WqEA4B0WW5xUQwGUyfD
XZi3q3KAER/PwKrWIBxnpVeXJC4hkLA2vtGlB+4uFBBxs90gQ31GiEg+ZUxEyqhx3ycFre7UVMku
q0txnHIuZ9rt24uqS0wqFx2ZW9L9qsY4vOsNkzJcPNLtrudPMhFUzrrZ3qNczDZ5Z3+O3UE8jAFO
VW+aRx3lfT1+czGOPbD2WRvMrDoCwd6fdEMxykQ3K2LDuSp0YFBnyTJrp00pj6FXQSQo2oicIbAq
VjaG/c4nh4dQLjOl3cH+KLC+74EJqFcC0esXF3VxuZXGsnxBYEv2vJil8Vp7pb7xzcI45mx4emP7
OFMCCUTQl1yR4Mvl6XbKAJ3hhNrhIJs/c85iaiWqfIXrEdyAlIuviNvovxiZ95ZoMatNSJrXqaEM
fbdMiF/dzMc0qDJz/BBMbn9rWamzXOspIJxp9Mv6QBW0xBTU2QoqWOiRKZYJHx55Nm2VlWFWxS2v
9plCGOxAgbsWmXaHyGUzIEloeJwT9wMnBPcBpFG9T5q5OzIP5h10CsHlKngaAzj7Kq2sh4RkoYhu
6U0g2vi1xAAQ5WUcRMjOrAx8BAD1Mx1Lz74sKkqrTTekZ84Q3bRPPHJYCeHw+pNTsf5svM5U+SGJ
x2ktEhUpHZ0A3BfR7mJTcbnheDfWyl0JFvpJK6c5o+oNhg2xbjRtepMaHwHRpIexLrx49RTa12Pm
mo8Df8DbBnDAn3vAGhumMe0mmwI1lg0QB1d2r/pLn9HTRKYaYfc2VXa5YAjUWzascNPpPuHENGMj
ElYH9RMzKichVpkXelL+J6AZONVln3dH/A7YEIyJjGV6dkG1SYxiIKnDnh7cXnUUn0ypvA3XsIA3
YYRP9IuTry52F6L0khiRKjW1+X6WwyQjm4m2W5ppxvTRcvGeLLZojqAlxjhbvY0cr3e0CO5m7Jyb
pfXMk5IegUSqB1uXYbacksF6JsW5mrauw4K9aFfgzalJDiyaAUwAdglOvDqpbwsSoJ4NJ+tPdtpQ
lyFSIbjS0BCepTLMaxOI/sFSgQi5vLb2HaAK/z40Yq4vmuhFzNCp9XkuMnnCHD88WJZNMRT9BbO0
JrKNrCk3qCzOjCnoBRdtc+SPDjtWP1IV3Ng6TPJrKvwd+0mo7eKcC2t29503urzpMt9hoEzy7STb
2yVpiV32ZmXtbMpQj5BDkxORXjJCpzu/FaoUL7FoOagtXhdsqXTo6zQMsQsmedY89wS57scV8pCQ
oMVmD6eTy062M5M2PyhjhOVJafSs44n0lNHsdqr15KUSVdVyshfmZb3U44eOuLCJVTYrt6lBso5H
Fg/LSWfcKdmoa3ceg2OZimTXDos6jK3pRLYC4b4x9NhdBUVpf6R6a7CJjerR5Hx3Set53Pcdp3/K
mT5VGiO9n9N8iIIwGSja1zlU1La86rvwizEIsWNxio9e6nZAoBaBoYepYedWusuaVfcogttq8qYL
wHLDyTP8ZUTrVWydjltHz4kxot6sTzhv+ytD+/ISBO3nKpjEbohJI86D+TWZyzQCGcLNIMgpK4q4
pFam5ycjI3KClMoUBeFi7wwG+iEdVBsNCN0vZAuxIKplNVsU2kBT2JPYIrRCauzWnGVRtbxkhTNH
XBUWZF8TpnFftP1t4NfUgQWJjtvKtYbifnJTAthSNpsc9iKGQ9rZl4aP5t6lfUONFa3/XKd7IYMF
GeNCbNvCf2/Gd609zTcjMrUNmWZPhO98tNfcQdeodpljQ8wnBSOsVvFjQsNjHNNk2xqFua18o95b
QjrHEVoATsr7JcBqXTtwjMPexOdJ3gGhbiju8uZZtU1+6yX9MTasIwer7jAszvDJQHYVWbbx0TYF
ydALJ+SpMUg2GtioCQF4LckBuhv75q6vrQKrbk2k5EasF8G0MG4ARc6Y9az0oqlM69IZjK+QYvur
2qr0RrP+E3S3aAo9ofOxG11cDuV0OSg1wR9pnv+/bf1/SssxXQe91v/etr56bdvXL2nffuu6n9rX
GH3Wf/Pv9rUX/ldIho4QvuvaLA7hv9rX/trZhu3m0uTw0Kb+oMvGiIQqBHwD/5rp/NXZ/h+PkkCy
HQCF5QSMrx4o17/Tvn6HEeNPI6oJ0YyjHw/4dGtv+4feNfoVz2B5hwmTFW9pnYQHI0AZAbh3/IOQ
6J+eZJmmQwGGnr343kX/4UkFMZvOMgmeZLEQlab6pIjd3Yxx2kc/vId/EDr/05NWB5cNgZoa+3up
edIZ8aIVoJhulD2oBfOmHUo2DApg//aDkLVbDvBhb60rvaOVDX4hwhqfCxcc+SYL+YYI6i3nP/+T
x3CYFD5v/Jd3BK55aVPUjSwyY7gLV6pHi4eX5nH2H/x0jNXQQSXu+vB6sST8OBwSqsQA1vhGQ1zq
y4lLFQwdK7jU1Z8giutf+kFVtg68AH3GKuwgEe8XuqE/oBjsQmBE6ThK4nk58STTE3rWJzX8MZPh
Z/MBI3t9mA2Yz6fzGVLf//lrGYTMMzdrdQyJ3Nn6yP6OedDgVDayVzNYNc8OOksxx92/PxQDj/wc
Eqp8xwPh/vODOd+SEptW6qiarH7A3WqTbWrQMs75p9+PknWw/fKDQnBmVaA+z6z++VFLn/cztyl1
NPpGH8tezTsEsvHD75/yD3MLGv2/nvJeDEhy0GD0BU+hhnW29PQ0lOS4VTCG/pOf7ocnvfvpUGWl
9VDxpLToMRBP+euyEpD+D9PL/PVLUc6GobhC+TCCvKe2YvFzg7JW5VENVg3JZsANMasOa7xTzrsw
NuutCLXYN6HrHk0EdlgZ7XBnN051GhoaQRRQ/GkXTEkfgRIYv/hphq+b8J4LksvEvvfl28xd8SJZ
0L1TEQF/oDitb6ywbih18X+Z07jcmSg7UbJgjfBxTd6h9baepQ/8w41zShwlqsOxnNxjDAYL7lEV
Hsac8Sz9yUtWQz5+c1lNwXZoEuei69a7gaQo0dGMfOiM3DmZ4TJ+4UYXHgTSghPRYDwld+rzGLRD
DmmauwvRwYX5OZcUcbOWzwOWznktY760HDq1B0KkboA11dvOdVzSoO04RhjTFyEFAwyYkI8wejTU
8akr4BkwtDLgH/DtlpKFq8z9jq5RRTnBZ3FJk6zaEancR5W/2thTVUNwCIV9cqAlHHK91GdhItYI
CBIiBQgeBzYb6zlJgaJPicgpbNTFEzCR7IDsT700Xmk9x3x3QpJGoV5U6eAt9OIBCG/qq7CLbHtm
rmNjRypoYJd9aqkdnAPUkneoB7tPMT/NOc0bdeP1+ZspeKd97lnPKJrfpnaMHzpvqS/GdWnE2VCf
54LO7F4XJjpLYnGK9JYL7XSfT5lzwYreRRTnssNAyQPQBlLFtQxZnSgpIxh1SJO9TlAd3+QeaGJo
zOJa1HguvB48/9biLhKgoGLYF23inCCYBJcpmpwdTmC+Zp/mNNTo85XIyh/pi/OVEj+Tn8JlYott
uNjg0aGWVABWgCOxaK84ZJVlKvpjgwq3HkC8j2msjHAH+rINsBXLjGs41exLo86W58Co3MeJ9Kk3
C9nFie847wCTxxukdYjRchE+1ZYnHhEmMX5cbVIk0Y5L/niI96Tef+cm4MWy0UlYvIIunqgQTpYC
bmHQUiKz3guf2kYz7VYRdDQ4bHHLHAYHKhcIO9xixG7ZAQUaDn1Q5a8hrqR9uPpHPB9u1iZDnHJo
h3i6H3U4fFz0Ig9cfyGFj4a2sn1OdW8haCuQsFXInCTXa5LiMx2v9qu1MLccrrBQLke3/TDQAHxJ
gLucv3toymktZ+resE+Ql9fi6pgZxGXwJriuy09NYpEOESfVjiw5K5I6f6OVGF7GwrNBPi1iLxLu
S8YMdG+bll56jQpkIkG4CMF884Z6m62vt3m9aaADehxh/EBbrZfbVE3pt0qF7ipwgnLnpd5yCYv7
IwiG4WCXNYrdEHkIFeWgOnGPfmvjNVyTILoInuaBrv+3rteIrlskU4117Orhc49t7VSSPLjrY7Rf
bIX+XdozKQEKTTuiBIergZQKGizMc6JFAeXixXsOhFrOZjjty8VfE8sn1UUlzWhuYxm4RrsrGNSs
itjqaCBuqz4Pb2wOlfvGYNZLYJTIwhTMbVCZO/wMkCzHbjiIdd+l/R5sIWi9QnXARQLn4bWY2uDO
hr1yXSejeMxxP52mnhElWVA/9SHaMrOAyjRUfH23JaJ9UwZAL7uqH7+0hsZZkbSsOcRmBHfCo5Hj
mLQHXBZKrVk/PNTTd0uGdNrSpDbEfgNDFDNccBfXUl+KsWcl+37S6kPdHAqTFlw+5yxiVg8wfeTR
uq41YsGgiywhxi+pW8G6K6j0hHTWBweQhM6KG1uBPUwRcPMSSnVD0YVzdW3V50LQOyeSPqWdUQpy
Knx+HbKOxm1JbPbu+6o7ptlLJwPxzRxZrYZ1jIDAENcyBgeUu1OyHygNsMZxktgYRude5zCrqIss
0VDj13JXjlTT1VM0LF79IZv4hRbs2dvJxEDhGO0Y9bxhCDym1seE3eBxUMkqAMe1HC+QbNqetcdI
WD3GkEkvUYJth7Du93burli5IbtGP2B+DkXf0cUG+CHr/iaQbXGkDkX4SFqHB/SSxlWnsxs7s4eP
BgSnm3lKu6s4X54z0x6fEd+gz5zR9UMscdHFI6qv0qa8UYaObwv54je6RL2dvtXUxhCJZB+Yz096
MJOjFdC+QrjYIGuz1Y0ztxZ8wTk5sLh/NlyIcpbPpofaxbkwsrR4auCaQI5lxTHLQDzSvVJk4PFK
1V+L7Hc02MI72HP3GjfSm7A7BA6SlHnFnZTogPWhSgnQESkgsK4NoSfNRcFilnPJaxgieQirITHl
RTU2ZrjBdo1QUepSbzHoLyQFK1qIVB4xhW3ceGzI3SutD21plaexscsTCgdTRXXQNye7aPttL8qZ
8LC4mWrfO8+jNZULm0+hWf+Qq4Oss8Zs3MJ2SY2Dkw1leoKpYg8TMqJ4CE7O0KOdi70eZRoViVD3
3gZNkP/WzjmMo4Dk42/KpVQmsgSrROArseqcdMvpxjV3TTuxrs/A+ucs6nTX3VYeOYY6RzXQR0Aw
812nUu1sF7un58ra036C1SW7qJ6KhzG3J1hVwgPlw+HawU3qz8OpKhAJ0Yb47AT9UeU5GuUZnaUD
hXhvecwvFo7hznVz40rYFQ1qStkTe7U1H5inlr2Bt4WCpgi6o9VgbJia+FWmLkQNVBg7i2LKFsOR
+Fh21nSN1b9GoJpoSjuO1RsRzKflmumafEkKX/QbictsU/j0ivPCMC6yiUBxUEQl65vjsXyjqegj
bksOHDUnBCqu+MJH2Y+gewIqa4ffH7DFeq796RwfsnfiesN7bWMe+27H+eGeTEs9cfrWLI4NGyhN
fdBYXdJTOws054SOo+X1bBuwhqyFc4UMdX1mwrvnzi7Bg4nwTxe11WX3y+ehQiB8KhRcdt9dcn08
1cwBPo8uxVNvzmfMzg09huy1Kvr7mMLj/ve/wC83w5CiGFdDmCicx2ke/nyRaZ3BLZNRFceBVNqb
KkZtLCosrVWVfreP1Be/f957uLwTrA/03TV9MLRtO3h3c6o0BxwHgy4LSjMSLYekECphBdg31+Vr
Z9Thjo4/50E3GG+/bztjDV7pkFoAtOlfkrFEYN1rvRC5hCPuT4UT+5frCZ/PFZbt4n8wqSS9u72q
CYtN4PTymJYAkCi+l2+13TCnxo6yMg4qxPU7SGFMpBRx8TUBrVxmJZ+YmrVFQHpJV6auToEFm2y2
uHm2maL3XiDpPDtWFl5Wmu6U9IBidEOTwTVczccJDN2DPXFx3Tl+GT/Y+CxeCSpahg0Gg+FAUrd/
N8eCDTieJxjPWZZ/+r4rVhX+82ikD/ynkAvxjqjz/V25nCgBRnurHe3d4Ej6Mc7ZvdYQq5zzttHW
m24CdjrazkdysIyjwbFxQ4fN2rs6dCMgsKffD5df7tn0e7zAcnkpSN2s9/mOHdotT2UiO4bctw+u
kdRnhXz5D8vALxULnkKhwvJs37F8urg/T4I+6wfUu3V29BwOz1SYjahSXhc1QMITOso4vuecy0OK
iePj77+g9etvzBGFMChaOULYzvvr8Ezxe9Do+I5OOybxsXDq8NKIYwhmPUdj/AXufBMabvhUOfOT
DGdgospdVZgDHLCurtJsXW/BcDVFH6DXwXmyR+KFKZ0ALWRZVQupTsTdxQoj+Dvf7f9tVn+yWYF2
YKj+7/Xq56z9wk+bVT9Zrf76t/6uVQceCBG81sK1aN6xLDLq/rZahWtBGh9zCDkrYEisJbS/GSKO
/184tS3Kx/wvjNUfcl1XnlZoU2Cmvm2ZJFw5/06teh3z/9qJmPrssmT3WaSPwm+jnvfznLCQt0tE
6N4ZCiCDqRQ4pwWstmWeJenCGg3PDz/Q7V9/+sc0in96ICYQavbAVKmLvtv6JN9aWap0zwSVBlus
FtlhCWHwegWX32RuxZ+AA//wBSkT8nvhGqDo/24jIsF9aUPLd85+nXqvpCOJa6Cn4rF1qYX8/qv9
vL58/y151bxr9OZQY97v6hqpZNJL4ZxlObqvOLH00e0Wln7PSsR1h2TgyZe5uNaxO93//tE/b2d/
Pfo7so39lh3+/dI2NrhnTfjZ59aCnFwFCggmCdc0aoeEXen3DxNrQfLdoGEEomV1PWrAuKd+HjQT
OJXSpxZzHmviNZERYRFAg2liAh06nz2ksnOVnmBcUf6AQDG0Hx1RQ6Cc4FzhBq3CP+T6/Pr1PQ54
HhgcYr5Y3N/tYLlIcUUlsXMORoevG66FLdOgfvUfPmvtPNmU9ImbfZ93l+S2SUd8ds52O4rrno3z
q9+V032fw5z//Q/987a4vlV4eZTxXQBDuMTfJ/SQN6fhjvbOeYjTN3Qv4a63uG3//iH/9NuxCK3h
i0D13PcNF3Ogy99ZhXOGrFCf82BYhc0el32xIE/+Q0H93Vnjr69kW2i6MXXyE74/awQxtPuFHIJz
bmUSZenAM5EOUbctdKtegka6r443M0mBftKp7yjwDtR8f/+d/2EEU11i2YMrzT/8cuCIsTjEMYyB
8wTL7mTLSqzxx0CtldEyQhvSrXdSWrSy56WnlPV98rqqpXwagoP7/af5pzfg0Fentcyb5pby83SS
RehNJa6J8/eSm2nSJhw5L58dReHo33+U54GNEpxEyGp91wCAH65rAo7sc+by84ZhwpQlDYGlHpd6
ff79w35e6lm+8eLQUiW2zeJxvwxfGM+QqxtFcMRs5gsVFa1e4AqoFwpsE4d+RN5/GMsr7/KHlWl9
5IorN2lLMZrpEb3bzpRcHA66fngy8ewdUAoZQBl1O917ozHdZyTOljtqHZTVArIqsoQpRf5sffaN
Cmp7kHnNcWnY/r6vIB1y4ZYBAJQA7I9BJEeGQu0PP5L7fYv912rqsvH7rKYMxO+ZpGyNP79+1CG5
M5W2c2qpiyFswLBXZ56xR5UHX702y3lKIm4iusaGlauZ7HP+2J3WBopK4mn4jGQB8CJjN+m+LnbZ
fZ2ABKPCoMdJP6QxWHlRtAv8K2LkpCsSug9NGkwwVGhrkQjSfdU01bEC8u9t25yUitHKm5du8Otz
kDg2JGh+wM0sCebBoGzoHe3o8AlXnEGHI4wbcRSty5/GQ6spuYUp2tZCI7Je6b1A3ouq4RkBv7TX
pvNt06z2ZmyuXGYw9olrrHmMEPDe6mWmXLMcaDeH3mlUNsjpLllLPVpU6UkWafcVQ1fz4isyPk6l
yIDFB5xaDKszBuAOMsk+iZmSF0JJ28P2MwZj/ASElrHXSe8VAi6j3YFU+zqLsP3aUjhkhx4G97Wc
pfUFpLLFLdlv7rXXlQd39FH2ZgmoSNZfBM9jiBMLUaIQj4bdMEmnNUQjpuxuTw6/aEzSDnjo7BDb
NuaFFrGUUVvisVssfp+QWKP7tk2WJ2sgKU2F/83eeWzXjWTb9ouQAy4CwG0efw69FcUOBuXgfcAE
vv5NqLJeSRSLHHnbt5Fq5JAIAgiE2XutuVzeUyHH4NGa2u5bBq0EdSUtn+3chdA1fPpVj7Qd+VuU
1Gl9hSU/pUg10QCK5+b2JlLSn6scil4f8v1yTkVh1KYHBNbI8rSHynfjxtLVq6LUs3fC69EeDNDe
11EDJM5M7YVfryXnXZPQl43A9X7ZJFghScI0xYuHwJEs5BRLFHVQX1O6W+JbTvUyXxqDB12Y+kKT
7+3J5pfhEJShdlesi7LCacQIjpakqNkHx28UCJK1KJQPBZTKwMaDVs/ZOAtpZFilw1geUvR7nRny
Y31Fs2synOm6thYWjoK0uHg7WZeBZQmI2TWpXReU0Gcit5NCvAxVI15ofQV4scuWtGmhrfYucmb7
MOP58DZ2JN3nchhKWjuJvkCvl28oyFHOSg1smjsrMdtTklfDMcrBjwIdmKb1WM7Ixc0ulPewwxPi
CkAKYQeCGnrpm8jiCzdGI1pkASQo0eFZA2i/1uWsyRcyxbav4ro+ZSaKw5IxidoaiO2NqjuUjGnY
FxioW/WDiFa6kjbMeNAs+Aw0yQ7Tus+YmRacX7EdzRrhnwLd9yTzrO12ndDy6wIEw2ZZludVR7DQ
jig4D7c6kbYbi3MhyIO+uoQyiTWxRPPwHDlkVniVqi+WDsi+KXV4ZmnlNXu/GyWBQ4XawcCcCTAZ
qxOMaZx10+jOz2XekHAqbJBc1sBr9BEJr7NsLJ/Tmg4kCvcY5JlJrtWyGe1W9FtJXVv6A9uGPeBq
YPOyK3zg0ExM4arEbnLbZ51xJG++PqZt3O1Ia9XfEceO4B0SAxZuVTwlRJZRVinRlJewT9MGqzg6
5RcwunwfyWyQK4Wirh9oJpOiww/yjUt3ik2mf1zuOPBbBPEb6eVooMEeLcKdVYuqIaIo2k01vDwr
8A+UDbXYlAQVwYYLuRDu1ZD4rSg+ov/t1hhEiDuoNJbeouofkIQioh3KbteLDPNkbH7NsYdBv09s
+mdEU3UGFpM+5/eAwg9hHgot5Aam93PpNuOqjkzeKJXA9ByhbXltqr6+zjvFoDYkO7IXhBPWpUFk
SLeCE4U5uaoVdmpSENlgE5+hmjWzrfpGFZYJqZoD617TzbBXphqCx9br8ZD5PZVXGpsxDkYgLeaw
KrwQ+r0tjAo5pztd52joyIygFEjlnfXYJ/0BGatN/5pAouWnWRNxmVmCOw9Rf8XGDHnotTFxjiJu
jS2cHGaLPofLp98T+HfA8ENumrAyGsU1w3ZdeQOpAzTN88921UTs52KymC2Htg3ffNzVxbOgbl7/
0PXg4t/3VLglX7Xblqk7fi/8sSFwNDPEJzLqcCPHQXfI6UiQvDdFSb/KrTT+0g3qJa0JuRVuEkXr
EIBS94T4tjfuEnJwHARSsX85oIteS+S0WwQyDbgKOe80cLCHOYiQpAfUox8G0Ra3Mqp/2DlWd/Ak
V5myFe2XnEadTa1/6/a1/S1ScfRtTpLxLurJkr7mi0+3DVygYOVGHrLrIU4WQHLeeScpEnKEpxER
7bqTzOPrrKdrelDBZJ65QN4ugPY5t3KeEmPVFjjFV5K3QMAw9YRHo4QDvJ0shf2obd0rIGH5VYO7
67YgyglthNV9RT+SY8KcnS9VIIczJWv83CK0E/ASvpOsyRBA993PY0AHO2e6CEKBb8N3T3ocvtCr
Hu9GFWU3Vt+bF20SiedslFm0bvMYHl9KzuGq0U4EBEUnF+1EDIIRjAGOX1KSX1D112eFh3ijTASG
bWka4cpVCIIw9ehkRxJPj9QWKBodOTf0JuzQpXMvMd8dhhJec53E4bmpQRYpAqtXwRCNn/tcNf3W
7Do3OU3JNIm1X5ngIvwQQ/ylnEziywKEhPi+S+M89ebqwUywCoLl7kE22NCcskPP4LkcWeF/WEPT
XfR1TTGZhfCsTLsCt1YQY+TBwu0cYya3PTAAAgRqdhYGRh9vuInsYXTgZYSiZlzm7edsUs6q1bk4
nxKbaRQ/M+qHph5An9q4uMN1Xlb2hfI0PA4dNJa/9XPPZUK0oGTYEsZcYDTYb2raZ1jrEFsvQKyu
95LbDi/hQ2/p7tHPtbsdgJWuEdQm9GgBWrhmHC9MkNTbODWNAvwWMxg0bJzgpU0CtENjwIDm8qiu
h5lzCixjmpJEUiVX5DVMD2Y7Ghdk2zi0953G2fmG03qrsi7FDve0wHZN0ZqcAMbujxDGGxHWjvo6
kgXzbZRKJjuzlj25hblFVzKtcq9dhb5T/ZjV3CSbNp41phhV/xAxHs8uLRxWuaRTJ2ec0O5XFUzv
eEoavXK9tl1nrM5XRj5iszRlqLCAsmePZo0h3sR4AI2nd5V/RuqtpknlIaigh4U1OprTKxP+hrkK
aTddlaiaSSYgi+ImNhzeWk4BCb8hOZRT/zgBP8Ee9/NQ83+10A9qodR6lpT6/14Lvf6OVl/nw0uZ
UBL8T7rA3//w73Ko5/6FYm8p0yCHpBznU1v6uxzqm3+RQmNRVpIICikOcDj9dznU/ov/hZWKGrpF
P0mAg/pbuusEf3lULSQ0WosmwiJ6/CfxAj9PW7+exnyYzc4iKrYXUOPP+u+vak0sBN1c1KY+CBJB
cFIsHh98Y6NzaaPXQipqp+zLsTa0xW5UsqFx3bVADP0KVfrctCMHIvbREOk7RWMzpoxrAAaJ+k0b
fK2xDl6NUuqzAjckX2s/EfBDAC0cFKPrtqmlafvCHapXhtNZBumIaOZW+KAwybdpzLnIsqvHttMt
GPQmvgRObW49zFIPoW044A4JIdm2AY6fbVwVzV2U0Yg7UM+gSwXBw3sBywwOIrMqhA4V5WD2sjVx
rUU/EVMal4fEm5PvhmVFX0fwiRcT/+ZJ6AqcABQP9zwu8kWZ5nVmv2LG73LSoiJ7WxmjuA78KD8b
nCC9wjGqLoaxM/YWogRU9yFZepUakPONYbbDX4oBQ/BQ1tOEeMhoZbdip4BGJIArtxpy4Tz4LY/Z
MjyAG6CfzVNJv2ZbMhUebLuJtmCsWWkT1zqNc1BcK8OR+Frm4sac8+o67f32KiaHFJqBmZUnJJH1
OvWB8WUjkCcUtKZat35xUXoIC7aahKcY4HQ9p+tSmJ8sz1PnfeU+gYpVd1bXlRgeCVXIUY+lERv9
3s/Ime2dxynPyPHtHX9PQBpREMMchvDGMgwWjkngTAWIUoihu13ygVNUeaE4kd1o/ugMWW7dwrr1
hmtIneWmG0lodiPz2sWRW627ynYuwSL1ny1dRw9t4UxXQ5filyjk1lhkMgIP2IoNYLF3yik/BXkb
ngc1gUbCVO4FrrhPyehCKqjMbKPRApNeG4V3tCebrTREcRjNYm1WFlviLE1vw74xr3qj8zbh5I7H
JTgnSx1/W7jjuI7x+G7CuSpgNg9ViOk+FGQpFNmPYBy/YlQydiBtCN+DTG3dMsgpBExTc+zg+pB/
FDhbQJhE5NLw2MhS3FSMNqxsABZIolmURhICQfdE753MoMkzdjFFnJXQPr8lKu111BMwbvVWcsph
Vzy5xE0e4ZA2tyKvOca4Ijh5fgdTw4j1trWmYZ1jHrt0hoZxw7AdkSYSPVsjCCX8AfdLanJiX7Og
iS1kJeqMoyLHL0rcKtpL9KmR9YB9cEp2GP1HPPLCgrGBZIkCf+zfjnLKCYPXRuD3eLIyMd4J5DkQ
z0RDxvOjRRpxujVFmpxJ2HA3yo/D+NPkznjceguZ664MUEmvSJbWXB/RT+Br+1PAztrEAWOBqIA5
DVeVorkhABs7ZXocK5uDcl7h/1+RvzaDwmwrox3uhiRxxzuVJT27lCgyUueSY/uQfs4y1c7lBndP
SQBGLJDTgScj1XboAOhsGGZR9JkCCrbvNLYQvGC8LRieY6XJQkCDwBbbSiZu3x+1F23ytPT9bVM4
KosOsFfcz8hgwFt5WWBl8jPPKIA6l/cKD7sqHcyuZZgpcjRKGWbH1KzwCYHi6FV4X2a91JRZHVti
PG2JSLYNa/pXrfP/VuoPVmpOq0tT4r+v1BcvSfn91yX673/xb3eN/CsgOYFAMpZuqI6/umss2pKm
R+YAHRCLLJL/rNDeXy79TdDSgYlc3jbZK/zbXOP8hZkDzw2ybPI5F2zkP1ihucSvFV5cFFRLKSsv
6H1A4vJV70kD1nVAbcyHKtwCRxT6wk+vfnkab7Qo/7zEEn8kaNUvSnLxukUJIzk3IjuYMWw4uONQ
7Gm4HJJH+v+f+f/iKstv8YsmieWEU03MVbzyuTOeq+m7Eh+Uwz+6kVfVcDgbLhpiLsHRyjNv8Oo3
85f37wJy+6sy/2IEYZvh4TxmZADufPVGutyo02igkMz33X5FUmeOkNIXPuHIpQU6nlsst+HJzPvw
5LBz2E2dM21JTrL2ehrGfVK37aMdz46FgbpLN3AUbmwBv3ATD9N4HuBuh8iB2MxR07CzAMjfIdUG
WuAVfUqeExwQL/UIYgNcxDGxfi58ZEa+3xEOZA2HHlss5PyYaLkAxzIwl/iCdUOvsqYHRZcg9pJt
nx5jM/fOIADJz0bhkYQWCx1fmGRjnuWcK9azaXSUpQTH6yU0Z8VZkPBryL/nZKvND9CVcyTGMbwu
0ocl3NtTmEBWwRA/bIhUx/dod+dY+dXDVGr3Zgx7a2/0Hud2p02PLjQP5k7L3XWZ31A7qy189RRS
U4DriLun4dahzbhHgKvOvRnVbzX7NmAuDjzAR8jaQOIegbzq45swHcavgSr0zYCEsFtLTLdrDxbP
HtwQlAwZPsV136bU6fP5QY6ENG/G2frettMiie1c9QOE34QzOs3VY2AvAYeTVO7NMJj8oOUB43u+
gA1JLa9QBXE6Wkg8waE6z2XokBpP5gFx5KXHKtlZGVI/WDk9uEAUte531RkuXm3Vf0vn6cGd7e9B
GYjPk43Uxe2N5ElBeTyauuGRtHFj7cvR/T6TdRSs4rGZD2ljTkBPIKRR45gVAjp+XgFRZ51OXnYq
AtE9JiQNrilueWeF38cXdTGGNH5aa9/DULsZARMewbgQ99uSFzvaPsAcG+jECuNJtA6oH+E8oWtF
4dWPCCBxqR9DaV6n9izXTZPiZi/87JCKdLgjCaC/U3XIX26DjoHhJ+Imj4hENfMwO+F24/huVP12
QAhy5UMzgiXoWKAv2tre0KL0LhXh0ukxtWUBX53SO87WhCDVvg2tW7cPoxsdgWlNyz4jGRX3/RV0
/XQfR5G5t9w2/BLSrg4YJUZ4aQMVZZsbex4WdKuE+haG7hWUdhvCmJbrCSnkiajs5rwxPOvWAn54
lEEtr0MO0HuCWZ1rzyqi89EVj2HRUJOB8L0A1wbz0MeNJK22pa3Q91M+rakshl/U1Ods3MeKaEUK
bvtKx/4PN838H0aEg6lDF33WUmP9EiP/2kZ9A9x00Q2yjVUBVrhgeR6hmcmNNU/fclKn0nU3TDky
5Nqkr2TpQ+EH9sKFce9NepXbkHzdgYsJa+97ZUuTxh2ffDscnku8GTdm0ZiHIbFzSf12StaJlwwI
2kny+WrBOTo1RV9ckgYzvrQEMVwA7QyuoJM793mgNATRzjfQv1oCwkKkrx1QhBRsWh8PSlu+6FiM
NwBVp+spjdXl1DXy3Jo8fUEwmTjLaiAcVkNhvNZK3tUapbqa9XxABAnQRZhE46waAkEXy0qobtrZ
JKEaD0pGLQZ13iahprIbQk4IbkL/aRWTb3YHtCwlOkt2B8zt3TYjWGLP0BCbiXP0rtYUaFU1RsUG
omIH9y12t70JyCEf5Yx+sWpigqSLEK/+kPMzRRjLTRp44RoT0wyEgwQqG3D4SWe6OSNLV69z6o/N
OpUlabWiSMnPY8ewg4cmN54bBUfRBRXnrana1vBC9y15jgCTpMOY8El52bFLUFtTczA2WpPA+rjx
9S4EaL8FEhG2VH3yYD1ASce6Xc0Iq+mCXiNIbb6MjVJMY0N2k0MS2MepqdeKWeA5SYJ5Ww2ed6AM
Pnz3zHLe2RE2I7u0yv1YJeQ1+OSnv3RZZX1RHsWKVR4k4Y8u6AkHQEN6FQAZAj/DX7dLKe6IYG2P
NFcX5KLwxquRcttVBwUH5AwNsS1jeObp0sFzMZ20oOi5JOVkGFOSjtcafHAAZSFX5hf22t0nbwI1
OoiYv4r1kXgyMF0XJWeBNTQK+9Ytp/BzSqfocUiKYv8z+kTASiPGDDhTanAeW/Tta3PqsxOyjxcC
GtURuJVPvFifChoumXlIAVIyebbDZaBIvP5XwkVrBcmFzKbhwjIUJWhtQfOrjABWAFIg59iCIYXl
6g/FKe0sbBpeJWE14GyYD6TM8Aub8AIOQZLJO2vqzCcFYOEmAWK4aOmJnRC1D3ofDF1CixXqLIhB
Mucn4iZWVtsP1PgJo6gTOY6EKfPqfeKf6WuQ7tDnTvyNU1RI7xbCY9FKcRZa2Bgi2XUbjvKkjDSh
4e/ZjbZHsvGyxzFIgn1JJM7dEilASb+FSK9UucfqgxVqWew4l3Wrnz3MUXpAFy2g9VXQQVYK5XTt
tNp9sah0b6lvzicZEiw0M6JB1riKI61Zfk9Zw492Z3ZQ2CTd2MiPrnGxRFcq7YO7Mi2IF3K7YJ+0
dcnZ35FPig0p57fEDs/zsYz0uiswC9ohMcqQ+0lmANL6nQBC46HAe7KeFUiIjW/Iv99TBqj6hzb5
ZSfXGXemS/dW0Eq/j8KMScbJ9CnFxbY1xJR8Lnv8OkE1TDvD7MUnp9fup6FdQrJFrS9ZqeQubmJj
o5OELMHajQ9eGFYXc2S0t1VclFu7hblsZM50+fOpK0HoTAVT7grC8c4sQf5hR0jPBN2DVVMRHlDS
HKCJRA1rEpV55jUYHcsgVcdCK2dbN4W1nlrT5SP2AjjFts6vQt+KjlYRk2b/cyzT4J1vAsNFdMYJ
5Wz2k+nS68pwW+Qe7VkXGfSK2JPsymzgaZFqK5+CMBz2ikAEsfITFkOOtbz+uZkv0CLNF1bTBeto
DBwqFTqLmQIt65bO4Jc209Mlk4I+2nVYXnntPG8goEMJ1F2tH4GcCQGUlPLy3Otu51lZcJ4HGk4w
hqcrmIrk6Tp2dnJhVZ2lgNuvLVw/W1yW01XjdSzdXlwqQvoqA1vjXHjZxibbBkqjFQeU5vPhiBts
HskG7eqLUeWlhdmyrO77aip32DioSiel151Zrq2umgiCOiaRYR3F+XyhR6s+NaEcd1j6DXpEWWnc
/yttDewbO2bXoRw2MG0AT+HTVKJeODSJSDf+gNB8aTfsFfL9R7NnOBUoFk5OkFhfzMjVF27RdJjq
RlI/4PGCdUuQNRtuF57ijg8ToJVNpMo437RkkZ/k6FKCULo9UoEY6pWjBwgzBU2kiQjDaqHpdc58
Y4KajilJ0nejmiene9doIvq4YTyc97hgaeZn7nXqWHQjkOyHh85K3X0CRf6Y+qEE/ZPslzu68mKg
V8BiqVzOCYkrfVLc2VPWbqmOYbyrMdyAM1EAnoS2n3Wp/ZS1oblzINFC3k2MsygcrhFEeCRik5Ey
psZ3v1HejkznJ6cHqZ2nOjznNrJNjmmFDV3UtTvfb8ctXFl7T2t3gJQWqjM3FC2Z043p0SaN41M9
i2KtEKeAqa5oUMjiq1caX7tZXKFrcHb2NBbLvq05+rGH6HFO7kG8zZQRjQgfRbPnQQxra4mzjjD6
74LMfzKgZa1V6tCFTrom3PhjBNHIadXG9BWNb1G7tDpr7resBTXS3qbV49flxVSHF3UJ7zVDv7kF
2VtB/AHKvZ8BNj1H/SAO2WTlyDL6aQCGN1d3tQsubZVHJsS5wo6x28r6uiyz+glTKDoDWxefO6Pu
KUJ78s6zWnfa5H6dHftBzyeaP3Dn87g/GMR3Tgve0712/Xa+TiPZ3tXRQvMsejjB04R5TM5Sbiev
DddhG8f7PJjT3dBkHMkRgZ4gRWmSRxRZYu1cnFmB4Rxm7BxBuxmryBnrHY1pyMtd+YXtvfWZBEL/
AhQhRktcN9XN0KQg5+yqH6/DGUix0vHi7kQgoHyMnHYB6eInygfXVMtb3Eyh+EJkdjOuBxpRV66l
0ptSYBXsE91+pggHH3ayYvtS+4H6jIjIO2VuUn4KiSMPF3OK82guKyTe7ZoGlB+TSVv2Z3Hiuxdx
0alPpcJiSct9POUiGs5GQ2dflZtSvYyRhK1IQg6vB68uvhWdh11RWi6kE4jwfCK1d7Iy2z1vVQxx
2+CAvdKw+Tjrdm6/BQXlPjglDN0spGe+SqAPX1aG/p4Nnv9kV14JbHn211GUz/D28hSmHoBj9ngz
SyFZYj3c/wlQqW6ZydI8hVw84A9DEM3rZbU9aU4Vmyp25tUIhjzq6nnTJcW9kSdPE7ZjDJYpAC4s
Q5syAJedWfWn1klBo8sc0Dw4kKan/xGoPa3l4r7Kiupczbl9bNuQrRRRRDqE0oxUzu+NA5pYozhw
XJLGd63yHnAa0cxWL/1HsPCU/+re33OKGenQJuFD7hjqnEUxv2armL5MiAIe0iZrnuq+nrx9bSDf
wcXZJKQdVyIUqyxjS+MaqrxxHQtYG0G40zNaN3tY9bReToPdf49QfNGW8K3zKfDLM4ed7deyBkGp
4fZvQLNcztWCye4wgELZR9818qrOCTOjCRA0tYI+7UeXKZuhVermabf1fdFctJEM112b2rd8/99U
Ca+THuUAucuzCXoEEX8Kqq6/zkyKDG6Ux48ouuCpaljjVllAT0I+8cUx6mc37cZnV093c0+W0c6T
8bAxytHap83MzF4bzppPLb8jHmVU6zhu2lthIrleh7LbIW6izzQsNm5G/AGyjLuPY+md25nUTC5t
7x1B4nI2Te3oi9CCrAtmQty4RrTzo8m756jDehIFxXNI2tOmjoJPaDbGMxPR+J6fAmFzatQdzZVv
Xk4fZaiU/hLN4bAbstFPeG46vQigHuyHlk5tQGgx4QDp1FJf4aE4offJG2L3PsE0S28k4YNtIWaP
JXsqHctgJwyBEz22rzmDPC5amyvY6sCcG9pAip7ats7L8KUK0OnlLcQvo3FSWv7hXGJO4hRjt+xu
pw4kfDSM5S2qpogdrnFTFIU6Kl8XN2FiyGuvIdxBghm4tOLB+WFFZYl+cqy3LZXvU1jG/VUppvg8
F5m4I/Q+WPiPc2j0n9PSQPAJB7dgut0O9cL7U5N5E4a9PGCe79eVyqq9Hpz8TjHjruCe19sgGMx9
m/f3UY+8acJ2dnKiSu/V2D4Tjuod0ihmxWIjeGIiNQ6FEwznbOU8vOZFdNlFTcb+typ/9CBMgfyp
+ovTpASxIoMj9CVq4uxLRQKLeWbVfYjUPQQzbFC3d6POvgdhOum1gWY/uEzyNoIVVjbNBAQOuN+u
ISGEo1ncBpelbvP7sgjKVSF0sI8TkJU1Jax7aXffpwlynTmzVWkbpz2ZoC08walB5DZCHiE4JDWD
Xs1Wlh4LZE5bjhMHw7bTE9+/ePIK+VhE7I1pBkXoW/p8Q7nja0fS5aYydQiagPVVj+OhnyQKLmbu
dD4HcXDDHgpcqEeZyOh96yum0PHMrRD0yIbgKXp47VUUWocBON6PGJrHtTAN+6abgh8N1OfHiE/v
AQpJG29EVzX0qVoamh19aEJ8RLXHat9v7aQpN1JFeNmAlH7gM/mzCmqjdUbEi8bd8v/gndASsoGR
+y2IM+p3g0ExLqkrxmSz5zxefGA1+aOyS4omymrLwfVASeq11QR2/cQ+yWsPuorEyuz4I8GSsc2j
Ot+8X+F961K48ujW42ASf3grzE7WlB8tbgwc4z1aZZYM1IQXyMyyf2krvk7/E32v3iiJ/2GL5a6w
VNjkUWHW8YJX9WorE6bOHS5VtmV/nuUqO8g2ZcvJ4F010VTsq4HB9c/vz7Yc0jcwWuDFenVRkdBb
h8sBUTfjKdouf8iWkh1n0r+1I//1/lAp/N674P74oGlheCDGXPnKppIx+cO/NCAJaZLfVnlokLHY
+Okxs6lo5pQ/rmttUUHM5/iiR3n6wfP93U+yIJsWNhTuR6QUS4/mVaVeR24dgxvpDn5BpDCbLgoZ
zfjw/vN8JcH/eRFM1qYvsOSYtAV+72tMFsuFIqXyoBSlW2+Ml7gazwkvc9uc8ZXZZF6Ag9hWGPh3
71/6rfFDy1DYSxTzgnH7/dKBcCcrsh1AVGOmt0BKaESnSyHYM8y8gRDADgxLSbh9/7JvffoYddmb
82bpTNP6+rWT43TEiBEm0x68Js1PVjE8SKLuDpFk1AYe4/f9y731QTrMMRjMICzh4vj9clHbmBbJ
JlyuU+K+sZs9h/9p26CK+mCWeeXW+deAcXDM4kIWTDSvnSnBPP/9LuW8gEB+jk0d9t8mOPArAy3Y
BSVlcy/92XwhooJi0kgp/v3bfWvQOoEvkXagD0DE/vvtZp6jUG6b7cHxIvdGoKW+qCOm2Pev8tZD
5RUu7SucDpiQf7+Ki1CsR47BhLrMAgNhAGs30ADm3bT+4P29dUPuT+PmwjALlibqr8Mlm/oS9sXI
hDo2KErG6pk48Of3b+eja7y6nUQoW7JQtwfLVhezbPeuX9y8f4k3BwfjD9UVQ1H8YVsKgtQfW7r3
h5q96wU4BftEphSNMjydT7HBDEM8h3kVtbRZ0OmbR8xfH81of356jok1Dq4TVqM/zWsuVCIHlgDO
UQuavSLcaz1aWXOeg3A5ZnVQbt6/6T+fK9dDdQtZSWBqev3tNRyrfF07zaEoJzYoUt94seV9sJX4
cyziTEPzBQHRB0v5k2bxS2c4iCw1t1neHBIgFeuurpI16P5zDzHoB0PxjStxEz6gDWkJByfS70Mx
6BKI1dqvcMRjRaC3cOZo775u08f3H9sbrwnUhQ0SQiy7I3eZuH+5I1kXGZgUrzoQFLZt8xfDR3OS
leuEFOn3r/QzGPI3/Z6/UDX+c6lX0wU1KhkWYKwO/RBQuC9d7DKjp9RqCoYehXY5P2jBfkzQ/2g3
jUt132yb8DOaRGOLSUdtU7q/e5wsHQ06hwJ44c7ZSfgp6YzOZByjMZ4vwpxzoNuQJNdHdIs4V6lt
bquUiIGB0OCx6qlga3Kj1pTZgErIZP7gRn8yS17dKA13vNt8AJZD1N/vzxQjiuEE2AQPmDrUp6Ao
zUsL+LSWMnkp5t479XlO/zQnkXvKItDuEHmySR6lLLaJoDNrNXVGxMBDEXIwAogJqKwg6sK/mLEI
rEjWbLZdhv65SRxvFbYpyRA4QoZVO9jeyUiNfj25lXugtz1ulPLtNddJN5TwvPPMRcuQEm+ynpiv
UffiYPGgcLtslwKelm1wbpw784sXjuUHi9YbYw16HtJNUHk+W/5XYy0shobdh+a5pEZ3PiAnPfLW
p0OUkmeymsj4Orw/5P7c8BBqjGpUuMgGgVK+Wo+byh2GsS6qQ+Ar90i9tdg2IDLOpVOrfehH6jym
9HrvJkH0kXeQV/xqCLCbWyznaHH+PHO0kR6MuJcE6yRaPw1ytJ4b+j33wpLp9398kwg8mI2odfDf
660jfVHOm7ovD8XQ0hUZLJp4dIK6jZGW7VF2GanDHQ12vQJLH/zzaYp9FWAQNHQ8ZPvVUPdQz1J2
KstDt+BTmpEg5SlC6pHq9h9vA9xlklr4vRyvsFH+/lFRA+oiwqQXbI3/SetF1u+TnNbmjvOPhynb
DQRTCKM4fZivXZ81US99NPQ5uoJ+RPNL4dVJr8ZRyB2Fp2/vv70/53nXXLDYNugjusivly0sm3Xp
5g23JQrnYNR6CUvU9HS63Mm6D57hnx8gF2Nrw9ZA0NB+vXw1aENi2RfcmeHex47xqZn9b+nk3Eej
/GAPsnzLv38AXIpjKewamzn/tZ0Zk0GiSwMhhlPnW4daaVCJfEV437yay+FEmfKj3ejbVwTYgYxt
+eheLy9u7UFI44qNNUBBq18qrJhOCwixBx9M1Iv9j9AGyxYcFLLJ21t2HVzx1YgUHecOFXoZCNr+
hPz+APXlKpHmB5f5c2OzXIajIe5Adh+vCwqDb07oSN3sMBi2cW94pXusJ1bE98fhn1MlVwFEZTEz
m5J94++f12TYUwl8Izu0DhUtKj3rPO1/eKW8SRtFQ92f147+yGFtYyn4Y5QsEwceawhDUCJ+v2pY
zCrg2EccidBUwXMwmoB/CJhEWUvOekkTu9MBsctG5Wbx2puDmraX6e3VhF0tp4+8QwB7P2vR3AZ9
lm2iumZzsGwLmgpKGLI4+RDYo4T514kP5vg3X4yPsYFmICDg1y8GSUJMGCmfLtXpcpvqID0ZE3XO
91/MWxMEaU5LSQkYyh9bzsJtWEaiKj+UykOqXw0HM7Pufe8fg56W0Yx9FVUl5GjOsL+/CoEJs6yb
koloqh2ELGF8nKQ57d6/m7dmIMkWAHsJh3Ke3e9XmQmfBRtsZIiHunQ1eCxT5LmobdflX8Bd/PNd
NGdGZKIsGS4WldcnVF8lckBwlXF2DL8tz65N5E3Rhp/ev6u3Ph7SsyT+VOo3f3ACpg5KxVzx8eSJ
8K8zbdFiC8U3mi3Vro2E/xWDYXqkWth9sFS9NeehiHXZVwdvHHoonZqx4w7ZIYpskKAGJpJoV6eP
dTrf8SF+cLW3BjzHHlJ3QGL4fxTJcu7Rk6TKHsjuyfYF4OwbYATG5v2H+ZOI83rp4CF68CUtB5nz
q3k16O0J60qTHfx+NB8TjIc7A8XxKkydIac3540PqeWTv4Zv5arRZXYpcs/Zxz6aTkw5BFdHZKZb
Tdhvc3J7dnHfpx+dbq03n7zHCZsvE5jF641PG3amgInIajO5tAlU82KpoFqjKuuOied/6ieqE14d
08QoneQxG4fuGAbVc4yiY5a1OtVj4R6pIgVEuxhL4BH38f6DfONbo6fNFhRIFcXF1wtijs84TSa2
25jkv9WzpTAKIqYMc/Qr+uX9a73xOIAK8mHjMqdA/HobY1uaLAQgEoc5tL6ZFBw2hTBfMKWVh//H
3nls141k6fpd7hy5AATsoAf3eHpPmQkW5eBdBPzT9xeiqks8YpNLNe5JZSnFJFzEjm1+A4Uaeo3r
de9kGK9sOstiYkdGw4n1R1sfzbZ5wsiHx8vcj0kaG2sb1A5zDLmshD23D60c2w1ojOHw989qQYbT
HSkSxONI6RghcENcSA/UapctTs10pYsbuvHxKsnjxzlw47/P27igbgPYFtWvo1/Fb0U6e2XsFHTk
g2HG7Xq2BlAJlehuRtRwDqVHIf32E75y5nA9cijBwUayeLQDy0g6SVrzaqchZnLhIBxitjX2YSBi
/5NL4fIgAo+EEV2al4/W+E7alRUlmhXW1bVbYJUufSTJ096y3glfr61RPEZYnkiq6X7wy0sNQOKq
hc7AQZX9fZ/U3123vS8U3y+N25ugr/5e058ABukCiTmb8cnxBrRwLqvxAK0Oi6392v3xVvZyg0yM
904V9kpgpqVuugIPECR9Qv09f1sfzTKCAIsoAYvY/RDjDh4s7f07S0LwO46i8otrHK2J0MjyzHG4
BoB+C35f2pwqV7m3du9Fq6gYFW8ReSR3lM1GoVb5UI+wmIXLrBbKX07zrze2EhXrdY2mztbAuXQ7
BnNxSAW2TIvjJDd2GE/rah6iT1FjVvtSAc6iup3XwGCjk8QNGFKYsKhdS4LVzRjf38IwBGxVocez
q0sl9+aAVhQF1BRfZYVJdlinWpE4hXM4+cnegp95UrhANAeRlBcDLC286sL7tM7Vmjec70p6RXKV
ABQ8AE4ssatami3S8y5g4Xw8rx04+2Oa9bu3X+9ra5NTHPUtJofMKY7WpteqFqlN1iYw4ad26p4C
9EwdYewQP98iz13/B9uOnJtkj/Y9A6Gj6+GWXbUinqtD1+KfRRxDS/gE/6h3ktc/x2poCTI1pPFH
j+APQxBnyhMhp7A6ACK/we1WghkMvrb5A0PoCwAp6961P8eyeqdkEq9fly4tb5Ti+riuCJuyhWnu
0hOp5wWHXROWkHSMG4guJh7ZRUiN07pltO3yod0UFSBBo8dtymvt4cQF5e9mo3EizN7YWR2K2BHA
UBZcs2feyQQ7zL641kChPgEFzP0l3oQdCrnp4C+b2Iru7NxR62Bx2xUW8A4yAAvejxn3s+mK5juc
D+s6C4pl30xju4PRxb8vF3edqC6DMuzbj61AZP3tFfZaTEfZDe4mYzg+iH5lv8WI1FRuiaw5lGME
TBhHrubR3OcW1ulvX+e1WPTbdY4To6EZyqIOx+oQuIWJ+oqHcWCSbN++yGupjSd8qlVEvP+kgput
3dStI6sDQyd0DF3MB3GIqHOo04ma3yGdvXox+pXULOgz/5H2epJgVCFzA/7OK6lEl/3gNDsQoGCp
u/dk+F4LBB5tf04LKHt/JL/FPAsvA0V1QKP4BpN3b21F84e6kN+7FMxC4r3zJv+Ug9ZGS1RJFLBA
CP5wdVpUU0C1J0/LpiKB5WVbp8EixxPsCJ1NLQx0cZu2W09NKG5TSMGHOYbUENdpdRHEQb4La2d+
8KEEQc+IYly03/7Sry1bvrOgjUT/NjwOjOMUKSNPSHPGtvkuwvgxsYe7QoAj+Q+u4wdUipS/mjL3
cnuowZiTBjzegUq0oZvTPVWzMW7qXr5zkL6WttKcArRh6v/xj/ahwOjTjcBeHjo4I4kC4jpWN7ht
n2aBdVXU7X1ZhO80Kl5bwL9d8jhhzRanAKNn4q09Tvu4r7+HTgG43TuV9fBOzSFeW79aOZdetM9E
+Hj7d2PgNBDFS8KMPX/uElw70xDfHBS81rRv47XRGOm6JCJv01ZzDQxLIzMloL9wUB8QKEo+RG2g
Dr0NYwFWGzwj7N3v4iXEFqcqinUZqWA3+WPwGLhEzZVXKQBThpo2S65bm7X9wxxt6CwI40+N+Tmr
e7w13GbbkfKlwYBVzCzSbY/TAPo2lsthb7vvrKbX3kKombq0OFi3x9P5AuU/ZFQaMr9mOUGHxUIJ
xvngNj+1dT906fyeavprn1gzswDK+DRbj197k1nx3JIMHdI2NMDF9bgSLVS/GxFHRbRSGpP+9ob5
iZ04SghBzNg8INuFMvOoYRQbc8GUtCgPHtap62TsvTsnsYZ1JWb3LKmL4rGxy2CTOSAnf9IFAjQI
Hst+6bYdkL69MY4g19++qVfeO8mGpkCjZEI5cVQohR7CBOh0FQftgrFN5OxdVAlp45zV6kMmreUA
LvLL29e0Xmligkqg66Ojtv9H7RtP7tJEAztaLRFQVhE7WP1GYqciqfYhXnorVgrISbfYhrFM1jMz
GZgXjrV5+0bEK7FS88KBYyBNy6DtKIaZQCO8sktLeMuZYDSieQ2pKJYbsNWVe8ab8U+6DDQyFCu1
iguayBayf+UqRQTuGmdYczfPkfkxQe8e8v9ifiQtxrl6ZEnBmMp3gPrcPZD87zNgbEL2sHW8LNmC
FXY20qi6Q+K1/nZKen8TxGcYRYm7HAmMK7YtJLSZjfAhCfrwtDD9T2Y/5+8U5q89PxMwOOjozvBe
9Sb5LcWh3ZYh0yZ4/iKf7hJgaYcJx1rsuLHaePtdv3YpgNdgDWCjc2zoLOi3SzF0attSH0thLZJN
0waazTc1+WmYFPGHt6/187sd7zTd/RVUrxyDx+U/dvQF/hspxcHgRsEKqUXkCpfFsfZRUw94uBbW
mYVgx3U32eOlbRvxDZKbyIOh6LpvKlM+p5L/J9/wnnwDw57fPt3mqXv6paZ0+VR+/6//9/+Lpy9P
JZ2zf0ss4dzAf/IvwXnnHy0KbwHpQBKJfgcL9F8KS8E/iBqB5aQzjt7gz17BL4Ul4f4DsMXVCYMg
zPqINPxLv0GY/9jow2uLR2aHTLitv9FvOM7c+S2AdbgLpJwYlx8Hz8xqbEcJxziEhoHjdJqBlOtD
R72TAB1vHX0ZLatLpxwoImn1y62zWErOwzIYhEvHus9rTGdEbwZX5Tjg6Pfb+79+3iP/u6Q9Y39Q
v8CghEOZQFh0dVPjt23Kt8hIK0R0gHYZXpme9hECsnHq0Ee4brwSK6+3Lyj+yKdDl24rhYmWB7eA
AOjT4rdLTjnodwv6zQF+C4j4qK278xo/dagoRlkjloc83yPYYWHvTMbMAgYHxKi9V492tW9dYEXu
gC2cBq7joEynkRAzQe7Epcj8Uk2pPG9D2I8/bQ3HBSnl0pvtdRVN1SlCvOVNgWj1Hh3g7gFnv+o0
HMgEcCZLL6MZLy0cnqlCRVwle0j85Qk6y/O2RRHwxjac5TudzeUxyR356DfxBSE6RQizqNZ9U5h0
sUR+QfvJC9YJ5wvVSV/+WMRSXy1izB5sM81we4+KnQtFUYu+MjZEhuZg1hF6nktr74MBuoNs53Fr
ESxXRSfUmW919aVsIIZ0RS6ezCI2DoVH53aRxnhoSTLilTOFnKyBYddfVVCW56hJTTSxFyg2Zjti
Mg4qeGcqG5/tHPnDfDMl0ldoNcxjPKpPwCjdWZ0nVZPt/Ip+9HqMWOdr9OxgK5mirL5gHtd8ykAM
fcjC3L4NYzOEEGCq8FsWKEh+Fhgpskx7xpXboKu+k8xlNW9XJF/ypAjcdcoY/8oshgDNBSeuz/1+
7M+AZYyPwbzgFhalcmPbBWsvw9GdBlrmXqUC0uSUmsCos/k2aUNvqyxTfir9etjVsHV3wYAiFERs
r/wmyzLZJ1XydZaMN2KwY2cxMkcYaS8Qm7eKl5NUUXHRFuXygZmlcSOqdDk3l0hPUScrP/EA/Rkb
bOwiBDdq487xUvckAmF6gKyBBdac5mgOx/23WHndl9xCwXq7xAtyWEaXhqe8ArWBxfu17QraeaO8
hL6C1bdffDOh7GPT4pxFBi7xeR4/hAoD8DZqir3RoCKwGOW0huhN9w+YJzIO6F/CrjvLcEaAx9mB
HcdCIHtCaz/ih/3PIurFJqm9GS6b195G6EKce4m6dqdxtFbUVw5Lm90zYZx+IdDUQqFt+D6VSFS5
0ugucrta0D+AFcmXdb80kNqu0rCyNzn039vW7XCY6YLbtg0pBdzlo9FLdOSWxN7a86IusY9ftuho
jndVhfVXbIXDbi6dm2osP4CYru1DCuwGUVQ4C8n8tfLS3F5FQ6898yBRZag7B42tyaHZsMnjMne3
nk3Gs56LFm/DYGR4cVKE6C+X6yRuTVQTDSNeHnM1OrDdJhsxjJgXQdO9n1EXu3dkBl4JVdZsooS5
9+cu2cK0RvwJLRTaq0aUI9Hltibi4l1QQbvHCc//OBlOjL8X8tnuCZKbytxAbJ6DncpU2jo4qXfe
Ls7HJb4dcpefFE06xJdeK0nN61JW43XsGXEgoK21KjkL0bKE76ii0f1kNwlKJSsTXnWyHeny2Y9Z
PxowWsgS/W/+lPChki7pjFMAbnEv73LwbJAu0PbOPxluk9+F2isUkVzCcF367mEwqRD8aDbkOhJ2
BGKpx1vSnYbaXI2AV2FWGfAN3U6I09GOWuQd8Ie1SwO/sImkaN5Qilj3Ns7e2Uq1+l/7kYe02gxG
2rMrkickBrDnyYU4qVER00Sxat7g2gioQpkYlU4YcnYUKRUuoxHcRCMY67PW0Rq6/uDjcYkY/wb9
dMwYtb0qYAQ0bugdlHwBPIMmyf9rO6O6A0OHHh8SqH2DIeRY3kzCab47wDnPuZE03sE8xEtpRqFm
03uQ0rZyHuuTAPmFq8JNvSfQDdyfKAZrFym/vDHG3M/XeVBybwaeTChxGh1OpQGmrsLsEAzOcVTZ
BEtZ38VlgnS6QgYKZdI6RyAtiX6xT/4vC3w3C9SAzv/Rk3otC1T5URKo/4tfSSAd/n/oZGG/rOE8
dBPJf56TQMvHP0iD3DSCOaSwpjX0Kwf0rX/I/flxZn+udq8nc/yl4eXyVy6ePQFebvTxYOj8TQ4o
Xhaz+nYsZoxg0TSLgePrqIYK/GEuSyRKvifm0mQ/OEsiYW5GGiptB5YUrvJjVsRpt1MzCNy1UrPr
fp0iUGznVu3Wrb1rDKeMUHAKDM7KCjtpqLhBkSfTgzRLA86FdBpIypBHp3jAAhctQBQ7BLbXi9gw
WVH2FYOSBhXb2ET++CHBnk1uQSPFWu4D/wC7XS09cOa9UHHacjpylIZyXYyTEUS7asjQWkHcKIkQ
C/7tQ76STh4B6x1tRw/Yh7aWxrD+yUWolQeHBt7590aNQ1isythPNJQX3dL8IozdkEtOVlqVP1pP
pvM9A92QW7OJlDxPZY3x9PD2Lf3s7Py7OOSWUF2j2gVR6+IeQjP8Zb7p4xFQ1krG36zCdPOLBpVt
JDWcHjH2fWJ4KZ67pZ8mVrbCIi/AADKjTPVXmdnU+VM9qbklT+rRyKYqH5SZbJcoXvrNUkx8im2H
kQQZofQQ09h6S956l8uSY021LakMGHDQBu/98J0s+mUl4uASotdgSMXjWrqBdtTIgOCJ3jay5N9N
6NzenVulRn2Lvmm9XL/99nSz9beXx4XoFukmHXMwXt5xZ3QmxoYL/NVvjIwZ9dOkiXLHXNkmO3wS
2KlejQqqY4IlsVsY3bqxYn+45aSt3vOdfFkV6UcWIO9AgkKZ8BHUPWooWAzjYEJm3rdBBdK7dJs5
AxkvS0P44pR8bHG9v33JLlNwQgk1p4awHKPUDSs2fMSixdeix5B63rRzY8AbHNBi/cv2pH46AhcG
lxrBAFTnuLtup1WRN6lrf4MFplLnOyIlfpKcRE3PuotxhuAVF0ih9u+56vyxkrQ5E505T9M2CLpH
xaaQhZJhlquvkxmCYVxl8KaHWxR5EYV7530eVX76IZnd4vsGy40Vha/py52Y1SDAxsEuv6nCcUv/
kGIJ8sA4mRi17nz8fJurKVwiszyvkavyzK07JPnymCm/aRDBKgiIOI1nURneoObkC2edDJVdQH+P
ZTAf+tFxyvcMjnR0eLEBINsjI8l0wNFYmuNwb4V5YE+2WX2t5k5yF9II8+zHYM2om9Z16dViA2y/
xhz77Y33U6nx5YWx16BpiimaRtEch60ItYWpka7xZXERTl7WQERTBPH8ALtZc22JwlbFgW2S++h6
FfFEBSmlDJs1/Eh7uE/LZZSIFgTT0n2JKysLdwKr7/nMLWcH7+u375Z9cfSeuEEtk8k2QZoloKvz
8tu68djIspf1lyRI6cGuMrSolmvlTZJFtczk8cM+VI3yLg0RpewmVTkOh0HlzTPBMsydeP7KAiyz
Hx6CMvyGFOkjZGoGy6mzH88B2EGRYrh1pz72PuIdiTkFagN+zkpFHAyNglUlkbXGzgNRJb5IUkY6
RBsKTNm8sTElxdQ7abrpE3hYUohVOy3MSjZ2ltGthDueem22s53WZX+3kD91C8TJyu/eiICvhbV5
pJZrtn/ofgSnwdKUC94/GEJoBj6Qxqq3PqL+g5LxtodVvTwunfCH+0G23nCrmB/ys0mVEUFW6B7U
fDM7YcKNag1ocKw4MjSk2OjUozUPownzSbybkwrh4ZUaM5uf9CycidCw8nxVent3wD37phv9ksNs
bicGo2slnSyet1kccmk49iE/Tv9BX82IQf9dijBP208tUn/DIXIweL0onCqY96OlpuosaY25P+2n
fmItTUGkI186pNZ8Fgwq4bA0sRznH22AdwkEOiRsUOdFrbPJEW54fgA36xIetYKq4GUb04wMXqhr
Viw/BbqVIFYg32BANsGXhn+kfjOXKOc1OfY+v35H27R4NYk0ctNkzZKrRwQBEiADwNVFOnPpCb5O
djqLmmeKn9+qg6cLb84Nmp4fGMcuybGXlj3akKgf6SsKwydrm5vI47U0MzJJ84ZAr5dLHXacWiKv
kbDaZpGXlbeVZqr7uwy4AMulQV+OPTVUIXYjm9iWBd9MTCiW/wCabkX+rosxaRenhjOl89e2nAbe
YY1lttamJDCCfAgKUN7ZZvH7oBhP8HQd8nQdL5XO3TJrYraN4jXZIg+RIW04XbQiGqoYmXKtq7zy
7YEosJWLoBe4rXGC405ApDv8iSq0FcNpqAaGDpt6RmWo2/QoYfMnI+58zi5p1x23NPP0/Muxz/S9
OCEQWW8NVIQtOAdtzkoRiOTQ9aBDye1luHXovC1CkDy9VIxW3I9p7/CHdQjpjtvKnFC/43YoeYM9
wui8ziXw9ZorSAGdQ9aB9fJ3saln92udWg/36LLxv60VFGxgP+uIDaSOC1mGM6bs81nOiw4eSU4i
lrVC6i3t0OyrN8h5WXwJV5E3Yg+DTtxw79Nh4C1gwdCo+TBMJk4OFwNTJH5hKxWWY2v6Sr1e1SJN
0TFq8nDBY34KCneS6Grfh4mbhsNGkwB1ZAK8jhygZ9IwYVrWiF2XQ0M3N6xt/KXiwWyWaxc1RZZ/
oDSaexuWtC0qEgXMJS+R6R1ykFKU7K2JkGkm0qvaSlJ8O8jV9RfGsWc2rR3oRabrJykm3ynyOLLt
arWeCqWM8SynsuUecRnk27ROgFLYU8WwkoepomyO6zvs3iKnuqxVHU4BPSIUtYstgZhws8UxI5uR
Gmn6OkTshbx9GlYRpIzkEIkMDHG8CnLCrPd1GV3DSXSwnXnmMEOqkvpZJlOSxOd5nfQwRbuJviqL
J8VQnpXYjXPb7PIZBddkZfaTYg1FIm3z+KxeUNJqdmCFemldLq4gVKoWsgL6ajnfo1pNpmH17aUa
PZuQm1Vtz1eqkBzjLKjncuR3ha2poyAeRSEr10yRaB12ZteM/CQlTMvfdShJEpdyc9Dtzi7TGWGC
7xHhqXGggIxnXWIQHQbeInsBQrFiQQ2thKlxwtdvGcQGc8xKDwq1cOPJZPRc2rGQX6UrTPOJs35u
fE75MoKwC6LFKfQh26FrwnKc8MepMSEK5Ex8mIPEcK4mtCMbnEpmlGYPIENQ29kGtawlbgm2TrFM
GhXzV6TjqUZ+1SFEff1yxhrFkHCf0+1tw22cZKMwTnqUDiVC5oGINy2cw2jrmH3U3kXtxMOnNYf/
vB3m0eeOfVBZvKW6THw2dtYvpNOHIO31G/y1rMt01H83O7Vg4S7ppBNnrzZ0uFeQW5dHhN1M3rHw
ZSgRO5pRiWF/GnHKznVwzvKt1QhzuLm0U8LuRoU5jmmIilmz9xktoELemeVU3EOGCzPWkEQU9tSr
miHfefXQN1+bkjPmTMal4VxE3KlA7qVJUckk5i67HC264puTFYu8LWnryif0fYvxagmNgiaXUXQ0
hYQ7NiDWMrR3m3XrCEf1O/hnwXAp2ySakEYuzdI6FwXH6jYKusFat3wjSZCfglaPIqtBOtM6nvJB
p/TgedBoczCTssNVI425+wSdoHfuvKKbnXidtU4+GSuINjNWAU3I80es0yhGtCfhJCtg3hQjSn5h
Wiym3EX2QleMjlvUr7wuvxhN02p2Q+jHjDNI0Jb7OKMJx8Hndf6pov0WrITT2RbYZSLcjMN3p0Lt
vucjpQcYB1ygW8QHkITdpq3NcTmLwspEQndEGmwXNZOFyRj8F5S1kki4xnXD3Mh56FULc3RvNv7c
tDDMAIfeI4AgugsEbCvj1kFdb3nsUNMoVq70PPmw+Ki21UwePF82+2ByY5QgTPTBvE04LUW+j9Iu
m3YLAqclfkcYj9vQjuSi2uCLVWZB9S0BejZMaHB1c8u8xBV9v+79pvZXtlBuZyKaWLVusOlz0y28
fVQaOUKTlm/kKGV5DWlt8j0JQG+H1hoVvN6uN5bbzYu39USHEtSltHmY7PpX9o3sSuRZt0jI1lh1
AWfVB2pTirJxH8bZbRpn00SjjAbyKTMmR5kHZIFuVWQCmNpJlJJZ/5Uh6ffupZgGfawgK6Y3N/Im
+qzlAGc7JI6nIxyofZ1hotGMZfkuQwwhLvSDQT4+W9rYICV1k3bg6GHmkHHKYPYX28seL0N+5653
a539AXDQlYOfYVRLK8YBEhju+7ZMvY8uaB1uxWrwD9Hon45eQ9O3LmHSVYrMPshpbtp7x3bJgkeT
3M1Yh/PYEMuyINWHBnDYaOQMLxUOaoNVeYs4hI6NpNqhYq5JTEFF2ORByUsgoq5dt4R0fAI4yOaM
HpmBkpqM2EPxgprK1ycnfocTdyrjxOfavb/49XI3OC4GnesaOXh+mZnVEXtJubXk/lWY6TiZO37B
j9iZFXJHVdQoSz6FMtT5ahgNRBu766X3BT2Jqt55duZX53GdDRyLXdPoXKpqfJ2yJIiC846wk/c6
60dvqDkPN2NhQUPV4B36BoxLItQEV6EpXV4/MXzWKdLPdo+nSn1K/TrB8KbgPeIuojsWXgg2vFpZ
IjJ4kZhbZSHyWGlJ0VH0yNCOhJlM30GvkBeEc/PrTSwtW2jVN2IhI/UrUHf3NcOC0tnkFtqPCCIa
hV6KqUkecOuW6Px9LKRF7+n5M3JgWtYj5V/f3QdtNPHEArcyvlGPj5zF7CjOhzG5RgnUjMJPQ45l
Y35IGi8uxxNAxd5wv2jmMUYXoGtoPknEbNPkBCymTirMjkklZrz2rAv5wGtZLCUoHWtapyNGh90G
PXeylNiOdDY/1AjZuwezidUQXC9dYtfpuYcsC/czL47eB0JIk0cdcpJMWAGO3iJtifLZ5VJlLT8Q
DbjHPGVWQWmctozpKgTV+pSxZmv7yG9u4ufTNRmGmEOzrxkPeWshGrJAT0idb3aeXo8oFGRk1iZv
IPsRLdrMSBOm9U+TlaDrOBaBz3FpJdyXjcqcr1NDmvhIlm0s0ei7fd4eecf06x5wSM1HlYrAV56L
CbnEzwN6loyOoVPjUcYog7UAdWomJ8h2jnT02i0qO6wuytGKh24TFyqw+lN+QSlIasd65tv2BmJ3
mP0tkkcwm4HZMKJiOrXGa4aSL/bDVD4NiLaJEiOlvukILvPoiHNntDqULSPXZp2Vpq2LwKxxqdhM
a9IfRDkh6SWFJ9+5m91lPhOjTf0E/AHjgf1kw0J9GhIoFGRdz5mPis2BXEPVgeRp0ynMSQx+VcTB
UoUkBhOy61RfVdwK/hRTs0hkHNE7+YpAZ7tcm8ZgmmuBFwDlyJDIWBmHwGtEf+8theiNtTFavH9m
TLroBt2mszCJwhb7zg+lTuRjLAuH+wioK1+tK2no4h8YGCDgUjm4zJbgrtfM8UhCiAGL1VIynrQY
141K1w8sJ8/l8rT2okWHyoaY7B0aH9WwBBOliaV/ADzCTBHmA3nU89arhkKnVoWBOBxAqhabd6hN
w6D0wqhG3T/C03LWSxK0/1hdmc40VS0vBCkKBkUhWpZaf8XXW5xqOW4uPMa1JK/zmMX7KKmm/sab
/EWdoP9pFYeAYbqSHGyGQ36ApeVA6MTatObXhE4niVVZW+lM1K5sojhGrD+rRvQsUJ4/aZEhI0iR
8PfeWtG5sjX2bdBV4HNhUUSLvmkExsc5XrPLZuZVXbBQ8TpDkLHQKZKY6K+h1lZ80tTq9a33aLvg
XwDCLOq6rTFVTn7hNzRH+EGof8s1Nsk6YHV8RgOXhBwZlQppzxRo3q5KRJU/iXrSFfr8HDnCCeJF
tCqtXK/Kt7tGr/SMgOxAN2Kg40NCPeoZBVONMANqeV+mqNN1JgZJBTwSw5nbIlypXvK871zyuN1J
myqgPNXUdAsJg+M+69xUVWB2DO9db9TTm+elUQSG7uy+/XR/XkpjlUBk64GRRvK87IjZWAAsA92J
LxhH6vhUw5MeSAoJ1sSut6/1sxv4e7cQth1taoHFLtStP6dSyrRUMQIP+TKJsqeQ6cHsshLdzknY
hokswTFuF68maPSV4wL96IeiRcqm6WzqbroQerIBNk93eNRzZP41+6hQi9Ypko86YXoO1gCdh799
VZqhSGJrAeCCNGjqV/k7JEhGZRePvvvUpTi9MSw3pS4LOVwpod5+U3+sOUFjGD1Aj0nQK5JcpFGp
DV6weQqTQPTzAT+GbHy0Fl9vES+CffPekjseoYBxwjIQjhvXBHh8DOeSrRJBTP/+Ca1zHaO6ic12
3adE9tsYRhdbOQrJ90kmZv78vbB9U14R7Ur3GZb4v2r4Ha9IpqYwmmjSMiYFAny8IscKD5oxjMVn
ehKUjnOS0KUKwPsQAf/uLdsusiAMYkGfg/cVx83rnMQQ6mRmfe6r2s8vuqbQpXmaUakdhkTbur8z
eHyJa2ZoAq+ctjNDXpcJH+2jlyuowyCPYDLLzxJ5e1aQFJEOcwTFme8aybbArRAOLGrMaz93E07G
t5/4J6D19x1IqoWwBpIevg/e9Q+dEqrEpLAaDJFw65kRvmaWteRbuh5JmO2f05ZBJjo1RhJTx+9f
TXHDBf0utqXXgfI4GZ9fTgkIjXdE639mF9dOKKgW8HOpOBIQNqoDtQlEB/RilVp5R7T2R1cflsPc
10MNlsFk40PyZYaebTq/p3lkgUBBznDIadFhEIOXfHeSMloOlk2dGzq3UsBoCBaGtH3tfYKLOt8M
HAW5ja+EPuKbRjbclv/coFek9kTNPLd10pQF3c+Mz4bm3ayjrETIcIW658j7DxAwojNpDxMuw2cQ
uWnLvv36j7c1cU+r37kojdgQI4+Xdk9lkRjmMn+qk1aQs8ZNp0ugcOl0BvCrZf32JXX8fvHBCbXQ
nZjRBGAB/GO9HQZlc9eqYPwUxsBZxbaHxpFfAIa2c+PSVCZ3gKdl2FNETfj08iGMAj3u9wZFx08u
BDhZIqfGcbLnjokNFZzIkW+ZfMpr2p+naSm78sHOR1ue26p7h71yHEEApYLepFPkwUTWmqMvtxla
NnGaNEp9HloUFB7dzNfLIssanVm9/Xrtoy3Nb9dA/cD0YM1TlJpH2UE8TmZRVIP9UKkOhW88p9C/
3cW0Ual002zkdMCBZyn5h0/DhnU5oVn4SLHmymDV0NalBUPJo+f3zYi9C30EWLRk2FDhIcT7BIGv
SZ0luq01GboNEHRezSYcAk+3iUFj8dODYQkezshdziI8CvWkyBpKHa8pCHKsIg2DOFrsMIWPnYu3
X8LR++YdQEYUEKSZQIo/J6YuHp6YZvbTQ19m+mSGFaq3HHRXKue3LyWO1rP+pgQvVCXAHdPXP17P
Y93QU7Wc6D5w6p/X6l1ap9A/darfE+oJQc+z9wKQDm+hmirdJf31Jzmgi59SIJi8XNfB1FIPNIqG
SGeXCv7ziZFnvbGcK7aqxwQLYb1xP4uegmmbVxHlcboQ1Ibdr8Ef0yI9RDKQq2PvLIG58HdDXeoP
vrgZV8ERgHTYfy7IB4sOaLcx3ER/ycz66XHhDwT+etPJVDeWf43Q2JGs3YyZB+deFNHlQNbeKkda
IG+/0uDl59NSuUzykZEykeOC+m8eLeGWJwAF20Rfi0H4HzNZufbOZjx68PKgcejxJ90udqbwbA7S
Ito0TgQh186LR/w8AY5WUO4ZmsZiFQJJVCsv6doHhCiFui4mNSTrJBjAWYbZTcmo7euAkX2z8iRO
omtmOd4VZIj6LDFTdcGJlCxU6wneEobKxIeFOfJwGqE7764aYJbOhq5h/mgsBrL6XQE0ca1Cee1w
KuU7pzDEhT/LYdM1c7tlJl48JszwT4vCZkqQNR3tvDofGeF1VvEZ1IR7BsEcTHa/tKaF67f0723O
56cmqS0XQT4voYURK7W3s6q6H33RP6ZCJOCgTAMTCoO+3ae8D9U3DPrkHW42irQo6qFg9tmOMcHc
AE5luLwGjYjxPPKnwyn25dtuDKGvBUmWfegDz6NrHmG60I2yvl8yoKekn8j3VcD313Cib5xuNr/Y
c6c+W/7iPCS926+TySvPcl+lWyed03eIhi+DNQuCsTLBDHoxM30ShaMFUdP+8YGwV9/4XtN1aEdV
vvWKusv4bKb38M7ye3FAPV/MByinj3lyOHEUrCN8VqnJw+qbZ/olGKHJvAfbaWOxUeYXgyN66r+4
Lm8YEYKbfPvaf6z8n48JVoeRDUH8GDbRu5hsgZIvv7VVReEKzyafdqWwAL69faGfv+nfx/DPp3SQ
SiTvQzVZhMdF5GSXuT2AlflmjTV7RtgcFysEmq0UkHvh31a4h92mKkJCxsTGo9mIoUmL/ZBi+zcV
HbAvwHrelfRkeFoZrf/AeavIk/DBeSxLkhe7qyBz2Z3l3GBNW/0osUw+r2jP3gy2tr7NqFNXFhba
zTrO4ytRotG1MvzSo3uTM4uzxpDGmgznb1kdd4wSermzYsRfzKkT64Xv904udATC45XoNIA0iPci
OKOPUwKcp9XkAKr/hhoFLz9JRbIXNcqAaJE/VVZYfBJGOG16LOKKVSsN7wDGF9bD21/G1Yv5xZdB
WFJXdYABAY4hgvwyWbDyqGR8gOEEpgJFTjtN4mQCszvExKNYus3glNPBL/HgW6VGUzLtqcsDphjh
xdB4Q7eC2GBcYeXrHMSCi6mL7ejnEnteF2FS4wL1PP98FvP+v9k7s+W2ka1Lv0q/AByYh8sGwFEk
JVlz3SDkQZiBTMzA0/cHuXza9unf7rqviApflC0RJIHM3Huv9a3KKI17eqDFda2s4UU2gzFIvt3E
2AVXYwRkyHM+cmwc6u1opm+znaUXwxHpLqdTvE/jWlyXVld0YR21/aeZIJkHHKT5rVJhXvDtSVvT
jjq01UaTxvcrg42cdKnyBpJJ8/yhI+CE+bXMGISwJ96ZluKe0oTcK42uduQzdCBQ+Pcf7s+yJL5i
PluT7gK+UqrZ/zKl97SE+d6d6ItMTeuypkw8itSYUWrLFaY6rorx37/iLy7O95fkbECJgwsLCd6v
Jjv850VTsnV+zURmHmmbYUaK+lm5olGZbRlEdKz0Vtx8EYZaPKZgZU/k3qm3yuAZ299fy7t19udb
i6MmyyfIAQcl7q9iwGYsrdYlFONrDFyqoG6vo7/qZiGMRJaz5UtVX6mGJSgnv7PoFYZZYlv7BDls
SJ/E8wIGnsSKNTUOgLQrVmrWTAu9UtrknNsA9aVB/pjdJ/EhtmB3+zV+2hHUnqYndDjVEvPoSthC
a26JncLHss3yTjnjeyITjlaGcrLbZL6Zp5HtLLNSsYW920kc3lhISsa8nCiNEiMDZMsKSclIKurA
0PMRksu84SzS3nUAB4lDKYwG4A9yGe5ExkWBTdfvhswscj4cFHUTE03mSp1dFHHQon04j8JrW79O
hY2u1tVr7YA4ZYT8Ysf6U9fU6TOem46MRj2l1QMu/E+Nr/9efxyTOgHFNYI5vp9fl2RDZxJKTk7+
dUWrOD5+ruwTKo+ZqSFfGTWV82Vp+wi7jfJpHrKxQj06iD9Z2/5fNyxJARybiUfwMBX+0oBDKdVC
yHGKr0CV5z58/0KAwSfFKS1sWF/L4N1L0hq2s51EG+FF00viNoPgPlm0+9/fsb806N6fHtdce8ss
HWgtf1XsLmU/DjWQ4a+xo9p30tbaj3qhKKFDY5ecn7K/9IUEemZW5aGYDO3ckcFGi73oppvUSVwE
ydU4nFKlN95QzktS54gWuvvDVf5cA6xXiTHPwJqnrzTF/yqjhzKaS0+a/Ve63jJ+4GRhtQGdxNnv
W3W46MACmSm1i+2GbmPVbwkZoLm/RLoYd4ZTt4+WV8Qn1RnzB70xeyYk7AJbSB0FH3ecOYEpGfd+
W5n+9VnczwLT7OsXnMth2lKkfO5+ss56JufL3/gsmpQH6mejxfuPfDdaqN4HLAyWQZXCYeHd/Pm3
21bTcOJiw10d+0BdoMf9x2lhOLht+Sn0JjRb+Buu4W+nhYHTQoexwK9bRbOa+0+MFhxSfzo/WARh
rL0GoA30hrm8X8+QpXTadsrt8aSlAj0O5fnIDBjZh2UT8whW3iXYJ5MOE/JdrmPTV586TqIa1aQo
23u9NLul8dfWvL4puAfFmGFRqqRw71L0KFj4gj6rGJwEYpzMagvCqCoD7GzzPoO9wHiEek0vh0PT
07gZWn/pQKCJM6ibrAqHIaUk80i8O1lRNh3ZUAb1kK25qbMZRfdISgUHSvtZaeuBjNeBIEl18kLP
ysQpW+ffJdWM5ltWrt8nQNZByifYw3xEZDm6rGbwNiPNhhEz1YI51i7s6eOSD9arKnTWbOqf4Zyq
yZpIm6ynEwrwlOk3aQXFrpqGYoeWoXBDy6vTg13G0rl4jABRWc4qxkNFIfvNJiF21zU5iVzKOv9M
Sii6gqpwmy2Nw0gPOU/vV4TFTUE5RMO1bkXVC8Iv9BY2EpodlUsXJm3LRhYL4lECZGoLHcoSPZ0l
h+euMefHaKViIh2QYjow8iHCNWos3qgZqb3+zLBXnkZLK3atbjcbU8uHjR0LqTHWb04jmnERst+M
G7IvErGGt1oHGz3Xo5fN04lzmdfuaCzLbpu05PX6A7d6qNDaV2+lnW/w+VflzuiKiD3fmmiRZp1D
omGWKfiIy8FhNm42daj2JpWwPZR7WUdJiPOmd7f6OI6bscvqoIz1ASmu3ql80LEQVrAOXN6cKFVf
F0vDrGbxNG5XE+tGrcz5tdTIYdh6TWntCNYUd1rVJFdoYopnZL22H6n0KwKBLHNfDEmshnrjXJfl
3HAqZzNqUDHKQNBR5qbRJm3YcMaU23mlDTLtJvPZkgL3KCmQvTTjY8LmRaykUeYolgxL+FbSYzrN
FAIIo0w/dKVD8KHlRH/xNDR0FtBjfEK3rmGbbglD2sWd1O+jIu0PY1M6W72gpPK9KmrvXHP4rKIO
DIeZVnGEioq05GJOD5w1CDedY0SuQWy72qm0aQnkUOheVvP2DrUw4DuLvVQLrUGP/RYfohG2kby3
ENFdJB2dT2Q6R2Ev4/mxpyG0jxYMkIGiqF7mC2VB6CeU9nommfQirSzDAk2Oc+ojgo0Ci7R5JABR
/WDHskMZ5lWHykvjpw6D70QvLyo+5qbQA5R9YjcQQN/VLvehQ1yKb5m5eotQpw9m5FDetq5Mzneu
hajnSgiSO3urE9dNGXnb1laLr5WWzwd85XUwJRIu7zR7fhV1nzP0lqFBKlhguSky14KzZW3qr0xt
n6yisYIqjym1vEF3mjyEWsb3OPpCEiZo34wtkXC8bG7Z/Xcc/L+74h92xbX9Tyv5f94WL1/H/3X8
2rRf5x83079/7O+t0TE+gKVES8G2Q2fBWINu/t4aHesDKG6OzJRXqqGt29/fHkST7Q80BWkGdG0d
7Cc0Rb7vjO4HGrlgjvgb9d1I8k+2RnyLP2+NQLjwWtBcWTdH2uO/9pF0jq2l0VugDwYlNYKqMboN
YuAmv0qiwbqaiAUZ7mKL5NxaZVc5DGnV3SYCucouJ+A0D5pmAGuTrKHUpJrTSF+dyrqYYtI6IzO9
BTWl7pyckJDYk1mwTMp4iXMtMUINwe/9pFfWM9r110KbSTIsynuwktYdyYLLLX6i+3pNDi+wBFA5
2QWKZ3Q2rU8253JG6wCNzgXm9bFFA4d4u1OfvVxjUVSUVP9YVWN+bJuh29Rrerct+MFxDcoG7DRd
yqluQ03RtI/RAsKqbBXvDSUG9mdkJ1jsh3JpDjHyO3LMp1y8GoPWbZaRWIfFhKf9/kEhgEAzD+aI
75+GNfszulKQsQcrbxZ3xzgfTnFW9ocFoGdAb5IfbC3mWKFe4TpDW+qV3tOQIfcLqsJViQ7slrMt
WAfpxi37Up3WNKm2OQwK5O5FcwF1VYR5bdu084Bj1kaP79trrJUSSgDnSE4xODu3L0NdxMpL3xvW
ndtlZenbvaGdYOl66m7dIx/nvHBQ5sQYTZrSpcOaTyq/rSiT6doVhfK2ACMKJoNwGgylyRelaKeL
4DC3e7++dr0q7myyLjL+POhFx5dRleCMmAxUZHs3tJx7HPVILwWJ8cyUNu+x8tUy4Hh3ulQ/xcw9
aOD3HWaLk61HCWryQsuXvc0Z1tgmlpOnO2NZk4OzaFFot9ar4bI+ILntdJ+EyH7bpbH+LBS8YltN
zK6641YBptKV3AsE+x6RcLXEYus4DNrWohcLIP+uLpfisSEm5y4RzfwsRdKeEIp69xlKoW1i6I1N
/S/RDBKnfRVJM3kCSWn4xGdbV4rgy8YKQTJq3lmITWreZMaEdWMtOhAnzqMmK7Hs4DR4ne2Dp15e
lmqcd64JToRWt/E22sbIbBPQRI1gcJlwAehkraKXV7uEuPKa30VwpEDobOujDl9o4Bv2h6Z2sk0X
5+1HvGvzGWFeHhh1nhLNqUbnEszKFAxID3bMTrVtUyTGI3ImCOLupNQI2xKvCCe4VS48SpXOQG0+
07DqT4hRnyp3mrNgHiQJsAi+lWUz5MW5jKOFGa5mE8mBYSlggo6CkSzKYxy5pu6nIGevl6Wob3BO
lretYtjbcZ7LGys1tWMfV56v6TLelIzo9gsq5Q0jquUIzT8ny1ofjWAsLONhgj7t4yjD4k9TnwcV
64dvtjkPho67IXDGKN9W3TBtMJ6gMcbxvwQ9+96OoUt77g0vu57wmFxVymjddChlN0MyQHFQnZaT
VoylNfNdxTOJQJcEcTITdJ6HRUnPkabFK+gjAzVUH5B22+EivDyscLZAItVqSJdzZtgVh27VeV2k
x0OvZM1U7el5yzvpYdvZjIOWbHoiVlMGfMQrTdasbpZMJuBvBdBdVdSPim3NO106VBHGrNQI02gA
KZtqXjSx+s5MTFwrHKSvLITxLBSa3xejGg62PV+NAKhuk2lpnzzev3Ewo2XKDqKsIYXYS9wc+4i2
IR7efvFJqM07v6yAdENtQTW9JE6t0VMUTdAUenJvO7G6MDWCZqE3ZXY1dOu8fmjo9akMyVLfAD4f
NN4w7RI1BuIyl6/1osoNTmv9UEeUAPXcK/d5XrD4c9DE6TFOmcFLkNgaYLZpbho3z49ONTDQGVnM
qfhZlVq7j17eVxaGgdGbN5X5sah5QnVt0dRvT5Eg2fRuQqr/SHfOJatYZVkd9Jp+mDOzw9Brq3bI
7ZqDqMg24XEY9Y8aqoWw7pJmCiuduVSAZHZBLT+S556sJ7oLu/18aZucMWJdQ8Zr+2o5N5Sf3yYz
/x6X/nBc0qDn/u609L+bHEPRa/vjWenbz3xndnkf4EbZ6A88UtrXjsB/jkqe+YHerGfbABAt7Pce
B6LvzC77A0J5jkkcZRhSvB+wvp+VjA/U+/xrd2VgccD5R20EPOI/n5VQRfDfCl5f2ftcKRfxo7gM
94lOFdCbB6twXXjKCiYRlqTdEiXTsYilRdhPjeq4Hsf5i1W3zsnKTUkFrmnjR5KOiEhuhfJaOIV6
zrG/IneOjHubOoTQdWFX5JKbziUphvbjTPjxPar7YpejxT6UCEP+qkXkAmdwsiMWsU03t/ITOpts
D4uhSZFEoT5H6iiWz6rIlSCFUIheacr1O6RC0PKqorqKHKPY9UbrIzOtzrW17opFVLKclclRG9rx
UKVlWeL8tY0QuJ1zLGUvCqDj03Ut3GInCtc7zS3nIjS7k36LDtu74JdTz9qcqmemKMqABNyQW9q5
xQ55fPyseal30ZT8Rpvs/hzp2v2izkgobCwtlTQ9hTVKGG/MHMjHLmfoUxpm7IBk1O7Gw8UCiMfB
RGRaEwc/CssdtGPxZaSlsTUaA/9o2tCn6Ov8QZqZLf2pMLOdKKds77VdF47mWIaqM2uMlPX+qXbT
6Lrrk/G2q9PlM7L8+blqeuM2Bn++J9W7udhGNt2i1kkD9BTplvNof6VOtvzESXkK8VA6W+Llh52j
5bwNIPC+mZPmMlSj7svc7L8ongHo0cLS6YkrvYpZrJkJ9Cm2o1ytq7C12KtzUR4UVzkUuUOYjqwh
SWHv3Uk5WG/E0UNpzbr0qrPNcWerXnTQy6S8QV640AyAEH9EjxYpG4Np9JXAa/cYz6n34kiC7Wgd
iWMk7PFODKO89ziGnxem1OexVbHtgV9Kn6LObE8ZiO474uvErmREBMwdQ9DemgrC+nK4i7fL7KTn
GNLwFtNJUfjwpRiDpkKj7u/YBdPWGE426uEbr+FeYShJOvzKwP3cT5O4RLZd7OepN65sdHu7Utjp
S+866Xre0nAlCOu2xCa2n5J5uqjKYFzpo1Xvm76OrzuzbjmNGRxBy7Y4lErPah+NEa0Ey73oUugv
Ffq9s4zN/JCiDtlnWQFEvsxbUPRmYl0XYrzSk9HkdpQNcQ4d23PcvaKcVGd/nnJto4vIeZXG+NWS
U3mIZzHAq0UrWeOD3CJrcMPZqfRHw8w/z6MhAOrGpv7iuNV9PRj4EFsx7xa1Um/rxLZxIiaRcrQU
5K/0zlz1kgyM8INRseUrfNLsxolziTXMMLzPaeQmu2rgh+IlLR7cVC2hs+BSVlHVXWWwRenYGXTb
+sIOsVSVd47Rdp+YTpBH0RFKhHvlQMFvH+tR7lAi42ewnbLy0yLLb9npio9WVOzteeyONpHxB5Po
uLAVfe73LJYvXe2lBwcq+3ZODRkyH+DYVU3ZR9HCo1kmWQdGznFiSVb6v7DyZ6xp0wMHCOVW6GUd
8IUyR2qSXA+ZQIgbpZm2Y2HLK9mgKQ888u2pOnZRO6pnZNTFTha3QxQNz8oqpsttQ7vN1NjYV1Sk
bcAhZ7hU6tB8NjriZuGkhaM6ObtaG6cNPGPiDBI6xc+dg1HUF+pSpP7ozDV+iTm+Xto63ylTBy5+
ni0naIbJ9kDYQfKPo3nDNs8Ua6n73g1Jp3+IlxnkYkFsGf3QWLLMMUT2PdGoVzQLxXmuInWjacpz
pufIv+KY5lFaeGCvbNy3HjiJoFDSJ5hk6qFAnbehDSd9PcvrT4WdYKerE+/WKl37QL0xlf6CZv82
7ZQ8dJwqwLfQvtqZM+0yOuM3agtGdjWZqZfBrdXAJacLF5hb2BvcId6jx65xWcwkeYK7l54or/5C
iWjv2RGXYM7a4dLGZsqtNGanNuOM2s2Kdyp7s7npskieM7xpj0qUFhdaqWJTa228Jf4jDhc9ERur
lcYTaht9b3e8yyZy620yZfpXcir784jG4dU05Lq59Iv5zAQxfcBZOBQ+DDYoEJkX73pM1fgXybZU
tCi50TSOkKNHB3SI5XSnUnz5VWIt4Tx3YtNOunvlgpLMEEzUyTXYl5Ebjf6lpyD05Zvt8bfFRr+r
0qlbfbXioeijXQoWYYMFcrnJB8PciAHHtD936pJhnKlMUoimrS0hbGtDrB89tDF/jVLPw1G3XZzI
bLcpj/hVy3Rpj9QeV2cuG+8lJyU0LKtRfS4iKJKsTHBSOj2cwfrfLH2mfBagSI6ic5Ut3vP2GtxQ
cbBMJdrCHWxvi3l0Hyi2oq2mSvUuGVKVl3MiJZhnxd4a9FcvzSw/Ve0yf1aXnuUfhceCa3sy491k
jFq4MCD39Va5sipVR6lQNenEvLke8XauFAg1ZUVL1du12cren2XxfW9xEKFAk8UcULJ2tzKWxb5O
eKT9STg5U7S2YRLqRK588xqRH4Yi0WlijMop1cvN7FblzTBU+b6z+herIUKHtVaimAKj+Cnv7Bc4
Ca9knLxhAn1x6+kjiVu0UhcK1sqQ5aGpnHmDF/eesk4cReI494PI9cec+etngJ3TE4abF3eobIVb
PYV2kh8FXhW1PwrZyqHbMYCQi33mqFXFtr/o+Dc36VrXbVbV5GnSLSfsx6l3b2QnZwgddvRGuqfh
0uIe+eKAwOmYqkGbBlGt7vqZU8+uTER9TmE91C+CBZSz1+rAnygbJW778ugqeROuwr2QQ15+BcW7
OvZN6rxYRNr9hQIizm4ihD5XTmJpzX2fLEm0KxZi6KtgascFT2jcWdkXN5la5cHCaGfB1hyiyq+V
NK9xHqVGWCnqvMM0VW0Hu32CGThiaoqLUGVUAsDQfCL9b9zbqXCCuez6C/9y2np0YoK+SI5pY556
cNvQLpXa8vOYXUZx4LdyFnmolqTYJIzJj+wgyl2ipPEJIKQWwGSZL7T+5aXh2zwu9B26JB1fzdyb
j41nK1jAlH6nVdPsY/DhuGUseu97ltFcpemBsSoWqjkc6qjDvQ4LB6AYtksouOAdzNtySdowk0p8
WExcyn0URcem1NNjp8YnWwMTrzqaOEGr7MI5duRfvUHiL37feZfKId2CY/A2Sqwyi0jpa4yRKZAa
JAANOkycAQwWd98ziUIsqJNIrEbqm0ktOwcCjtFEBAj6/y+2W9nuE5U8s+zPvenI3HqgLbPKoFCX
p2Xx7yT4Gyn5D0UcDWmGp/9zyzt4LdK3muygn4bB337q+zCYiS9RXSZV2WpVofz6TxmHT+YDA19V
RWgOlU8zKRi/t7x1arU1xoCmNvOsdyrz9zJO/4DMEVQGzP33UfE/Qi//IuawaJzb2KhQJjsGJiF9
nXz/WMWx0dWCnsh0qUbD2wwjHB/mXdkKfHTG4RYI7HzMJtbHDSFFHUclc3ggZIZlufUq+fTDp3fz
TWj0IzV5HSj8IG17vxpE9zT5HeCvK5D656tBLgc8JOlRRMhKozFOSej3Tk0Q9TRwSkPPY/YvDsOr
1KdNi+5HZg1D3WhpHTNwPaf64nWdes3vSPpQLwrtgUakq+2gqEVfYUtpf4qV1Ncq9/8qpr5dMRI8
7BEo+KFK/6I8NVcNie3N3cVAkxeHNl7+hwHtHlQTjmRs/POkZWHK9uPT7gOfPueqsSuHZtbCZqi7
L6yfrRYg1LPClqSVwe/KBL2l01h5vMGyndwg2D2Wrce6wyDEe2wTeZUXozVtMKXb5xWhX+5+/z38
99eAB0NFeoW/CjbX+5v+wTfmzEo8KqJoL1UXeY81jWl2zJwzki+qfrqhtPbuRKQVz79/2fVe+/Gz
xM/FeQMbmc69yB/rZf3wspY6xSZhy9WlchftouVJf6nwgqZulDz+/pV+1uMw4+GVaJAQHIjHxHPc
X+4zwSR5kQyDL65QzVc51tTMUefOup+LZEOTsCB1Vp1RomWGNZZ/kNn9gk5cX34VkkJrQwtvszr8
8vLMuNIkrkBjryv3awkx5pUmN9dgLWW7sRs6/LPKV78bC/leRdfO167w2sPozeZpwtSNmRgRZh7g
6y8fjEboMIvdef7KKEqEqrKUToBAwcSIbSDN+rYd/I9+t1+Ac+/Xj6BJx3HtvWdwrAqTH74o1e6t
yrIi5az1UfkK86eNfVoaHYdP+hZVfBzhg3yKXU+cpkUmtO3NKQ04KztvHXxj0ioTsrrhjw1f08Zw
vgw4k50/qHWxtfx6O63sxJVpuCqYV3/Nz1dpNxSSTdIZZ1QMIvLcsPOSZbdiOrxtN9AHbiap3g4I
GxkbYXYPGq1CLAGeo1jH23khy4+igDCAWmyMn8asrA9M9Tt4VVI8gJrAPIMOFcP9OjtPO4M5epS1
1WVch+tyHbPH8JszX3mfvutDUu4tlAof9Sy+4bxlTH7RO/LSMbnv3mf49jrO12gqszaY/QLSZnSz
E95d9wVNh3lMVjnA8q4MGNXELAOerpS2yaodGFcZgbYKCsgH/oznpLvrVQW1wVh2DiBf2dN30fV7
mWgjtBFHQaNAtRJ9wkaMciGtpPJXv8oZhGj1A7AucdCkV3xJEQ3z3K8SiPRdDTGswohmlUhwUhQ7
1NLetRzLCbpUI7fau6qioGsYB8MYuzIYVuFFidEt7IV3TVcAVYYGzXTPVqOPQbXKNlwQK89TqSZX
OoSAO8vokHd4maKjEiiXV9eumw3dGhBKQ+7GW2Wa1FeAJuNb+64ZWd71I9W7lmRaZSXGKjCZ41Vr
0qyyE4Dv5b5CXuJ776oU9CgoVLJ3tYoTjdCa3zUs5ipnwf+HsqVB4xKbq9plXIUv6bsGJnvXwxjd
qo2ZDGc62Tmznui2HyX8An9OoVQ1X5Io0fXlpR0V4ojofgCAyOvPOsyjDs1p3/W9UC9d3pX5dPRS
SaqXB9frUDYpovJML+o71VGMQzYbxipDoSWJ8R5GJ19X6brAPiL2Q5j1o9zY+RirDDE6LbpGOm07
9T6fnTEJYfJ5HVrZzuCOGiMq3THo2Qu3tpJk0TV1o2Fjf6erww1H3nu5rYq08ZDNsnlFm2lIbbjS
aBktn2CWygwQfNMJTbx+jGhtOAXcd/hp+ZaapVzWyDlWzIr4uTV0DbCJP7Rz3N60qVLCColT903p
BydVQ7XWu11qur17sVBpRMfKcDoQHEGFIX6Z9y1ypCbZCPTt5SZqh4Wcuqat0u1c2OW8V9u2FIyD
54IBO4fqYtekMgXUYpv6E2L3Ba20YeeIcvJSVa6LTFVaPvKqemLq65UHo/G6YpMnnf1x6TvD2CLl
0bWrZCQQiyIxQfK1i5pBVHdsxsYxiynH8EtzBZu6K+Jl42oTyAWoGWI8l+7Mra3wqDQhc7P+2BiW
VYRxZMR96FQDX2fqMLTzqyUzlq/YyD36V1xAibQFWNNBQ+Wyj1MntwM9h//BZDaNwqWPcgsvWiO8
mywamZVD/8oWv8RepVyRc2Ay241ii8v1HLHRsHPVhySF8bvJPTNBBsO/89c+M/kJMjYkbp5UeTdI
K/h453pWfGg+rn7RFkD9qe8OpmLcg9zR+4stPLrRlSe7s9VXbElxS+rLqp7Dj7yN4PlWLwyjquQo
57KYtu1oLemVBqDv3sx069WaIrworsbNuwWaQKuaQSj6ubKHyxCSn0beJXQCuAqwEotx5GSRxdlw
11r2+Ek0ibEfnDGONm5uqTpOrYjfYxU1aKSqGcBGkBFu3raIz++1TuFfjJTVLr3s2aE3ppdZum8m
Xadz78TwnFPF8R4rVa43Z5bJducULSz/aTY7N1DlKghMxooLq1sW3St2MO+RZiV3d8kq2YQoRSak
Xq0X6TdZQ877R92tPPMwmfgkz93UrYdP+rU3FvCgaVPTPBoPzNMW0gl01As7NXfWN79e+sj6xHWJ
Urug1OBd9JKWI1qROodCmg88OqKgMXBbNQ6PfNNzKoj5O9ZUrDLJtcSetXI2BLnUhwTXcX8uFUyj
Pq0EOW2ZxqrGhnm1vi4aPEwB74gFZPK09ZyM2eYxIqzk6A5p6mLlsnLuizm2X0eMHkCZGoIgjG5S
26uYY26GDrTKszuX3WLXVqp2kV4sX0zEPRIUXJLqx9qNvf4qAnk/hHPjyJED7mzshM7HShEs5895
kVs3U9+q9V6q85A/jegl230ZKeXbvHjrGkK5moTUAS5dRVx97ZZsFO9JUaNyW44ihgBksszNzZh8
TOuuvfLKPLNCS2/0mGXPMh0f27v32GTKEG8KveIxWQCSeAezqjX5tWRBno+uxi21GdcVe5NZCp/o
RLNkwyYzyiut6XVQL17RDey0xqBy9JbZX0x7vXsFVKJ2XLyu0b50bTVj8UIkNRzSUedXTaWWLIE5
xnZ8EHwtNP1yz0aMPwzdeZqd4i4bAEK4TrvHkTMwDxuJYghymBIkcII0qc+VPZknhYi2epPIqhyu
YoBTYDmttkzuOYm0X1RvtRqxdLYDHG10Jsj+B1eyC8zyjimblj5rNX2zwV84gc0PApSXxy+jx06X
WMnjoxKJ8RNSSGUICqe1mQ9gRbmlaxMtu6aH1r1Jl1Xhitk5M24mOjzWpbQFAw4pBtUG+JRAdJs5
3bSbMRF8a6NbMaNrFqdk7SC2cANfE9LjUBAJsFvgwHGp5hQ74RzN9LPpa9jyabRm7T5LkP7xOKTe
I/d62d5UHgrAba8LL9u6hEyO/tS/6PTeXA0D/OA8WHqFVHfEsGuezWhlKMsIByWbO3f0Bm8O3yaF
A5LV1EAmdXIakRg3+qQW9gFgncf7miYlPueNIsYQwyxrBlrIvjsXjPooI6H5bNvEzZNVBKEeZmny
3JOU7KQIaRPnm/H433H4Hzop30LRftNJqalvXr/UP47Dv/3M9z6KSkvEZKRDI46SSV9rpu+i+lVv
z/wZljqIVLqhFALf+ygafRQdpSFVHn6Zn0T19gfqAt2j84GJGBS590+kg+/emx9rV9gUhEt51JK8
nIlH5+diQ6XfCo6X/Rl9rAQKTVvHnfvnZvDMqjlmKih8QnkZyyfZjgETATgngxVw3MTw7C2n8616
NkV85PTl5sa5UqiR7dlXOp7cDL8tyR/kWedZN0W7HMRwmp5gQw80qhf+LxbeiMfOMx9UiyEnod9x
X/ZTctKG0poXpHCuowCtVlijgM9W5REjGptDbowrG5XAkUF90asGPkVtw+Oe7zKJvtgAy4np6pYm
b59412naodr2eAz90gWKEHBCwHBV9DCPZtQoRMGAU6w5Vf7bf/z/6j/SpOA++t1Tg6/rc5d+7ruf
Hpz3H/v7wSHBY/WTgBHXDVo5tGr+8+CgxgXwQtMIx4mpkYtGHf/9weFpg+YEggMNyTexyHfNral+
QEJiW6AMqOJQpvyjBiT2yp/LdJOGD80eFWiQ5lgqTZmfnxzO8khdwEvu6yrW0Hyl9PWhqsFY6p5n
O//k4g5GhYpGid6TF5A10/rTNOds67kI1M69dwc3PwIwzc9TX5wGdIU4LGx6iA0aRVXhXJ+hIZ17
E/U6808MKaUaMq0xeCKktxUewbCe3UOw8fRbEjWpUsjw8DPTzTeadCY/1nhN6laEjTi9A5X5Vgjb
/3koPAZQac1OWUM5srJPtiLUsCj557nGPAZ3CrqsoXnWiFUHOzMY/rs0soycR4gOHzND+zQ0vLxt
ieeiptkcd6RS1Q7Vja3fatBr4ZzxfmwxdRvUx882xHm/ayhWRoW3V3HKRRNQIYtTnEPTuIe4AlAW
tXw0A4Vc3JVQHbL8DXjK5Ns2HyUYuzZUJb+0GPgITDKzeAt8DKp7KFPEZ9Q/KPFVrgHyAbPmCGt7
D7hwn5lEutUFAxxb2vxtbt6OLkrc9Sczkw5n6vUkT+nrIJ+sUQAIyKetTltu47q49eZi2BTtqhsF
fHVlmZLLHw1900suyBB2HuJle8hbKt3IWcfTdfU2V5LDo9HogRXNjDDzmXoWL9znqFDItkUSTRxC
tzGqAsouXHesNjQJON27YEkHZDOZ195HbpQTXocaA8rOshWLuuxHl0/P4DjE2cI5uJpy/36TpHJG
52DKNhQO9wFlzG05IJduVO+eMwnppDl/lKp1O6RcVJzl5gGlAut91rdhHZfT0fE61JYcnUJoUEOA
q+uSthomhbrVN/+HvTNZbhvpsvCr9AugAjMSER29IABOoiiJGixpg7AsCfM8JICn7w92VbXLHf+0
r42jBosiCSDz5r3nfMcZMTnboc1hnhISQSOn2cKyztzPn4AFmX5iBNvkMnkj0YJrv/BvaYjNedSU
0pe9IKkApqTHYXbCyIMoQ3fq5VptUGLDzXv+fr2LSGB9ZSzv9ZLPC+/YXSmCXPqG/WIgO/eoatEn
Dzl3NbsBpwHuTuFwq1Trs4DtY37MY/4VbOSbsUrMefIY5tZgyge+LnxDDzPn50A2PCcOatSjxLJ7
HSOJIFChe3aIfPFshyssBm4mwdP4/csoax4KqfBX66x4K4geDEKOCkdCF6zADLlp8wxx/YyY5VJ0
ae1hgEw3ktxG2jI1ycKFrgeIFlW/aE2+UhU5u4zi7kp0CgnTdLNPSLQTjjuLHmQODyVSlVMiU8TY
Awp3gwAsTsNldi10HlRDZSEQI5NEZqJ5oPKcEKSX3I2xdf7+eBkwoveqNujBZOL5GnBZbaoBNRJO
5c43wTUeo1hFf8kMNYAIy2OY0TT+fm1xL69wxPJkj+G6hHALlHXj0pviu/l+ly9OtmwBhLo7ZAtZ
wHna3WLGyn1ozLX3/QZY73Ae8btkDTM2ZpYxd+T5NpdVD79e5n6QK6+b2whtWx+MqRZ+JfBE2Vsx
HxUWIWPqQVP2oWuwelnJG4NjLoGWfaK/AYBCgFegktbjFQYaer3UwuOqVT/Rq5nO1kTqrkzfYFRT
ijiyPIWZngUMaHGgLqqyjyye0wqj1mmmGbF1bG4yHBTlSelQhS+QyVl7C4SQLA40G6jFzR0wvI6J
7sSLaXL0zM6wPadXDZ8+WbdpdJT00gZyQwOFHO2kUMlxtIxAIfzJcyJsB6Hk0n2n+IaDfhfj4wd3
Wc47jj56APR09MiBRE4+8hbkoPEUQUneU7Hwh5PjvFjXJt2d9OD7Q0ura0TLpDzw2vGt1XJLtJZ5
p89rOGaoiI3F5IltB905SRA1HcmE61flqk/HraQbb07nwck+KeP4amaegO/fte1amZ8VvOSgcV3N
koaiOfWdrwiLJXAVeMD5Cm+R+tKtqpp8J8Lms3H4z8WQkpOA2yxKWE9MJU+2Wtt+ExCAsNLTWK0a
56moODRmSnyryOHsrKgTg0DK45xMRNBhT8g1AgFRXYOsQjBcTgpZbEu+vGZWXowbm4rADlyhdQqB
vm36pqfV5CMscQmUVPUHK8pyHwhXnV7TxxuOsG25hIZKx24TRpo5BKmKXyuukv42jkwAfyRo5EgB
gcHihZyzXg3wcrVdgFyn1jy7aZRjHQ5flb6q3olG/WYmaoUS3ZiyT9EYykITWFmWDjzOJPd92VZb
zvqTW5MM0xhenbY886k5Kn7EVoRAWoTXoI8XZZsbIE7PTKeEg0/N7Ai4n5deeSZTYPRikk7zUxi7
BvryNtdsr5mzJjlbI5ktQUQgnnIpsQQcAbs//FSK3f6o/X8eZv4yfljrGiASwuCoCD8MWsxf65rc
VXTMGe2wd5IZFcQSfyYZm4tRigdiBMih4BDgmcm/ZFaiC/55ivbj967eJeQ8UALVX+opJkQ6iOl6
2Gvy+2LHM2gk2XspMYiTwPX5zz/lLzO7H7+NYRBaZM3FWvzLb1tkpJh4bId9PnODrJWAmyHEjBD+
+d9/099H539xdGbKz1n3Hx8C/I/8q/zafvx8AvjxM3+cAMhx5kQKKdUE6vGjzP8/0x1URWr5VX7w
43j8h5Dc/Y1bl9MB0VkcETDk/Wy6M8GJomiwLUK1dIKm/+e//zI87H75958fE4Cqv9ywK+sPYTpM
G4LQ0Ln/cgtlKTWRtrjNfrbn+Bnnc1n7dm3geJmIlPQmpy36bd3Mt3kF/t/LY4oqhtcEdajgQcak
pOY0Fu05TAbGLWVJN50Wl/yYeltZd/cUHSHC6Dzqb0uAtHRW81dTaXkU8cZuy4hhzmyoUUCSKCdu
vsRkH1KT3ac9G96EkvKcpxYyIjFQNzp01swVw9gebU3NKAnY3BUnB4Iet82GDn97NREOgJvNQCI8
WelO8uZ0IDd2fXCWJDwQOdNfSjcyj0jRX1OnUZ6TvGD/aUp7YzYTRjFXjxiBUCrXoqtvlolFopi6
u1FE75aS8SHJd9iQUHDHs45NyqV7NVuGQiu97HfQ+D9rVM1yo7o9vXwAb4FV46LWm57wkIXfHo/6
nW1MKvOJ/roHm4JrhSJDEw/hOFxrZCBsYog7dBK008QmgEC0HBFiyvUPYsTm4mSK+hm8LFEXWj8R
tBq9UmAfVt3hZhVLZ3P22ljUfk5V3ZOftLwQq6f6NTAyH0jbsB3oCHtAkj1uwYfJCIPQYRCYhfb6
Fshjsnhpt5mMHUx89cbIFIWhbUbCaOfmT9htzCe6jtREa+XfMHLZ0kSeEGLDWYvV4rNb6luENwtJ
TMqxh3z8tTK19qHGqg+4iU64Z9Q5nUy9vkVLsQ/FQlPc6pubGTz3s5mJB7tLql01EXStMcsC2p45
wQLeY+82tghAADzmS600SJjlY2SGtG6IQ3QoUdZMazccvikqdlLPaVTjrid/+VwkzF5RYcYTh5O4
WYI8Lu8NNCkBIMSWNnhlXLq8xxktQqKyjZi2NE/OJiUmyo9hgnrEsTTurm0MZIxRrWkUCDNmQHBh
m16MdnXWtWm4AqbYE9vRKtYj3fPkyixs9dXkg/sdSdxekaR6gnOc/vNWEwxysT/M6hWpM1Z/qNDh
gk5I+/lTKa1F2QnECOHn7DryOtdbuE0R6GsqwIRRJhs+Yt1U+0FL+Xuh/xcLPSF+LH3/ZKFPfrBK
/qv6/C8m+0Px9lfd2Y+f/2PRp71JCpgLTvRH14eN+49F3/mNKQVqKOifP9b9P9s+Bn5qd82/dIGR
stLZFBd/6M7EbxBIQPHSMbUcXed//bLK/9NVf61+fuqXYk9C+WYS74XkjL7U+sl/lpDMWonreZ7U
PalYUCA+SV+/mebwkK4TbgmuMVGPHSpJHqRnLWNlM7of9cRfNqKfN561lfb/3gLVmUb7iZSOFavy
l7dQWYAMhYjUfdXO6jk0n2f0Kt2YBWVBNLUO165vBt+toxLebHhd473eQQwrA6m/mPQWlpgDHaMF
lWlrUolt7xKP5DApW/kMpjVuKKd95lK4COtvJtp3MoU2QwnELntN6QWs/zibJmbl+bFbSBYoiEtX
gtly92bVc1KPMvvEEbecN4vaUywrbWcYvpqhvDDKp1mQO8Y9sZ+QdRcGumXduIoGxAxJutyZPcxK
kdOTEco1DzTFO6H3QZedUL/esfIMwVRGG11BMm27L5qBHznCz9nxDnik0UkYnmk7JDi4GzXGzFnl
/jgVHkPQy6SAYWlkG6AbCMa+fmW/UndJPtwyLL6iRfa2RIOHidJrbJnviDgQG9njPjXK8lsxmSpm
eYHrRJXfSjPyI3voTiWDZJp1tVfbHb8Mi3Rm3ERFGnl/V5Fln/Tzv1hcNB260D9bXXYfVRv9dUH5
/Wd+X1GE+ttao0HMVXUGLcxi/lxRhPUbpitCxOBcGTbqNv7XH3Uk684fK4hKYDRgPaCtwmFP0v+T
BYS159fHd61keTHVBmJE9OV6MvlJhObqFeqASuR7MPAvMounTd9lVcBp7Bk80H2LULxkMv4sCu0Z
kIi2HRxIAdN47GdHBIvS6AcDg92hyxkSliinDu6QoSeZVcA4SoN5ZHTbzzkcbb+KgQMAB1dPSpTX
r9Sz6kUBUrkD6zr4BglVXi2SZEvUDca2yLlQlYpbuSSUOn1xBUha8mok6hjkkQSdouOqkGZ7VPvW
a8biBpY6kJze7DdpPh3azlnuYExYfuVIx9NmOTzoictsZZ5ChB7IME1Fu5OLYe26Pvpim8wxQerk
O6fI4+teTbSr1OA9qQTc39K6bgML29WtMBzYq/nTgPJ9MED2zA3wvsIZv5LWTsfXGCWys3p6SyhO
rzJpLpSzC7FceUMiJt6lgPwWZyeZg3vSzKeAOu+d0Cpjaw566CeZba6N2686oWme0o/H1M0Y4yfM
b1OEJrulJ28RoiopZ055KZpu239n1yk34ZySrac00742XEbA2LMvbq3nz/1o1V+oIreFK+8oNItL
BnMBzpxoh00qsHd44ZBft7URyUAXo+o1ZZM9D0uV3GVGTG+2g0JtGKR3bOpobO/pNIT3HGWtKzOb
F2ejFMA+MOo19Ajq5NxWuXwGAdm9u5btPk2FQZgMXlVJh8YRp3h00SxIer4oRMWdI0FHl7mBCCTX
me/3hqhfnCSFypQ6Y/5UZiV97jx2dzAeUX2UUN0Y0+dVRmBj3Z6cRhc+I2yNL8/VYVbFA/jnTq9L
TgYhDv2lUssjQkLq4YY8gQZDWwbgSauQjrIjVFczZ8etLp301dFHBfBqCCEfH2v49F1HJoyQzJIi
qe7xZmpnw56qK1Om7gmXZvpak5iBoUBzkojVdtG2RYovk07cdDtbI51e1C3lZojMCZ0GXK1FAoBH
/Mb4zyJh0W8bgXZWNaBnJPB+28ExDgqatdSLKGT20Zpwijh5IlGMhBvQPogMKAu0h7GyyiOtsITt
FLeKTyDRfKtH3JrWQJd/b3UjH76Zo/mCOZj3WBCwdiGHqLoiFNuG8TBzHTDg8oIcPuIGDFlSon0p
Zn/qi/ol5vnbJXC/salhqPBDoiFs5FJ9/lRrZXJmyN+9o7wbd9pg1B/W1E634QCv9Ps7S8O0FtuR
aFqCb0CF3kVLjIMYNwmpSmEs7syJe9BU+uITPogJFaMcHrrUlMxOEQ6Qx8MHR3A4X+bB6h+dqeAv
AlzQD9bIIkLCQDUHqtuNu1Sa6ev3O40DJr9tiVyQYdqsA2KHwMz01a1uZL2Cb+MoHTxrafIn05X6
F1kqCVjmwnTusCyZhyoLp4s24SZsWw5OejQ4hCSOXNRhMMsjHXeumk7ndJujB33vnTjBYljZN0KD
ptCEmn4J1VRcZEOeScwdiW/KtcJXV+dQi/0qTjhzTrzQKPiNzozyL49i5Z48Shzfdlrd47tydxXH
l+D71SpkUd2TC4E4q8vCkmzSfhReRXlHq9i0TlrTmSHzBU7zvh3x8sOax+MQ/k4/kj8SAe4Kypmn
N1Xidely7kroEXQBBqWDigO5bbSq1xItUwSG0nPFtd4PN6qMbmPiVDc5WZzkxH1a0r0i5QFeqULH
QHcuU2dsjTHe9fbyFLWd7aMeESfb5gXr0KKkUeD1zCBI9bK69Oxjw0Y3KgxDiWZfzDp97MjfOKPU
1QkkEyj+wXV5moNEMinmM5RddCSEN4bV0Sid8BaV2nSjTTrylioCciOFHe/sKmMo4o5mgN+hIGAN
S+44cpDtRdbEvoLcqIxAlzT6R1OO1VUTJ/VVuqyRWHoBd1S3vrVavy+FdQeDMPeycTBu8J+FL0qk
P5M2+Y28CryWJbpOIKzAL+ZyDJTCANjawQzeoJ8aqbTs6n4At0RAULq8F6Pl6UsMEBiL07bup/sy
Heqj62Q7g9xh0uwWLnBia9upGcJNKufslNnaoz0jqXHc5pBNc3FAO2bsJYuwr4qhpsbMiIlw8bpF
Cx61qnppEDJvJqD+J5wQzrHlxt+ls61yIg1fVK1oPAYnm0GbP425vtSJcD4SnZYMOjD11bEVPOZZ
9tBrXfoVXyH5gYisNth20fMNZbdBHNSvIgqTRLVlYT0wxnwfYZ2GCIjbxlvoHbvhfVN07/Hch0Dl
xHye4lbWgRGNSQ//XMcRTfTYECyjXp4qzT7nrPl33FY4ku1QuwWbbHIIIIPFKyDl77Myq32zw+vf
aXr90QE5DphUHeaiytDr1V8HOld+A20Icv/4rBLA5akVu72rN9aOxvw31VRfmtjYqXMTPkrIPRvD
yMaNZSClq+AeX7cmDq+5JO+Wx5COQBk9o0HtvLIz/B7e6IlBbBRQJIh30yEXz7ES7THjSE8NQYvP
60x7PkqyO3Ck6KEgoXNMH1MHB7TZmcVHR/Plo6dBfoSs56xT5dCvRmXcsqfLbdbxs1GBunDp1bMT
ptUd+uGJTnxDZWUo1kbWrTjXYy1fS3IjXyXKw7ONad3DPDFvWiiMPpyfipW8TwbHi0ur8cKsEO4K
341OI0JK7djpoTZtgMQyunebYSuiplB5JKKn3p6UG1trBYIVfWq4iJiDwzZSYPKkw8mxWpM7pmQI
UTVWjVdlkWyD01CdK0QHRxOdZRCitmQu3oRPEG/6iySINw0WcmSYobmlcu4jYR2oFLKdplZNkExI
wekMVWYQt9NnyeDxRiOd4lG2idxjV2i+2AQKA9MmmDha3NiTjmS4Y9ZwEpyF0EeqsGIclaNasYDV
UH/2VQj1tW771EvDOdxW9Nt4W3mzm838zek4JXVtKG8yGC/XbVi2jDaqdtfoNDwHmYUeNcP1VJGj
pyi7SI9wXovlJW3bqvZTgtoYbDYt7bhM2yTECGwLU0XO02bmjtjg6wly9q6tkGbrA90yK+/G2wU4
1CYbiUWu7FHczLLJ75u0k3vQQcoLA8EzcofuQ67apcae+61LTOJ2yMMayjIojxbJuo/6h0ccTP5m
FOqFHbS6IU5u2NTuMG86EIdPRj3tJjlFPjyu+9k2nPOU6EzvhUh3c6ntYCbgetfagIyd6APK+M7o
2fJG0uaCMUk5qZKvekxGrQMs2oUHps6nJGouZmhZPs6q9ECK6XQVpoI0Sz8lTlIj03S5uBmrq3bl
DMw3xyBdsY/1LisInrsjNqahFTd0MsIGIE1Am66iRGwJUaPCpXBVMorBLOXzdJiof5eTRamC3yYq
MiuYu3QkfK/W041FVEmKYR4/SeUXOMH1DTwQUvRiLPGjubGNsNL37IZfpsK8A8A4bovSHTy8BfI+
xAyDfnvpzlFqVfSyLfO6t5bnZjGSYKntS+JWCgiJno6tW+p+jlf8pnFq662bKmLt9XJ50zqtv5aF
o2wTbfxoo1kPpKWP12IcCUIVjnnE6yxZ/dA9uzLXT9Kxm0tEqRKQ/GD4s+K8QpxeMyeH9Kvsoxkz
WmuizcDZWiiJvYlSsguzpis92KwTck5BwnsIwmLqMdurAg2GAjEBusvVYlBo53n67ui0is2mAB+i
gaivzG8xM36fiHv3OEeLXQapthb90dz2b6op+3fSo9KTlBCfdNGBpkchd0C9ca+Og6uuUtRF8bOx
zw7LEjLSWhZzPplJC4EhL5YvOYjS6y4uvnEAjdYAd0At9BzQmQAwqPykjL81RcGurzTFuzNia8QV
0fdI1JNx22pq+0L5YgeA/6cLnrfFowa6GElq3SABiDqgXblxZMoCHWJeeNJAfT/ZOMSvYLWUpyUf
BV3ouc9vsrJxLJBPRvxWNp2KPDxNSGjQYrYC1V11OxwNK+qA3BXvNJ9YOMbI0i7JEAko4k79shgF
DZS4wtQ/hoapsOQ7q5JfleUDTC5YaNoi4Cr01RYd4YQjYTkkMzqMGjo9G/SSnRPaQC8a+VcIdRxG
H1YZI2GB81nRvq+4hSKKkrQSZJeUids/MONp0dwzCCjxg26onvtl9sjLXMg1AbUBm7Xpxs+4K4q9
Y/Ro7BtZQ9opP7IJ/0A3h+iwje6UtUPBOasVF7tQx9so7usLXITFx6tCdZuaCnCCiuY5eeZ+6grc
H3HyyMEv9B03rraAd8Qht5Wo3fzd9fl3uj40V1cP7T/uKd+0H1FV/jw6/P1Hfm/6aJr9Gx0bDoFk
nXzXD/7Z9FntyxYDbiHQu1I6/awetH/TbfKOkMP+CfP8vQkEzBOVrInFEWkhzaD/THZr6L9MuxEp
GhYKXh03iEEB96t6MOuGJZODm9ymmcut5hmaije5pXV644a1ad6ZNvIyDiYq+2n4w9EkV3dTFo6V
nM4NauN642QNzP4+yXrjEguQzdMXS4xKRr2VtdzSOJ320VKq8rbPG/W9UGtYahsHX5LANRgLlU1V
q+j0VrGeCfjNrgnjD6LtsSB7+NOIyphQ744sb0UnzImObXR0oGHRW4ggz+F+u1i4YnYRO7WPLhgL
c4YXGMKEPQxoYtqC81heQ7ZcWBEewc+8icmO/cJSENwYSMxseBuHZFnS05SZ0GxGa3iVKcIlU61d
ewOnJb60zipz76ppvh2HJXR9/HdFGxicpBWmm0svgq7Ja9+l4cuZkC7FmEQeQDn7LZFj/9iNdpye
LX1SSBqpnZukZeXG9TaxuuT2bHkcK9m3ia12KYXVPpnvHVScpc+VmJ/DuSKcgQ1wgDcURvcIkEPS
SEl7zzySAnBV2GF8tchpegbuqFk7hDUqckZjDAiAY/dRcRBpW6e342jD/Kn+MrcT+e0RFQvitbE4
KhhVqo1iMV70inARNyKTDvEiucktkS4J27UzUV/C0O661rep3V76gS7YLZ9EV9H2MWDz3TyefDw1
OJfU1t4UShp/Om1OHRgl2b5LTGZrkcG5cQUnDrQG75oFtwNglyzy9bmv7jKb6fBccb5Vi0a7UyxX
BuVY2MfQRCRN1WTZ75zqNX/ioTk7KICg8s1VEWdok9DkbJtSqU8mwu/5WoV64tRHnHWSLcYlxVwI
dEuFiQZwjMv61uTEWB3or4EGU8lwo2UTi8TGaFh05glOZInRM4YsxLig1nAk+8XCt3c3dBHXasGT
e1/UZSLpeaK2ecrbkT4TuDbVJ9ORQUarxlXhGdO0khX1qKuO5JG37snGovcOS57IqDQn7HmTi7lQ
TqOVRFg+oMqcOYcmp7Hs4ys7LOVXiF0YSbNODpx6SxqvE6mRFtka6M4RLNlqvKciQKRFalZOdajN
PbyolRe0V1d2dhklyW0yzWR1xA0nVsKIwoInOxROyCmLPG6/TWnVedQm43halmRYcUam4VUxV9Ov
8XxqhF8rLcl6Ci3OW7skwwuyGrbXa6QGknOepe7azBn8ODIohFTNZOqaOsgsc8VJzpxfc7LSwpBx
v6WpdusXuZDPetJVu96dGmbAandZsKAud+6gfCOdueSZUuxqwtOTzta5r4xu2TLcQdIQDXP1PIFs
MTdYBeKHZUGitjPDui13/Md0LUmZZ+9ZieZ7s1mdaLTBMXMlQFPtXa7G+MmcNDQOMBzaT6mYjxbi
zpORWN1yPxLfVO/pi2tgPMN58kWtaFdG16nXC72oO7OUPI+h6aYg0iJWM2tQyw1HRlI1J0McU0Ug
uBUSr+1pIgPqCuZWSaZl3WY7IcIugKEO2yfhWlXbiKgaH7mTcafUszpuycBCJOym+hV0SjcwRIop
SYFEHiOanLSHejETn87hegrIzCh9axsn/QrtVXk02nx8wes7tkFbmSbPmjmNIPlwUxearfSHFgSb
R2h2ilOe5Jn2ir8AeVxTEPduLN2uZ7RoYgHhx5HcIspg5kRcq5t0zk2qdhC7ng57PNpYdksEXIlU
d68gFa+CsCdWm5ArC2LUNa7OAUlAGeYPGhCmp1GCpOMWJm6V9ASuDYiivS1wR9ictf2oD2n66Zg6
KdYcNSgXVMAktoeo9Tj7XEC+m+e80AeoasTOaNeSwfr10tM724mmMp6bfnqmLTui7ua4rPlagtuJ
ilvtUd+ORBpcF6t1cJm17lKkVdp6FftXdKdNY9hiojTzGfts8bubFioT3lp6bFKckbFr27/rqX+n
ntJMR0O+9I/rqcP71/gvJqbff+LPcgpDEmsseXjosWx7Rb784WLSnN90g4E4o2ib2NM/J2gm7iZV
pTGOng/QJjnbf07UvhdTlmuvtY+18kf+IyUW8/2/jtRgeaoGOBpUA3ja4VL8MpTPtLBB3h3aZys2
lUMEA6+5Am/FkRKIykxg0+pqzQya90gP8vslqS33jcybjxgN8L3pZAb5DRUQT1ubvmSOklzhvJpI
HAPhFm5qoEXFxl2IsCNIYpn7i5LrEXKdSMrmUS2bEKb1mOQGOYEubic6omnK9hi7tKCbXGyTLi4P
ROkA1gX45RWzFvllkZvgBIS1xQGNODx1h7sMlU+7AfYWnnLab6duwHM+22Nz1N1WvjOBeTWLnk6Z
26l4kCtnp9ZJ/UqRpXr0iuyDbXRfjTbV+Lwipmnr6IRMLHM87dW6MrdcKOUMeDycgNiN21gVWht6
LaKtsfWcetCKcWuh5KFzjPT8Rolj/QscmJM5GDXP9YRVIYnVy9ytHeahIfOkV7/kVuLCSZ7mG+I/
Vxut+2WahB2M6uyFxljcmanS7M2h1c9wstvDwHDHU1N8YAWF7MGy4+TaVfKvbt/Qsq5LeHZYKq6a
IgOyXSnjW5c54WEOLWNLSZBjjSVSY0mF9oH2D0yD6Fq2Xj35GAa9DVyZTM+WJiRWjoSdiHAXcAHs
dq+6PmSB5aQx3031pUiKLw05rdfEv4CriOX4EvbIlGmkVYGZJWBI6pXEiHacNi3KY0tDjepCcFwm
c43riOvDekc+NmNnb4WGwRxmfp7tmQw11C2OAx8NFw0oMfoZO3U0YHORWoM40M606GJmWnY7z91y
E8pY9eLFbE6xAcQQV/Rk8VtY1l1oQzsywICzE5SR3KMuz09WUc+nmGbUNZlS6ZakKnkr26bdll03
feuhTJYbTTWIssmU+tPtuhSxsjS1XQGl70TLK9lPFGOnHuVYBQxRRu+xniteXtcEommMOjdw2Jwr
jelNtUl6R8UAPhM21rogDdtSV0vUEaz2keiGJxRYg9w0xqxvMyNrOHtjv/H1KKbaiHXLyxTK0E1V
6O7VWMByhe5PBiEDgqpdUdMn+ACScSKg026Zu8eIPkNBJLUef1bMQgMhchcZMnKS1lLe7cVSN+jw
UnTiYHFRJipAZqYloszDx7x1UtX9woAvA7DuXNUhQ2S4EzEDH0t9G5F5k7Wq2d+yJlyOy0QV6tlj
bO9WwdmGsYR8Bjxj3CpZ6ACaBQc4oJ8HXJ7J+aqiSOk9yofqKGBX1D5e8DiYB325dSz07ODES8+2
p9KH0qIfOpiTl1y1cCHkcniyYqu6QzIYQ9kP0QQ5bpTAnzdmUOmuKABA8ZFgzazHMWg5XuHIZrO0
4xzgxUppV8G/TAiifxynBkeNbDSg+qrwY6xJm7Y3w+tYlO2tbTe+RiDLQ4Kp/+Iaw74tjeVG0oFh
L3eO1sBjzaRenw5JWNAslXZ1mxYQ/TWpdXjMajHfA16tr0k30h90HTt5omqNr9gMQwbZyoOYkzg8
lHiD0EY2CB1pwRpTrV7Tx2MkUcm7yGza00wkoMfiqZ67gcvN2JTspCIhvkVtXD8ypHpYGu0d7YJ9
rs2mPIDY0Q9FN9jkl3eFNxFLSqpxGO1a4gT8MKkfFKee4YnoRn9P03r+4CiLMU1xZopvGpQgRVdT
NCQ/BIh67GmJle2cYar9JGQhV/WlvyL4Ynosc9XcNnUZeTbKw2t1IjevoiI5uFEs/RCn64tRrSV9
LXNPgUaCeAAaJ/Mny35hE1z2yNCUDw2U3maSscER0Bw+01CpoCMk1aUDpOrVIGxpSqlfo6WIgga6
HiLJcdyJsVNa6vwmftGXqD+1RX7pmDKT1wP002hbOMOr3Hcp6arKSSy3qpa4N13cEl/YD+ESmJHd
gvmlM0/HT/iwfEZ/cGLzI1onZdKZvkEgHL2MNRPecyZjr7Ut5RQr65m9tuSXesJdYmr1cqEGdBn3
VjY035hnA1i8v1giPxBJOF2X8aCwYEE+lEQAvGb5iN3KwYGghWUJL7fSvsoiMplbL4+0Y0NPl7O+
x55Abp+qkP3BUXjygbxiznPzy6JqB6oHFaqModlBps5c4JLgFN9JxjtZZ9EXNMfEd3H628x2Gd+m
eUfIp9JE8kmN7OboGo1zjLAjClbQ0N2zbipe16unDujMZVmG24Hg1k2Tq/nVwBfmWdx7D+msF8eQ
AQ6PBIBVV8PWtETxwRXKJWMaz+yhrdCYGdS7ZhmJfQLdehsJYCudMRSeKsJTSjt+V9ndcFhHzYzY
1MSXdQFAHGT+llTJhLgkDIQ6Dfdggv16iqyW5VuG8mucqORBgiO4WsbO+abBX35ru1o5W1171xmF
db8IzM+ziRPEDQm+koZzaHtl2YnBGYLGcsZHmArD0bKLr+mS9oc4dSJYmGh8Rxr7e6JUHcIplKg7
JvTFEcpE5gUWWXW7NBh5BDvXuEnTOy2CtazIUp5cduV4w6h8/KIlibLPl9E6FXWSHvXE2lZG2ng0
FZjmmE+kvHA4F0UeJKURbhw8KQ+uiOrd0IvmphYcdKeuNrZqE34IRBceE/F4x7yQHjaTnH1HLPkp
Nk15VUOFex5dgnSdbqz8eskbH2P88mk1+UNclCVNjNS5Jy/L2vZahvZFC+eNnRrXI6tqAGn6lYOI
gqLCjG/SujrlUpmvJ3s6zaFmPuYNSRZNClUWgfy4gy3nbpMpC1/bYZ52QLzaV7q+jATcwWVao48H
hybTNre7V0mADfIOOjTY0uE/0IXPh/irMlioQNDXbxyRLkfXxSieRfnV1F/B9TOZ1VXFeDbzKiJ1
W628WHXyx1Sxy3uKKvIrGsFWb2k0mBOZifSmqnpt5zpRfc4jc1vYRr0Tk9peS4NA0HL6X/bOZLlx
a93Sr3KjxoUb2OgxqAkJtiIlUV2mNEFIykwAG/1Gj6evD7J9Ki270vfMz8AZdqQlkiCavde/1rds
bRdLK9+yN45OrmTvqQzZ7SNUeCafg3RuGRCOh5hd63b0OkgPUtq4mYYXwpRyXYLdq3aMS+abClfN
OrWVOJazKrbIc+Nr54VetoJTxCIlBQkKFxzT/srBTxLY5Ty+F+QeXxyM7TrL3Nc88sOAN/IDhaHe
SuY+kM/QH6CI6d46lykBulkRVwADl8uVgJt+rkYDf0tKOGvo85oKCyv6FrbKCHAPDTzSHEqRbX+x
w6TyhnXvuk10EN+GM291OjHo5AkhlnAfYG7MajP2PH0fmpr+A4CBvWrJ4IJDwiZCzD/aiIQ+H5Ye
wLWy9GK7MwHURp8YpYXNYqUy5EHnq34BHxXtjTEMN27RVZBfpybFotQ1azwgTVAPGTP92g3dr3Ws
L2HYzrVXyaxfXODoMHqmSF6LoRXvEHkz4gz4SAnnZrhpUmMbFnNWiHtvDDsZBmHvxeU7SY4eN1le
ZH7+gGaXptYxpAksvWpHzy8fhqnnqEFPHDXIA37BSnkllSNmbLAZhJZ1QQF7YPtJCoQE1F6gUdfW
QmGexu+VU8XfBp93yBrB/srPlC/wDoF/I5gcGMxSHCB6bwz0xkuOXe/V57ri/y6pVXo2ufLMdFJb
XlE7pz4DoY6R2y5BYgCwXY3FNxXq4kzdsncgjoqyN3yIfJ3zMJOyXdWL+GdlVROCy5mrq3ARB3FW
qDu15EXlIh1q7PQv+kBSwsEqxFA7Hrq9lbW4aOMGNG2Nm6AkKILpr8lBciNLOotA6Wa2caUXDcGS
RblMbIBAGGzGwHYmwryuxuvpaVU+jklvfSGTTK4YIZeBfyM0YP06bdI6R+5uMD1igFk7PQ92eBNJ
j8OqZ/54jykpCnoZURPXEgA9T1VkrGVLaFyZVEmuGpJGHQHBCu2Vp/BS6AZ3TjaCNXKD6Hcccykf
Ii+DJMrSkz0TzO6pmKP73J6bLUH++ky0Re6wJbP7Qr2Jr7WwH9QKMjD9hZDTDnC+6/swzCmKxlAt
YW779iFtVHHXRr5agcSpn1SsxFdRefXXooyeQlp+TxZRYoh3BalV06gqyhZ8Jmxdr1+5fl7d0znd
FEEYVoV7BpxhXYq4fnVnhVmmmkeUfS2mIwbKOY/9ZI7QvfUsdG7SbMq+SCpvHj2Jfu9hM48gDQhj
x1aofWQgNnzrNUGA0bCiqyaPqoB3VGylYhgXjKqYcUe0Nh6JmjlDu5RqBGFsD28zqz5W/BqRWLUI
9vWHdl/4WXKnIp+VGDkeLC6Lwt94GvR+d/YPOBOTQ7wMAexlHJAvg4FsGRG4y7DAYWqQeeX8SGAz
tFdk+vhwmGzKjW6nEwh3xiuc+YO+nqU732gTs4isq8Jda/TZHbhCElMz55Wasa6IWo+O4TLMqFj5
EuTxy30hQ7GWbMuwUhXLQlbY6mSbLK6TQreXOxj+z6ke3JjTTub117IlNn4jUtmYJGcdNmP1xzAF
R0IMAzp2sA+skETmbxrel+FWUPWwd9Cj+YW9Nn1pi7EaH+ZBw0gHKoUNb3vb6Y3pYq7vXMOtyDer
cbjikCjP25YR1vy12YgS38v/zi2aFC3sWdcQFXeh5tYP1PeMTz/JP3+TAv1IEfwUdFiKiYk6ULnK
qgx1x14GWD/ZlKt6HGRmCmretMYONJ+ia2HAd6VjQSPrEEYvRm7uemkczdTeapba2rHYoGmfq27e
NCXYi17b+eir5Fb/gfO6WKT/8t4camBx8jOs+8x5zUVfF3poDNdVpa7dirViuE/6618fgb97ERza
C7CY1If7+QCQJRrZ9PbDdWKQN+MfR8u2hVv+R5L8HzFihMN+9qdvJHhtX//rt5+8fs3pOb7iP7r3
dPp5yPv7D/2uSnrMZAmusUsgCkrm81+apOf/t+3y3QECBmxki+W7+8PX7//3QvYUSJNkaIwFn/Rf
PMja+P/8L5OR8ZIgogHJoqds+al/JylESuHnkxQIzVJ3DjibnA7Q2c8TXobSsaJqLTr2IsSGiITq
XgYRzVtzIOyY1K5/7PU3moXHQ1WzRl5hbPDxIfXtHqG935k8EHYMIzGx/HQY/+bStj83KfPW+HAo
BEizeMZ1GpX+dG2PDbD8FIbOMm6tyhvfT/Ubb8YXwoAptNOV6PDAMkOyNokKAd6bPqUxPau40e/C
b15RiEtDUKJWm2qiiv4LecLoeorroV1bcSOe8xhQJU0HPZWBM6YVxlA2/YI3VCEBvGDh32oeI55w
Diwq6No4ENlgpSOLAzdVjzG1tvty1HJqJXw7q++Y2mRTAFfEzJdaNliAqhN4ZSa5gej8UHvs9zr2
W555Owune/RLyo4QxeAF+BkbarQLSe3PlOtYr0xMLD1AGEm9coljEmDjKJiNGXF2ZDecpVskJCBy
EofpBSsMHpBoAOIYPjH81Xa0+qpjHUmx62hgeqdwWd34uT0GjmxoIyiPFTvFB5fmC+76OMLcpmtZ
lsb9cdSAACTuXCsWcNK5ri1zOhVRvNUSdph46EV5p1n+s25K8CaM5sqA2oL4q8HD3V3pnT2ctajU
LnCz/HHtUhy0GZJ+PEXufK93UXajpo7uCEZ3rIsGhw5iL9Usdpss0X2qEVcjKj1te6aeOHe6l1Z3
RJBNBs4eLX/97CIbmEqkZ5KpjfkoI4VSKrSEVsB6Y02hsYXoOjxMuk5aNTaLw+hU9o4nT7Gt3DZO
10I53bpherCZC1fsicZWGx7u2spcKudGFOiDNbfDWtSRc+Go11dIaWorscofIwHh0Qf3foyFnkVB
WOjZ1wqz7EPplvJHPQjMSWmnVfdw/+ZrszDGE8hD91vkxs7WCtt6Q8UVAhDtG+tsYgZngF1Ep417
azvXA0s8egji15TTfmUaamTkT3XB3ETDne5yj+cZ01/ZQ9NtMivxd1YNW4VdeMFSFdlqLhZ/RZsr
0r+zsYpo2OOUZrgLU7bHZbqea8v5avNLFslIW4We321YIItXI6J/J5cQrheb87nGdx9446j2VmX1
hGukdJ4bY5rVOnRjcTB6Ryqa9syJ1p7WBQ7Sl8Yy/mfw762MOncBCvl1BsjF9KcApFE0rxwapB6o
1SI1AHOjPfijEld+ZZc2NmY9O/QsBxcCZBafsJcUV2OM8mpayElrq4fY0fRopHj3cWR4ofWes6tk
EZ4NihVKVZx8Oow5fHOdLnm8cEuhDWqPlyxXFxwqaxVlVtjveiczkblaAi8u82mbttjSOaStevTj
YX5z+3mEgNJYBx/X/SpxEF+CSiCbcSccnnEeeorUOKbsVY5jRQRpolKKpFEsJrYwyn0pQtfvcC8o
ZOSSHWR/beYVSFMxYw9DR6XuSvRtnJ+m0m2NlT/1/aGMnBI+PTcRpCX2wDd2WWIxwB5i3DSZNVwc
hTuT1TVxj9VUNNkNQ0c20ga4uxUd7aUGGERUfVAp3L0Ot4OrPGYtu+rCDC5pW9QY4My23IzYhM9h
PdQnDXctxHuz1m8ST5YPwHy0LBAdvdA6NU8nh3OU3T3022M/2wgARhzfJsaQPjImLR7IctMFMlGy
mFcDAwtqbH1Ks9P0XUYAnleJlRRIo6Tyb5tkyrSvRIiAC4x17d8ZkFSSjaujy7GlU47aWnruf1ez
WR8nwLDPyGfZup9Ef0eqod6PGHBnzdHYfOAH2euGhCLKjN+6in2yS+5A8Mg2y1muQuHEFzKxxpey
z5M7d4Ihum9UE92ygKow/E1tmq0NN25eyklHw7cw4Npk0rBKhk6Xvsb0beLlZOh7btGk2HIi/hIj
Nb2lP3Rq4xuqnyhXsvuGl0MD7X9wf/fvfC0etrWLTuNoPi8R+fp8srg3byVkz4NKjXFTD3ZNCgt5
RLpp+LVPe8EfnHTc57nIUyzpZDbLIltRcwRyWc+NAqRQ7Z5EZPt4ciYDB4veCERGiMPhoSc/e9V6
jvPxte01L77KdaURgjX5kL1wN03svEtTB/DpYWhJifs/JaKtDrJy3VvfjIGAmvm7UTc+J6JNInTE
GEOTE7ccOztFkxe+j0158F18h+iz2NpFDvNBZ/pVVZa8nmyGe1apVfzAPBo3BRe6tRoSb7hGdMTx
Y3RGkMeTQRURfySerr3IIa0vCln4yrJrK1s3VVw8WzbImt7MmitmnG6g8nLcLeuSt0yD7c1ZahOX
pR+OW4d0e28DGDo+NWjV8Nc9mmVMrx5pa6YEibBIM7vWppu0yQrwX/nmdgIBx25w7vQnR2KY2tRO
nb5ZLR1pm8lfQPGRFRGxk402wXGm3J0pQ+wOgJVojKPjN+m1NVtZ9cyINH1iCcfXhfZmyf5G0630
btKd+3QM7Z2UOcKcSY4PInITm+cmGbA0CBZeN1iFLBqf4vJlovxm23YaXORW5/tCr4UzoJmyeDHt
Oud3Jv03gwj3kocADuvGKj97dSNODbczrqJmmtcR8QnaLKAJVXiD2O4DCjPSV+oYnhtN4J+aBO06
pNGqo/TYfhGO9LSlQGAMY/p/Qiz8WgmCn7leew1if7pYjkjux6yHFeU0Ak1CZYa27ZrmLvKJPbMo
ss+MiOJgpMvRoN7JEXbgj02z5BUTSJV2ji0Pf1cf0Kjjvg9yrN88v6569rSaf3StBqGf4nIGoFgs
/A1eo9ZaqUHNB08CV19RQOac2lyfrVVF3pmpmTa7NYwr2Z9qMYNsGriPyLUqEGXXLE/UF0Pi+boA
XM+tXcdD/8JVO6MecA6Qbi8z59hLxZMAz1tR7xmqWWMwUsOCwuJarL/KzPTuxxEGPdQn5poWYZkr
T6XcaGN/UT8pApdnFU/pCBHFza8lzcVPigTFnTAH96XGH4/qHqEbpgy03i1BL59XunWxqxuFEqdF
uQ4JUcw8Mmo37sihV+LWSKKYlqiKsUnUuUxAC93C5adH+qHyZKavC/IhK7R9kjtjR3alvXLozyid
/+S1/0fbOoPN1S+dJkhLWE3y15+3db//0O/bOp96IcoNXdswge4AwWVn9YfZRDcxlUCmguTwW5r7
/23s3OVvgMv9vhX8Y1Nn0jlrk9xmp2MsP/fvtccuZbg/7+rYL8IVBSYheAdigU38eeuk4OQVo8Oj
YlFgAtPKti0F1Vszb72LHWOXPfBI4TndNvFMKo81sfYYL4VjjGmMkkW4piqqyOAgJuFO63iQP+Dk
zK6AkifytnUK9UKBM3VmZA1YDDNxaJeyM3+pPav1JMmP6Nnp1llq0dpeFidZLV1pxVKb1v/WoDaJ
XTQQ1SL+Sb8a9zXlP/fg87y9p2NBVW1NGVv/UczGqs8N3KWtTX4Ut5lOzyjGRwdNXvtWi792KgNM
VqoS2nTVdEziW1uPW6osspxUGg3iCQH2nCeTiQ0xxgXkbj2w9dU1ddB8XNRJBVummOBs7tuGjoSR
nGWtaznxU4tpIyZhcst2kHZuHl57xhyyCw3x0rSkhqe8GwhcMTcYgq7vXbEWcSj0dzLjVLlRh5DY
A6GXorFntSrwd6YE2z6gvs4H4bf4oP2Ov6F/Y49VughsWbELSp0+gninmIrFbrryJOgG+W0OsWTY
6brNo8kO+qhMLDw0hGx2Bk8hpKa81Q7kGdQtg0CEcF8zV4Rl8OwsDp9Y0/pdRI7rnmEjmxGz0VmC
iGK4sL21t45fTa9uJdMNY4cM1NwUIwQ39bb38vTEk9TclWTawPC33Q5sUc0wsygdaKdZd/B6nlZd
nG7zvCgDEyvxDdt+nBRxxtbTitLAasHzSeKg+2b2w4taojthobVYVzHkrWYKdqiVcB7TMidGFNXN
7RD37iWr0v45plg+iHwYilDIxwvnQ7md+jJ5ypoxvMXbisoaV5qxHrqOsj6XR/ogEvca4SB8iqsR
lkfsaCzhlll7ozR/Cz/WPIVOmO00qZGiE65Kp6eqZpbDZBrbjCOoqlj6W1d5GJMZtWVtjmvmOu64
Lqd5PhQKlMvKb0F14CFoD8M4q92QpRGxrNK88tmwVpBK7OHB8gEd4V5QoQy6VGU/xGA5MAvcmTkB
KYJikxol1ACEpFu278xXBxsOiBvgjSEvRCKQlSATARJVCSMdmuu7/qaLIuNKjGO5R2bqVq0kswn2
lKltnDnFk2rAXfWhW72xfv8iatXTbOJ5R75puhnpelhPTeWd5ykbL6HTxMfCGhWkRnP+2plzni/u
F+NdltSVsstk61LXpnscshHioqy+934d7oXNvjkeU6JuxBzvyUh2X3VHZl8mMoBfzKFN7LVdeylG
poL0bsoVhs9U7XTox5iHhnabVM7VUEpnnXtJtpPKnG4A19vHYWzAFRRTKgnEFb52I2SCUd+ecUfB
iEhui1COCBYVPvUyYrjWC+CM1PmMSOItkzNLqydaI7pqzZCbdXHWtKySsngdafq6spvhWFIAQFuI
bTxZzOdvWk09opzcy0pzv412yTYcRz15Z5uBN/ldfLgPrpIWC+0pPOmtVTH8JcxJxv/gW417ntBz
uDS65h4qSxbYSi/fnY6mzopOx1sc+fPbUodV46fNRlo/huoqkpH1GMWWvXZqGuZXQ15PwTz70dky
RPfcUjlUQAVeAp2MDlKBQVuO6ghcLXptzDj5nhG0Wzd9fSJ5yLDLGcYgJrH8lWKgZG9qruFhARmm
kzFitLZSZ2hWbWtoXHFWrF+LemT3WArWob7u4a6XDeUWiBo+A+ZRXPdNQktcFiY6ZC/CfePeiNvx
rhwssudpNJj3PSatN4pd8Qd3SQf6CzeRv0FMmu7wyXqnsi/s1w6vwRWGdwYcGM9xfXQLCCEiVcqU
yEP2MQZLPyOjiodJaM21y2B0YsNnDoEw7YyycfpSy5x6jVU1Ce+kCQMLfNKAZyNFum718b3mmXcn
Bmc6RFpIZgH3MgThsDnYOBZ3bW2NdEEsJeQ4iN5BR9o/Ss36RomncRJu37TwR0nTsqrcAJhj5pJr
6XkYY+/sm2l6ionzS2IO77FuENfUETescXwsdXU/1jNlukLhHlraWRI80KQFiVjoyexfaoHLQnMM
TDgsgJt9pMXXWdpHYD1oo1GFEl+S2rZ2Ev/Xluv9HZqHd1cbVArFSCgPkUuCRsSqOg4yzTdKhXZ2
tksGYXZT9Bip9WiPOkv3nZM77Q60YHnhzM0h0/nDLQQz9Y3NkYZpqxIE6DLLe4rYVhx5h1NgIJ1g
fKpYWtMmkt9iGLO3mTGVB0FSe63jFA8YpycnTUXuyikKnPjd2AVWN7bPhgKrxsiL0J2bvrSNeJN1
lZLOM+ZTj+0GEyEr/lvLq/NVQW9yMOYxlFdzbH4IExAUKfTuXuqOvektcEcU4aVbyyuZgykwIksg
9drRcSgOPrXRU5Oomz6SpthI5rkLjyn31pqKtQM5QZVYROiL4Y3MTPbCUAh3zOCl33LPFeSqEVC5
7b2QPfqu0qRZmNIuOeIUxrHNv4VA8lYTw6U90Tz9oFPuHfSJMLZGm9AIVmny3ZfMbNss1natjRfL
asLsIltSi0YjE+L8sj50LEigbeMFNOm43bojKy96oe0dRsH+KslLTLrZWNVBKzQt0El7r8eqpCiF
oNN7aw8km63sgaSiWHdT7OyHnm6hxD7PFmnAwiKjRNbI2JbCfq/16tJ18IkL8IxrS847btEaOoX2
VSTWRN+akyzQEbwpGUonPfDMn9TF1ZsdMakFNdIRnkkHSOzFnae1KamTOUI+xrZU+8wpnaTAOxLH
GB6zaBta2dnMNe3Ob8aBQt0OhNYk6XU28wtK9+2E0rhl38YAuNSw12TThRzSIo5B/GnaqgzauSoC
i3AiQdlO7AoqzbkJu+YN0VZ6iHzNfWgtI9nPMixR08X3OnS0jY1pbpVg78Dpi07Th8gl5LG6y2AI
es3zqd649EMhvNFaO/YFfZq9x8MYAwkBLdIoftUdRjSAvSwiDavt7B3zdrpkif1ihe7jx8DiP2C9
f2Jf+WBKf5rt/GVEdio7ADavxZ82U+K3n/pjRgb+jjEU0cWle3XZG/1rM8U+S1+mm+yJnI9mEv7q
jykZ2yyDARaOfocZGhnKf03JDH4hNSFYPA3DZ4jm/1s1CuanKZmgjAO+G+Ail6kbW77l738aMyeT
GjqAAupgIwJ4gZSauNOBTJIDB3Ja1tLDN0RL/VujueEDsG5cSHkRHjWVhMdmwYG4mStOpe4Uu9Ri
14M+l+UrUmPag1flKLFxZSebUocSLmIJ06TQuu9SQVwf4wgqDXDRTcX6CEtQHp7JL+E7gbfSgwky
1VpEuhp2ba7NezQd576jy+Ef5szLIP2nYTZHwLLYnNocBo4pqdA/HwGJ8M3Qr6oOyPbjrQMIZIf+
C9O8bZfPxfv+6RT5u/Hf37yeb+rwUcA70x/zaQdraCRNozStDh+keGqt3xCQQZqGHINfv9KnWMby
yVzTANlIjIExrfnpk80dxiaU0uwwhMzRDKQwVHmcbiQAknt8VNZuotTv7tcv+mls//GiwGOYvXIy
eVgYPh1Oned7jpJ/YLGAFVzrYNo2uuHaQTfaWOn//VezmRbTQwJ4nC6dP79a5HtDUuQS06w+2Om5
UPm8xTYghpuOjo1fv5ZYYiyfzhTsXUthjwm1Tnzu6hnxH8ZkPZJDHY8ZINiYuWhQ13kZeErMRDHj
8aZjNHoamrTfYwxtK7p2nebf/sw4Q7yl6pjpOpUJn77WTDQuG3PU97pLCcYhmpKwjMLwwXcqkO2/
/tB/PYdsnRWdwSAdsKf1eYquGDqarXLkoRLzfPnoAGk1ruAqrtIYQ2JiS4j77I3+4XX/ehpRFwve
maGjg71A/3RfSiM5JJFTyUMx1D0DDr7NwewGnpIJVt9ff8ZPr0XHK78fSYm0FHdB/aNp5qd7oJVo
g+hjnxw0s9EAjgiKRKWraWlVMx9//Vqf7rcfr2UTjLEgoOuWLT59eTIHLq3QwQ/zNA8iKFFej1li
9iL49ev8hXLIZwKQ6vkONxlOV+PPF0bnsFUmPprgmYaDhzLMbGZlTSx+wt6072OUrHY1qhZr9sww
HqBRHsW/lZb9f0mpn86d5bMKImEW16drEDb7FAtj0JWyAWh5D30TMWyES7WKZsinITWWR1bFjAYd
c/qH+/nHIfzpMl1e1nAtPrjpmTxDvU+nTh85KOWhi6MNfvcXhTXyiG45XVeyiHfKrKA9tVo50oQz
UTa3Dodu6qmOKMZvONtq9V5B6zvCHgv3lN/hXiescQxnqV1+/Q393fu0+WKAHbA6+Bt+uW2Gw+xq
2p6eJedtAk2t1j2rbL6izBmcfaExzlpNUnNdJhpDesb7iieOLpLw0KWldeW3fngYkf6ufc1p3C1x
mlICnfTdfvfr9/rXs9bTOZoE0mxWJM5n1DpaAkNV2mXIEujQbNLIG1PmQE27+fXr/PVKxOzFV8ZE
x+PPz8/GRDM4KFqTHEoqGi5+MgPxK9LSvsoay77/9Wt9vp1znni6S+8aT0cb39Hn1OLkNXZjjZLb
ObCjIPLCPtAzEAAZl8o2NCog1SPZI9GN7rOWF9GO8VD7DwdW6PZyJf75dPVME9wFBXV80VRn/flK
zRTCHldGuHe7QU0HN4MEsSIVblaHqKvmi2Y6+ttHK0uCvVmtpiqGbpskqSKJkev2Fdyg8Oh33XTb
9uAg8ZnLCj4oOUJSKimdOVlMN06MRfRuzszwR0/b1ZM3ZfN5znA5rvxaOfduPaZHNp72Va90brhN
Phh3QIqceyeu9H0raJCOqT+HulglGnGgYb5M4NO7FZ2u/U2u9PY1o7bxbdZYxjVaxcDRH4vwR+5p
dnUs8joHGtNX4X5uhNVgO4k7UhCuWtYIZWpRNVIb1mvsh+K96HLzcTDNql6NYZ8TMxlD60fWtxZN
jAS8YqyrMj4DU8hhdHFrEapP3rqYm3fZRPYPXDqeQeCJZeMC+yeBOCR+1GHud6wdagyLIUhTzTfP
xQVboEw8e/WgvLtSoJWuuPqjdJuWPi+Pv1G7eAZVtsynO/d5xgAbjCkSlrv8bMPQ8IxUTe6hToYG
skeSaQ9+aU5nnjPZU11Pw83H4Q2dod0YRaxfKrOOU7IBqHWHUEQOG21KAM9p5OfkTeZY4tr5uFsh
IlypduYO5YlReynKlDOy1Eehr7NMzHt0Mo7dhLsdFoGuxw/ELKwvHUAjDY6jXtyaqeEWgbT4PQP0
17PTVqC0ajdBS/AJaIZKTREOUT+bV5bNQ0FGpvnoFT2xcM3g2OamkbxRt2lsUXqsV0b2KGFcNIhW
YZLPF5uQf7tuUyiYel+PN8lk9XHgWiJ5yRyaqcdZZE9iYvO/MZfzMB/K8Oh1csDqHHttEsyjYAEj
crDNcMg4lxD453M0TAgKIVuviTFOP1+glWDCm3PWOV3cVACs+AA4auQwh+uGE2yjN3H1GtNpjW/N
4+yFKTXeqjBGPu5InV07dqk9OHHKAdMjazpHWiaPqZdt/BnTw6is8QbCWb1tJc4phjflhroGez1p
pbpEbZyAJ1TFFUa0hdaYJQAtwCEIs5iPXa07eyTU8CFq3U1p4bWoHXqiIJPAmEV/uQGbsUuTGc4T
CD6UM2k+ex6XHSG1nV5OLZY6KBMUG80YOAxjLZhBbYE25GtLFTjrOarGk5/0N0lEJ60U/jaOa3M7
dHFJKMvEuaZ1SJ754K8I2spjlnpqTfIhC6Z+iRIvvMzWtp4V/r1zlCc3aiQRQCp2DPrJA4ngG2Dd
6uSRejG086YyrjI7g4qY2qilxbBLffRZOK/ARGfdAWwO/C3x47smnt6g7b5WkDU3Ekok9acWji3m
9wdN977WGKNQ0MyKYcvo8VTrKuMlN63jbNLS2hvJNWLOEJBZeej78KqkevlrWxnzJram8RhnOTdg
a1kj5cZ07SSmeW7h7l1EkjVHrSdcNc/OKXVpXgNsnEu38Ym01aBGvtekFfaTKMneFmEf1itADPIo
aD4SK3rk3VNnZ7yhMiNsj3fGmB9tGBTbcchIcLU9adlWiPqGhZJFvauzmBBdPXtUICIesX8M91Np
s34oGTFEKwhj0zklMbwJc8fdWikJcZknCv6bQ2Ko9nNelFX0WUX6nWcPw507TNPGnLtuszx/bHr7
KsKw6LX5bdNisHC50rID9k+WAkZaEhGfWIukHsa/tHCaNdphwq2oGLB3hDwRkJTdfSXZ+nScf0HO
Mm/rzzq+AYZjDNkqI78Bq/PkZjMJVUyL11Y9e+B2s9KTQeukltziD83JxCI7F5L2Zb0bm63jdtGX
VkbDldmNQZuEw1GSZm2BgQ3+iylHwih2YTRL4Z/SDoWv4qNZs25H8/aa/dznnJiStQNbhEy7ZJNy
N/mkyFYQu9fztn+GMev9aK0xRc8rBJnX3Ha/jAMtZTvdpp6ddPO4CsuO9RhMgX3F9OB61Grnwlh0
WptlWQGMrl3iUIO/90cKr1eV6NT3yoB2QwXcdKxb8+xCNDz7oSJRyqzqhCenYAlTuLvOzfxLFtYh
VhUzNNn8y9hCplDiQQNmB3s28498qf79aHdzwEMYJiqJcut9nPXm4rYaqkFdgOYtyV9QqIDZShbV
aqJlfTe4+NUdryUW6iXWYzo15W3UNiYDNyEPIfHdM0cwCcy8B+Ydil1v25zYfnF2kA/WYe4bt1Gd
2XucUubJj6DJMbq270O7FkHuDSUkF9io2dx4rx0oyjU3mnrdNxgm115bKjKXRJ92cV8YGYWJ2Oyg
c0a0mo/mNYOb8kafCWYxb2fGWTWaBIScaqVFC0Cf7ehtcZ9tiJIPfLToagSOVJJysbLDpPnT95bt
+Kk1h+7SWhoZKrPysSejmPJMhzOsFpeHfc2OfeEmui4bAFEeM8g8XF1tdR5knt1WVLXceM047s26
iX26d7x9zpDxMHjo0Ji2vauyHsOz7ApvZ0V9/rYw8tB8K7/+YkV2vXUcivd8OydVVFHVdtCYU24q
AvtPblO95PzqjapLrFi+PZMaa+CnvurYuxhwaw2cimohM3oC2mUNWTRAbe6uiD0iV5c4m+0u2aS5
8T5oPilm8iwMy3yqEIoompjndOWbK4qeJLvEOebzDMTMMu8mewoDTIztrdD75k0ydj3KOuOpwU1A
pVG77i1ie/ZjC3bWbd6JMnpkPK1ijH/E2lSTy2ugBEVWW7BNarUftRMX55Gp9nUy2N2jFoX9m6US
7znqfGrdCyTmLBjJ+TLpsKkCdPM1ikix1xxrOuJd9QGKOf0XZlOwv9OcNLnXg0mS9eICHVKxZhWF
edyY3ABGGaqGUYcHu8xGk3fVjnurkPqZOpgsgCHOMwNbIITLrOsgVnNziiHoSADsIhzao6BPsAvQ
u0tuZxPpLM+UBlACGJjYMkYeIwJ1aBmI+wvse9YekszXt35KWqXiobAz9ao9VhCY3iv2RovTLIPg
kHMUlJe8hMZyKqMo6TRGVgZ0CJzEe0c3wycGnearZlTaDwMb/Sn0pujBLmYJVoRfO1qj/wjAmxYi
xnUv8N0SlpO6v8bN/MjCGIRh6OirOK3vHBOUJ77jaeb2GmYhJ1X+pNuFTg5Xu3P7MV1Jt4CR73pb
C/MmSIZ2WlupntNAHiN3gjJbiYIxjsceG00fmK0/Jm9pZsTFmpmlQycq7UqTsyQjNWPbOcP3djb9
HXt5a11jwNqmwnPX6f9l7zy2IzfSbf0qZ905tGACbnAn6TOZdElTJCdYLEN4IAI+8PTnA6Wjlkrn
SrfnPWx1kUwDBH6z97fhftltCRiFfdGqdBeuLTgEF0kF7FIuZzObrCvtlhjZrPdZ8ouTug/2tgZJ
V5a62IsunR4U+7m13QfxNajXD0Mi2VIzYA1vGOwTMDZz2zLNOqWNLgBoMR6wpwGKsGz6vUw682vO
vnRFj89Th0LoJHrAtmQ0ql05di2L4ik759a0z3Eer4CcT2uaam/TjdPtiMVjlYjJO7gNhlSzZIPR
Kok1LEh4QNTR3WS16F2LTO6CrgUjbNRbadTz3vKIxiVA5K3RRrlrNFv0jmUmmHPzmI3tfe8Y76kn
djWbWOqU8KYqW5Cj6nUs59s+j05d7T0hR7jmyGVgVKRozJr5I1PxM/HaF9+u9pJqel1lYE/MdNzP
OUNKv4NJ45I7Pzcx8S2G5T7VC+vErO2vU2hRWAHJ3gSJDWmy6TahzVKzl6i5/RHYvfetHLBd2yVT
7ZVr0BHEiDW+EDD2bcJS52G42ym/INBBhzr+YsoW5XjTBPkJL8Sw0loT84IExZq3g0pfpmFqD7hm
zi6Em2DoMVmocJu06YPvxMnBH4l1aNTQvxh2E2wnPIOHgR7m3PeNcUChvdzm2jy5Tuq/eK2oEOcp
D15BMjbHVHmMR8dsaSfAZ077erQoodF7C7huIGtJTzCaXVJOF7BY4XfTQ4l4MmTBQAfCbRuYe3uw
R+cKJTF8k5VCvI1IpVl+n61y+NoMneH7ESnaHWOivkKkzDlSWqaaAjctW0hrhzMYvklOPQQZtPfh
KPcd6JLWqDO1MkKGpqxYaTkh+pAdY0evQZxHH23kcQPyV1kxuOjJG0oRGqkNdFLaopjLvt+AtC+Y
My07DV330SuAVGMbGYoeowaQj8YEeiPPuOdARfragBqxtlNchx1AP/MmM1yYv12oaTt6n2NpbDNn
DfiG7gQEz/Ajm+3xNvO0dTYtYlituCEEMh+j17g0GHLHkKAuVut2W89t6ERQs5pf4Vt47jVCtaXl
JVtNrxNXtl9gtFM6FIZn7qXlNEdqe341HnbCk2sadKSu2JV8y6e/Qm375sEB26QN5R8bTHnnNuio
rKE6ViQMYVeom6Odk+ebtk50chKXoUBLkw/IgBnBsqn5/HvDks2sUeEfI48cNPqEAcWKKF8+/wk4
FPtierT9tZ+Fe99154Pt5PK9LTt6sKmxmRKgNbsdgcRvDJpNdj1z5aGO4cPE9+8C8+nU7nNQDG+H
NcrE3htZUEu8dQpOLU3JtTBCXmKZjPnJI91j75Vu+4VIUN5AmvEbOUdmHE79dOemhfVS9ibfepWb
vOZxao6NW013+US9S06teZjzHky11Jq1M2y9oyiZhUuXtg/cn4QlrjO1p1Sjt+/7wm/I2o3GHJ85
UxGGlxwG+G7RKjfhphaDC5A+MlEIJch1jXNYx/Kd4R/A4jxjohjMV2HTtBhei5BQNJ4dXQL3fK53
XT6O4lwoUOeuNbpXdTazIZtdhlfRzB56ue6MlBjxAZ4t5X9XAE0s5vsEWR5tEo50Xl8iIwLUmK5h
+BLzfdEvn0mB6Au73XzPdzXd1P7Ax8aQcr1gRK6J3gX7t4ziWjLKr30djbdzMZI7A9J35wmugE4s
YRjEBvALkaA9xHZobMOEmFxZ4JXofOQzE/C5FxbdM5Qn0Rw/Q3Rl3fFpWaR/6LXl+Pp64BchOmhC
F+++Yb4kAFnwl3agotKW6z4xKK8t8AnckUvDjzs8+pgtwVAp42pyZv5kNhn1O6PEytnwOB+eOnuy
ziGZo6chier3KDGJEcE3hDIq4RYWTs9uEgL9KZJW/Z77LQYblD3OSrdDYaLALiLrQnPAO6yw2y0u
chRTRDeO1T6sUvtM39J86aB0Q5HHqX7qaz6mAXzkZcxJv/28Ye02B0o5l/JdBSl/eurb4YSPPTp2
jFxLhDxG+z4TNBGbTOQ6xc+FDVQBDt+vvduSF2vBPpGd/FbBtV6jLQ327dBEJ7Pj2+m6iJt94g6M
eh0ysahQ7TREUMfQtK8dRuDXsiTFAF0cMNTZm62rIratWyiu0cktHF55R+fjbkCFhnsTxS5ByA1f
sbtcBaNkNIfQhZGCK4iuXaKDmtUY9lwl/mx+BQcq31lFGjV6e/RCPgIhKP10p7ipOB9DwScVewQZ
Q8iOPnwI3dDWuuUabJasRQgF0QnDDgKgwNHzwVgy1nEt0/YF4Fd/BB59MuAEa3ppwRe8TUPAFqql
IG8Ypcp4S9A1Un5bZupstUN1k4xd/5iaY/BdDiL6SOsJJ6abFKiiRp5MIh3VTrs+AIOw4gpYtHiv
mee6FdJGp0GTVjPg3hQyJQ7lcyT8H6HDPwgdWA0vi///N57wpm665L827xTif9I6/PaD/yMc9wA7
L3sny8PMgoiPpdTvwvFF7EAJa9ouxBC2Hb9rHX7lFBKqI5YVEVs/BuC/iceF+wuBgkzF+bFgCYz9
t7QOwv/zUkwQXShYpTiM0XDHAir8aSmG+1i23uTb5xk+dDxzaMVkedDSYHrT7bXRiRAtgk+TP4Bd
VWS6OvOrYRcgpUCXHdpBGueI177VxN3sYq24peq5vYbMcEgapz8xR/Y3ogi9q7qvjAdGA3Jdo9C5
6lJGXkz8vAeI79NTFoQdEUl1ZuwtqSh2W6g/XsvAk99HMpNSacWBHTn7TOHx4HXj2nDjA2rva88B
9WGHKDQTFZHmpW6xMmF4s0ymYNI6qJb818ALcpQZ3skSsFFwrEKmVd97HkybPpM4iYcGt4lT6Wvi
MOLt2OHGGMxvCZQmEE5k+UVZZu20Oc97lwEATzh7T7Bn9QVbX7ZtcQ4RCi62xdTc0uGKrRHn3Xtj
d86OBjRAgiqJfCo9/n65DB4W0E1XBeFBtz32NUq/TYne8yBzmwMMlPNqlOBU4y7DRRuCkGnzGUdp
aq16qJcrYUoCW9h3buJ0IfCXPRi2mjEgoMDrxAqjleWUF4xlI42cv2eSfmBymNO/0STqkINIOLG5
sSNzj9nXWruJfna7Qa+HbnkTMu82HQytTaH7eN24hrctgv5rSe6KA3PmJEEhX8kmZeKE3Y3RPZbh
Qu7cGQQjGxJSHF3fXylUdmEUEhNHyEiw5ECmc2Q8a4dmxsE+DJMBERqTtGkH0wNHN7FTRzplhLeZ
nI8tjkq6R86+drLcnY1la9NOpthU7DtXbsD6qQdtA3dcbOlG3uQkxZUygiNBBeWavRlEmbYZoVbH
+4SKmrUOiryiMLZ5ph6B0DwH04zNYPRXMYycnVGl5tYy52Tvy/J9drO3THWINYE0Y67CRGWGmXFS
dviDNpcp4cDzh2viEUn6yhu5JIImvg/rrN71ca7ZOETkCS3jDXIF1qItzJXVuUdlZ9abFrO1pgJk
jJR/JQNn2iI+ldsszfTBrcAHzghDQTlzLaD6IyohluIAkhGaFlGfa7Pgv+VW82K0Xckkdoo2XsUz
FwS42lsB3yAeTbHzyFbeRU72hHA9vq7MpNw5wVdSms0Ta14FUJJpViGskjQQDxswzVh6KfGTMGag
+c/yRO+xLTWPZgWxxPLD/DKTdr9p2/m67ZpiF2Q5YXERhmcqznLj2qa/rSZwM2iOzTvQ2fPWnBGy
Wm2AEQ2n8ybpHLyyfuYdLRvSZxoHw8G242PnDvYVytV+Y9iJfOoxee5gRFER4QKk0Q7HDQE4amW6
S4aVm5lPOhK0ytjfuHPpZLpE+uuQxh8DWl495Iaj7yLZmyera0eXEE6onmuC25MtUaUjkLjSwxqH
786BwLTjpfZn36gc/qFxruq02Ne5d2OI/GsKqn2dVQGuZQW2tQ/wzPszn6ecW/fgJwUJW475gdWO
khEJ6InpNxBhr3swg/TYV4N3CmY/XYnGvTBNVdvRhKSZwLhezWPhbYTAoWCr8FvfFZdUE59m9XcF
czu6wtTa69T4UYpZ74pmZvnln9NxcTT41R71s15Voqp2fsxktmxauSFjEYeL7wQgsNJ3VQPLi4P5
gdJuOlAkg3TKfWNFwhEpYmZAbkkKAKmpFJcUGL9rbfvQ4+z3kFzkVcBeZj0ASHiARBCDgAwXp+XK
5FZjfKR+DKy/V/6soxu3yZy9WVjWiQY038FzHLa5hm6FB1duxrAMDolj3taF/eZ57RkRfHZs3ek5
GFufBaG3GOQd79ibafUYhsOXgsH0Rkr/h5eM43qIyJIa4+IRifyVL7rmRgYMamooP3ini+uFNleZ
zV2RkPUcOeBuIqU+mqY3yQJk0+POPSxwFNibiL4Hb25XnDVeciBs7IvZroeHIqOScpK3UBPBooU+
1HC0rgBK9zsEBizBgmJJqeEvVvP8qAaR3rUYjzKLhxARrtMqH0PuZ7xRu6Z3afhK94HAHEBBcIiu
tGqPcaOQ7AwEi8cdZseCQdImYQDxWuTTyxj1/cHX/ve6x+eJBhCGn92Ne/C1xi6uWLtB3whvu2K4
M8ELrGBzLC98vJbs5Nada0Owjy50V/V2RAw8sXldcaAhAUuML30IPEoZ03cnJc/JYUyJdWduOGuY
5Ogo8g6cv+kJLMG4j8HxMZs33HXfABgOsJDv09lxd7E/Oju7IJ9tEhIzl599IfrBPc5G8Ki79qrN
MRKD3PhwDOmfiqqIdiS5s0SVhJzhHAa0L0oTEyR64xq/OAkmdbRrvKbejIGenepr4bVV9yRSGgPY
/YEBvvQwjUbKtmbqVFCPzx2Lb59bkSUaMUGKq68MbiO3CUdSJxI7X26yOqNvdg7KrhkRAhD27OgJ
jRRtA3th3bRBvHXbmtM7Z+YHxWohPkbuBUup7zWv9TBVM4mRztD64Rr4SQCsjJFYaiTsCzDcN82v
eqD/lNf/VF6biL3+rry+fme8+l59/5Mn89cf+q209t1FK+xjvTTFIvpd6uffSms//AX1kAs2Z6md
MVH9Xlk74S8+wr2AwbHnOkv9/Htl7fi/LDJGC0WyL3zUJ/8WAXwRrf1JwoLzE6knomQTGpT3s4CO
uNysIYViPvix5c4ozERFVGisn0qAAyRtuO4/KFv/okcyTR+tDGIaXjlrpJ80M6zlEuggnj6QR9rc
mzCe1543/hPm6s/tgsunSrOOJFiQhiOsvxCEOrdF1uBC79YcbPvRntR9XuM0SzFYb01jLFYWFddG
qMy4tLBfn/5wDfxvQmGk3D9/rnCQ7EVCF9i8mr+I+HrNNEL7HSe0V0zsp5OZ+pqR14B18zzZSXOa
sEy1e4KU2DJLlpjLkjA1qBoYEzywZ6U8IelCX+NXSZlGWqJgXjfmO/iv/Nui1iX05sKYh9UkM+ZQ
btQugSyB1h+q0zkxTAGLdlC4B4xci/cQFGzpueolSpXeL+ocfEuxpUsi9BxSaJHmzQdTkdVAHyZv
GjZMj6wUprvO6aPT6LXyPSgJaad6GzTJULyjoSqGZ2oAvW+zqTpHOMjWTUTDRGdAkGISmfVbkmr5
ihicHxynNDy3jFO2SEejSzggGtkMrTTrIx9VVcJyQMdGlIgQzh60Om/T9IlN9wlyedS1Zngx1cmt
q2ZCGkXYFOAuWCtJP23uiekADzDg3YNO6LOv8BJUUs6UHhgJjht0080p7211zzg0Os29P+098MJH
1c28HKcbnjP2HM8qm70Hvh17OyN93sLZLag5J/VN1yi98T1xDY2Vxpgc1a8gbfhmQCKbB28MuYdG
5kZOV4VnD/zPQalEf+D0009mw49os2m/eBzW52giv1XFnfXYswP+knVjdZ7qOjyXZcAnEmZKZHSE
owHiAuYizNFC0rlRpo/VYG/ZWOcX6SXhqkeFtMZ/3HwTEf8zxonn4C+DkHxgt9tSdfUKXAa3M4Ya
vffSvjjWAV+u9iW1ZZ8xgG+dqqFlgJB+lCTNMK9Cn+GzG94bZMJe4tHCMx0k6gZR8wI4iIcfuQk4
gJwSPLWFaXJoWPVbOqnhOQqJHQzVwK9ylpocQtLKmnjH4WjImyhfbnZDubdGbA4s9HkvnsiIvwiT
cj3kOZciATfDD8SnmoLSFrex4JuIhjBYiUrqDTB3UTI/6vlcc6a7iADcNeiEjC5nYkKLgjKKLp4Z
qW84n+frakz0E4lH8ItrboaiUfmOVXf33cw86xEgzEhzXbAKMPhsQf+ah6xfPurlEi3AT/7QYJ3o
GbQND3/mmxBerffC4voHxyBfi9iPTkWbv45GC4o6bcrbOPhgr8V0MzVKD+phRCpo0rpvJvXZAqTq
n2Oba3NlG3m6t00m7AJ3GM6fgdW8L5G6ulyUy8RxSviiPN/odpES8laiv7kNu9G97QH3PlZpK197
14NkytZ2O/tsNEB+129O6WrCwA33YQoWfY3BxGIdEP3yHjP5q9apQ3EcNmG++XxzQcJNgN/cuExk
9HSbKc3ma2qd9gvKAjAiwHeRHC0tooVH8jQVWbn2RjM9dLWNqxzfcrp3oQR/k+T58DWVOWmfaMQU
rq88PGem9p2tZzvqpiNLKLC/BHlo5d7rUFdj9y1tevGaWlWZxwf8V5U4pN1sVFvHNMf+GnBkhOU2
dnpxAcGqKSgn/WQFrAtqrye31iLHGRn/7O24DkHcdxhvEPdA1ibMubrpa2Q4HVfYSRj5XWe2xn1t
FhfD7W+Yt5Q7gCru/cxOYuX6SCuIVUaiEd2wj0TV5XMTxaTjHks7f2pxMmwhlPTbXuivaYDgTwz9
9zyxYTpWMeG7IgHD6TFusXp5BnA8bgsX5zm6je67lbZqG6d00Z2KiGOGMDzNDHYsZDXrwnfjTSzj
9EYQcHiNZIHpBmkDJy8LTkbOJCAtCOlbSSDXRxS4kKKMiXWzGburMiXKc1UWxQdxPEjDHHeRxrRk
KIeiuujKT7d2aYRXWRLL69bLRlIPuGEVqVpXBAiSXA+TGj07X6RtDbgMUcgcSp+lgSTZHJsyxnW2
+9yWFc1UYvpybRuleQXYPDxgCnxwyihkU+G3Z6sKnWJr89l/a+U4evirQ2NelSDEIjhXHe2zTBE6
WwTGMqg49y2LcDIR+mNMT4KAgcQvHmGA+HXUfnNwSAMEiHnm8QAPdkPCYy6xp26bVZ66YAWyGFLk
LXllPRSFJId4GgbTW4BifjU6+XRVTfFAY5Dnr6ER1bTmk6f3aPFY4/p01hskxsnaH4RDheioe6oz
VAG08/5Rcr4ShcUhQgeTS7tdSe6ra1G08grZ4gw+z7SPOJfbDZEK3FXtlr2FWlU1VyBiDTprr5me
5tFhTpchEQra6jAWG2cwanQW3vwuCTg42rqcH2UmwWBbbXiYZjc8loSh36W5M2+GqFenHErX2rOL
ksudbOBiBA7UCkfc+63IKQ60RUJFM4KNJ71cMZXaGosidATAuhFk4734XpyuAlOPgN40GOhwMHbw
2Wq23uV9YRk8y5nmH9PUQTMihmETG3H4XASxtS9SrnhgxMkCUABbM0YEJBHzgDZpNC5oeQNs2rM+
LR6sAhFqmKCk9Zryh4jVTRLN/jmcOttbi3FEUQGm2EXdluTXsp2to0xKxjpp4jVXxRw5rz3EHHgR
LgDulQ2h4irRiObWmZWZP2RZlgUIw8qDz5yZA/kHKgRBazT73ircV5AQRNLOeZqdRRe330on81B4
tmKYY+QcgKpescubhzHJITkDs2LvbRBSvfMTd/haZxZO7WJc6gKp7qepI8VKDUSZBOC6roypgJgb
aT/zufzK5EjP1ZxD1dZi3YAZApZYu+SCgH9r11lau7faxuFOprb8aktWT0j4dL58N+xVlhIpyxye
Q4sImEQ6CHF0dRzOsvseoNGTQNvsOt+ZecsDR3IKf1RFwa5PG9FFIlTkHkDdfPYjU0ab2F22OUla
ooGS7u0Mkf5i1FLydlOHzhyna7CJTTzCJUVeAjtykl8nELNyy0Ba3VikqpJYQlX4a/GlSOh9JKO1
/S4zPws2Nvmx1MklUhqI4SQCUYZ6DxO8opZZplLV1oYStskIQTkyu6/OTH7IeDBbpN71yGHcZKAP
SokqaZO4LQ/3sKyNS4WL/jm1nfg2Lqk0KteTN/H8+SpC9eIAVUtXDEaWQxnd8EdHfjyaVbKSWR4q
645jsPruSK8mIQy7CE9tJPRezEFEyhYvBxWs3ieW0T8nKTtDqMVGQJBg2eh9XHr6yhyQaSf9MG7i
mGd5TbH1iqKjXLd6KX9Dr371u6k4onYiMiUW1mNQTvoj0DLdT3NUozpPQ/QEIxN/7UbLnEA6xZFp
uPonl8n/1kMs/hv6JR8/jPXTzgM9UV7HSxhebNjqFIUchpTDPikymWruUYBS3jsq2Ax8MW+tboJN
RQx7tOk7958amp+ZxrQwv74S9NDsi/3wJ/NTXzt1yRqwO4iUyn/tzb1763sEnsUd+19GUWiwQj7Z
LmYJ7Mc1CXOt6xyQNrwRKsWFWUHSa51BX1WjVC99L8TtkNrT00jFvfv77mvJ5/qpqbW8gB0RJiqi
ssKfXyxbrNwfDKc9QIZBJdwictCSG404SWh5zHc3PIq4wKyBKz7v2mBj8pxahKr1eyapm30Ehf/g
qPq0TP2502azhq9yeVE+vtWfGt+4V1wjJCUeytJBrBeio9i0Qa/OwKyHPWPAZMPRPG+1g80AxTUV
FICidO8ny20qhvwC8lqdnMLDQBC59XdwZP594GHwDzs1HyKjqYFALGyOv/84XeuvFyJm1IDhBU21
4/3F2+PCWpIFGJHDpHimwbyTjCfLUO9q1OF8ltW4CRPH/2AGORwwNcU7w7Lfg0x+GavY2aak620N
d4w3vSxhLTW2eB2krK4Z2eVXplk6b7bIk+laxrIarpokCVC4WPnGFIgaCM/S+5Kj5ADnyb01rURu
gZhRrxZleKaARB00OfpKJFTzjerHTb2cMLbojcsQN96DwUIaL0tsuiu7EiRhOHAfKFpw17Zjjdu1
5wBDwEDNTrNMXxLn/KMZy3W1arBQoIleanVGbuq+KtRypoRL2Z5T0MOvhc8GFvZBILXZApiSNzns
q3PWM+sfcLes4yEZnhfvHDAT1y7eWDbm3qkrZh+AXDTGfEgpumtjartp68Y5mVa9dKICaL0DrbFZ
uzbcGMGCoa/s5zoSFlo8R+ZH34ODcAQEyMB4Xv5DREEfbcwWV/s6Sj22UmQvB/YV+9v2u184pJAJ
NgsX8j2zBXyf8I5jEipgnbp0JAXj1b2PSWVlwDhY006bB7pvjthAtF/MjFYTxQrxnS7einUZomCZ
Ghq3IBHyq876fNekXbrvB6orMx+5IhEIdZuk8vrnLi3e/GaJyZ4s+RqMBWnQjV7k7MtnF+borE/z
vHjQ3cS4NJntHC0eHPe5M6R7EAsceuA9C9YvQf0+Ye54F9qiNrQLG1TDxPfpdEFzRycanLUyQbmM
NP1eUbVfyB1tyVWznKM5cRp1S29XQSJdE8gJuFDMxYSIj7CpnUUe1rFpM7qWyndW1E7+fek0/bNp
4RhC8lK/kz2DnEjQYUmL7pmVxMwToCMtA+ofAyWlCnmDGo7hdyQ4TbqoAh0SdHRGkRCdD9dk5h5p
URBbq8ni/+zMWX0j6oBPpSQmrKU7XBEbNB+qhGcii0CmcpB0w9UULo/QpOS4dLW/JKvZ6mXUfnC2
RsYsMCvDc2zJ5pRqvzp7BPnuGx6ge0Ir3XUdVMNzwBZ91Y063QfLBAjuq7wpc+ZDfkqbHIzV/IGo
L563aTDLVyJt74YJTBPyPtpt040BAAi8O2PirS3BL62MpXBeXvUkFqtEkNZcGHWxfAfOyFR/uVWn
5Xw3c7geiIPlm6umfjc1ZeYtaX1A+8GrPeHaXe5z1iqbhI3NPcHNfDN1Riny+Swmc2rh/cS2hsWJ
cmUpepnrOEgNGazy7oj1vZpjFDnTwHTt8zJEm0QhEVfKPEw9gTciZuLhtFrdf058KofLpxz9Yu1Z
TE4UjN8ju5T0AMQYjTRL+HMfAXT8HA8YscHHIBSdLQNHPvplkDengd7lWGPXxHZ8wCvX1zO3W7We
dEwxMk7MwoKY6ZUpp/yipJhgu6ICok+hJOtrpIGqHxjOVR1fcTyCG55m3pHp4eqBQMctWMNBfrQj
bHyMdkw8PT06WwiTjDMY3JEwXHLHxFPp3tq5tziDTRMokTe0WD8aJoIzScEvsyMYlLndqL7FGRMX
7CT6qQJlsIrspjgay3AFtwzHGh09wsNlUrMoUFcBpQZ2gDnlN5U2wx41c8Q5Fn/+c37z+ZCccma3
VZ0IfEPGD9Ocl3LZN/j6ipJiSbVmvvv10kSxvpOC0VBVW9HFtIrqLGt7od2I4IyKmGwIixka6lJm
av1SK4+lk9wOgk4L8VbH4W7Y7fe6COu3KabYaUwVnkefc7YeEz7CxMUBbBIevR7zHMp5S/u0JbKH
UQUStvNyPatmOYbbqG6xpRZMJMPUp+bNG36ch6i+SuFtPCbL1Ju6ZHkK0KC9WQGXhJj79nuv0Lkl
VhTf+vg78dYt1w8JHAdaHYaRHm8nWqZfn+VtEDIhjfMqv5SgrneL62fjARh7/Hw2WB0jYMTdya3P
kc/caSFWG664ZUkK3jccw+CsQsoQpXP7EXvpsA7Jr1h7uHmPgnZ4nXjs9KXnEHwIa/AYMiA+akLP
z7PTV2eXTK1juXwHCeXha9uOjdw1c01xPgI5Q8cwPOuRMlnmzOdMdp6POGU5bDnHXuo2kK/gJ1BB
LpktnyPBoWNoGdgoyog2HxEDUn62nCZyTZtDcDiqs52qJ4qTjman5Mbed47DFLQuuCm0OdRvsFsZ
UI/MjJ00olXoKJwdT40bm+Ey+VvLxfN5zE4+nwaTI2yUtYi/0NVrrDl2ufQTOEpPUwOoq2Fo8yR9
qnYDjjWKkHbgwzQ53pKB+4hweJ5a3iDp8RyuNcOMLhO5fW92MZXpsQL1explwRBxOSodkw+lIYnx
FlRUzle5hEfFuOMcFfJ8INed6TSRIta66pBTfkLBHOX3P/zFGtjx0jGw5dy4rHIpL4tafm3LhpJD
QSs6kkpFEyPT5BZf59swuHxq+MedI7RsbpUh5zPoCpNuaBjVC1VJJlb9hJZyVZh1SN3Su+kNsk0O
2RHN9nNdR1SQeiAZqOcL10E+X+c2I/XP//l5Y+olhn5lYKn65pL3dgHlIo5EFE93k23oHYk7Kerx
mhs6paqMfZdDZiC7+FZI6H8Q7dL5WnozHdno693U5h+9mGsPITsN7OegeHHqCJvOdFyqAD0pWjI8
gP2eQQLvmKDqIhsPfSBekeUnm3nZxHQMVLa9uwAIcywPpy7q6tVnufqfVeU/rCodngt/u6r8ousy
reI/bip/+5nfNpXwM35hG2nD7FgSYiyfhvN/RIAWKcauzz7LCZHO+f/aVCL0M8nB4LErfGSAofMH
DaD5SwgiAThHwLx2WXD+O6kgPy0OP1N1LMGu1LIF4EiHl/BH3FHUw8104cTf9OX3GHpLUnz9+z6H
D+uPXeNf/sBPLW4zOUUpJ/4A4OdVwtCzD9+pUNOQSpH97+8SzLtfu77/wut+V6dV1/7f//MzOYAt
Fg95B7CPI0JgreZPfA1ttYyuUDRdM+3XqHyJqbUd04Pyw+mj3DdmRXHwLWH/15l7kxmkMVPluDqt
TnRpKi6/16oOfGYoDJ5ho+zRApp7HVT9D4jmPK/OfSNaQ1yZHgK1og2zqHkMGMZfecKoo0etul1G
aOGp7TLrLlN1luL6iFTVUePT8QRO46L2IYAEMuM44HzYuAXhdPmD+jXz2BPV4NcbXgQwEiIJqFqr
3j41lkyf9FT0KOeXcmkmEGQEpJsuEc8+MN+NO3nzTUAQ2fhmgJ4iXRJj8yro7AZjliucW0Fe6XyV
sRMyHkYTYQXbAPYPoSHxq2fdFO39oiEr+j+nxv9PvLmNL4rb/PeL9y+gtOu0BVlJJpxM/3hy/PZz
/0KlcXhYbNodaAOQRv51coTWL6gKlmv9X2fGcu/+phN2zF/Q4/mYt1iTL5TpfwsyDdHkzzcxd5ML
DshiysJJJVAZ/PmUSH2wNTle6CM0dywVMY0FVSMwUhwCqO47Sq1OLat12+qoJiyqK4EglWU1FnP9
BEOZTXhN2c7yPSdibxVa0CrXeWRTcKQ82jFUyVfSFhvEc22W9vNVlPq636IXtimOgSAQVWkeeJWM
TXWCQfrmc6fJRNXp1yplotEkDjaATDjeRRnaZ0lACRGM43T3ucX7XJ2ymYhOWNXpYcDb8IjPBeMI
nBHy3QlxoiDooFpgMHPUPXatFbJIo5KHAhhv3zxY0dyDfCeuxFppDP3+9yF2Ym83hr5hP5tDFKfb
so8nvHN5YrivHCEanBBFZ5dc1Z2TB9CZSyXHO2XDTsamHozxDdDmhEi1nBD2C8AGb8d8tSTFJAUn
HyB7HdCK4epx3KMlln8Z01n5L1OTS3xCwBZWMXMUUuj0kjEbwcIC/0E2sxOsWQhacUpD5kWgpYA3
x19LPBu3g69rAHQzsSGQs1CmWbEKXmZAn8a2ssZpy7yThZc3w6/Ebs4Ih2onU8MNyaPYAXMzdg6F
51j3CAhQcEXR8NIU9xBlin3ZlMuWICj2QbiTzYCpfig8ddWUpGYIJfEEIwN1O+kzye7Tem1o2NCD
p6ennEjWF3NBpPkQVNaO27NCSHP3h1FN2SVgjgOwclLIf8E5JzSVx4652isD/5w4RwTUqd9UxxR3
/UlExcG2rOKSFFl+P0xdhTUWzAGmDMX+ffRObU1eUKgf6cWGBntd2H4FtBpdSoYim4kC+5jHXrk1
x44D1ixadAKiJBU9LZ7qgc5NGVayj6c6/OaxpCL0Omqyu8Hw1Hs8WC4LXKnNG/SE8Cl5FBgnxg78
FEkk5j1CTb0fWa8+O3bxmBnSfvUYN8ZrpnXfUqIWnj2wtRsxOmLHkkAc45xkG0+Rc9c44w8SRYP3
ecqtbQjcTLPajxGazwAn5rQ5WAkBfrkcrwaRuLcF4dk7ZwDeydglqg9NLPJjDWHsmt2d9d/sncly
3Ei2bX/l2psjDQ5HO3iT6CNIBntS1ARGiRL6ztE58PVvgcpMU1NX+XJeZlVWZllJggEg3P2cs/fa
L9rqGTd5JaNEa8RFlGaUkTaGnN6u2oe2r6JrCXL3QHSIhJgy6TOk4/lA9qJzW9exONOUSj80ZZy+
8ETzvda9vIBbnh/6sqRjN9v55zrq3HDNPuphqZXzDfir4RKWur/B/CaGVVj73t2UdtjBDUOyrKAt
ufInJW8BNoDhHReGCar60FjBgE9OJUOJ697v28tByeRZtyZ1hJxG8wpueIKlMGse+qwfiXsmxF1C
Ndga6GNeKjCmT2pwu4vOqXB76d5LT+bszbBcipjAKRN0VD1r2IqzGW3MNPB3qhmcr86gmj3MuelZ
pxSiUQDXIasLembhFWUEHb8+NnEXOXoryuhoBTUeZHNah4Ek4snu3/qSUHiZlfnBjDTEChJ0NgLf
D8ldpbezsHchJ3KbT7TS+wsTWsQut7Hcu6U93qaVw9gv85Gkql7ehtM4fYBOOX92QjHcckPCa1gZ
uGq9SeCjH4sN35MOQIhOmY3a6R5zv9tQNlbZY50oZM2e4NtiIKoPvKx+Yy7U7WdGMeQAhISckl+M
or5Q3Q2SnNJC/zstSpghpm3hWF9nKyY+i6iSnld5qrD8UirrbLiKw+KmHrrgbFVW9AEFXr5n8Nrs
6CAbw4ri0bxykwzmBM64swG/5HbSA9g6OOnBZVWJfB/k+jpvenI6BF/UU98T5T3T/yrAkXXkw6Ou
JcmMBmvku4sBVpZXPUD6wJMsNWVeXhiuQ2A0QP17MlodgMadAQuncafPcYpHkg/tQ4Do2zQ9wAds
PmWuRwZYit1YZzCsm8r6mFJdc6pz8n1DiMiDUCmBKF7nna1u0tjsG8pRCAnNY1visdaOt9jmauO1
rnpyxIUY7/Jk8Ybw7fEuy3Gc3mipphMugMY5lKUznjiVDfuwFcN56BSgI+wYO7qGzdPoOO2NXlAJ
zCTmvUx0fMvOVr+4C1fB70rv65RkXb5yuxYbWBC9jZlOl+I+WIVdvRsrv7+YNMGYFA7d2qgWkkOw
QB04FMJ3MNt8eIUqKohbwqlMfwUV7Il8hOYpXCAR1YKL8J2FHOEsEInSFvgugqF59qPSdbd2FRWf
ZBT5e9Ti4VW/wCiGBUuRL4CKGFIF9jqaNXQT2E9yu8vPmCyD6xRH9FW2cC56v61OTWV0V2FnuFCY
Muc85t6A7aPsn30UhzjiFmgGqdoANNqFpVFHrX9JoMz0xZR93q+CPmG7DhYARz52xkMcO+5Lk1Qs
Pe+kDvQ2UDtYtGuXmCJgHnSIKzpBpTwnZliyLFHbQznCtp0uKBDvnQrSvxNCsIA2jHTjaq0RLL9m
C0rETOSr3bcVOXelc+8vxBFhank5EuDAMjhZN9MCBGcUd7U8wFNDPul+7noircpkEZxZV73fpcfI
quRKxWSgV5ElH72FgaIXGkrTAI023hEpAbAU8ucsqBIJRuIK2hk0a5gqyDU+09XCgyW6et6AsAnu
hQMjgPAvC4SXEg/OO6alwCF7k73DW6xBw3FZiC6oHKv1aMpL/x334i7kl4Zc5Y659SnoLKTZidF8
ifsEVIwxQY0hu847eEZar9uFKVOGU3tDPHp9g6a/OTCXtojSc8o1vQxjPb6jaUJads+cBawHLQOg
qovg46tfGP1LsZBtwqz+AMAHaF8a3BJ216Z8PrPj3LFQcax3QE7apTGNI6g57jtAh6qYpEcPl/rn
pFZYP9qFtmOB3XEqtrcp82lgRXDTSP92sHrQK8NxWlz07/Ce0VdeupHvUB/NInyWDApBfaknrALF
9TAuGKBwIQKx35W7YaEE5R0NHCMR3sGit3b97jKnDw5YaIEJrhF8cQCBO9QDh4TNmyGC8gRCtqOT
w/Hmzc5vaPzALQKeBcPIM7HF4WeftpmRjXcuBPXVOMvx6JpTed3Rm+J7InFnR8CO3zj4xlvbzqx9
hkTqysewF63A6wFV6ha+0kAI4aOZVfmjbXEGtGGF2GvqdkLvsy64mDOX00rkhEfEREC0IzNlRIs2
t0GtM4THpB/UvNEL9IkSkPS8ZBBJzxGTsOHinRAl/+RFZR3M/XrFAPwyHBjpagZAWG7jBuI2uCzb
VtMZgJvYBFkSrbuoAUxVEn0ScfD/MLv+RWq7D9GCserhWZWJI/iU9qnIPPERmbC1Qvidr2F+oyjz
CveDWOBYk+Fh+B5juWkWdFYt51dymD4lHqy5Ba6FNdvd5Atwq21oL1cdEC5TGjax8jkZWQC6cMUX
2zyNHnkscodM2F4HLel8MudwY+QJDe9EXqE3e0HCgvBiAYHBHM432QIHqxdMWLoAw/KClijtmnpV
eXZ5ihawWNn7uzgCNYb2+DqebOtJvnPIfA2SDMyz2tHzsdbzAiwLM9Bl8wIxq6CZeQvWbMZI8zIZ
lt7jeMeqEfj7YMGg6QWIVi9oNPSk2avReltrwaYV2N8PtRFOJ8cCqhYveLUhArQ2L8g1owW+ltTA
Vqa2m9fEn0Nls3voaVUXncuF2RZk6XTtmHy4FKBbMncFdUKturVbM+D6rmr9Dy2XZbz+w/idohQl
vb10r1yf+vDHwjAO7SlPepxOadFS1hka5aYCvYPMhHnsvW2Wzeeas1TJlk0j9vcXX3pTP18cOTgy
fro+kFV/uviclMqd5jo5Co1Wd04V/egkj6/RQmZ3v7/UT20yCmDqGXhVYql+8X38dKmkSVJXxzS4
l/kpYCjUkrSmp6j68vvrvKtPfvpMREbZAUU/7Sz3Zz1DVk2TrTIvOsJXmnaxr+yj27/rZpOOQUuG
+HMIYjPhoRevtRdRUY8z4w4jjJfiOoz5637/J/36iD0StGzheYIeFyDSHx8xeDM/7qgykM/CCXiX
/MgUa84KW+8kNmYUq8+6H3jOAp32+7X/23X+p66z7Vq8Yv97/+ixe42/bxzJbz/wd8s5oK9sYnQx
XVDV+DW+aznTjV48FPA2GUzjofnbHWNb9JwFT3npQ//VSPIIMVskKg7xZ9/MNP8igvqdNPzd2w3O
JpBAXQG9A9nnRPPT14juKklOE+4Lmi3GDGtshFKyK5D5PxWFLY+Z1tm8HqKovmCtbt/ExNxJJ67m
oFWqgyJR58KqK32T9n2wLRKh7+Jpcm6weePvWAHpAjSREYBoLjPgonDtcLwzSActmzUyTXxBj3Go
g6I+4HNMKYrHAVWQmYcGmcn2AINZpQpiDM2Dyv8qa29K+gOoGorMY+T1gizOkLSP9ETKdzPc1wM3
+d4oK8/a1nZswThKyTi84F7ScvWzEGMll2WyXi99GkQvDXiNeeruVEE7oR/z5BwWRbxvPGuW2BDc
8KEsrPgBgZc88KEqdr3e+DSy8tBnthVxPYyYbjkYnDtN/hBnsGhHP7t/BeZN2nBbhPhRM0X5yAlg
HWApyfHF6hnE0yllIufgYZ0zop6244iX5wJzSlGKxeCqz3GUDcYRE+vIIZkG8nRvIIWdTb7iWbpE
g9SO5e0tSpN+P+BB6ZqDMKMQ/OSqyIYm03dEkCTqqsZ+X/IUqMKsYjj+d0X4/+soA4n43YpA/E/3
U/DGknTAz/y9KPDNX8R7DLRMUwQO+r6/51AubrolPMNl6sQpjDX+z+CNbzAK/i8LgZ2Dvu67QZT9
B956su4x0jmOiyPsXw2iYFf8sJ2bgDKI/eA/Emabz5Hix42mngnhCsOJaXNd46fNwdzR/4mRxDiN
m00Hr8pkiQA3YsiK6bq+wqVkrHPyNd/a0J8r+qkFXlgyBRswo3MD1I1C3P08I/ncMoQHK4g/Ybqs
GjLZnpPZbi6rdjbfUhlptKd9ponKYR1cDDF4dfeJ4VaPXtd51rFtgoHAdJmo8UpxZtvGXcbRfLJg
tGSTi/6ag8Na9CHZIJNxafboWvGdAVoWaTlbm2ZSH4eeNFSLVPejPWgaRFPqiy8sLb1Dmk9k7wKf
LZxE6tKJ1zZ29at8qMYjZa93MBTMn6EqmGjRNNK3Q2PsLQBqm8oKEANquY/J2S7WRbRQ3KdpTp+1
A2lD9rLe9JO+jANBczCdqVcEwWxwyDZ9lUPbXHnvIymxTKcoexSwNyMEbbviyXOXzbkXZEEz0UK6
2d5gQUgJcGN5+8wdQTb0bQI2L9Ow7ttkzFORzrapWuAeI9LovfJrosstbY1XzN/Rv+cHjwJcmOXO
pfOET3ckfaiTh5SFpcKK3mb10HsXtKNLFcyo+IUAMoHOvE9jEr4jhYvnKIpMBANdgCDFQI7myw38
7Ihx2PNqxuWc8wdpibu2xVGfY5nQb0FJ1OHXIBXt1wl98SjPFjGNhbgn5lHs3C7xKiwJXuh9qNG+
L12wYLjEGgA0qOwxs5MXSJzulPfpMbGDUm5Vnt2yTcDDIyQQQlc2XrdTTrcrScgUy3UG07DOorXB
ZnIClVDhZzAhdAEq34OJvBZJre86t7cRGoJ6wK1Oh2ANLis6+X7n2SA6uNtri2DHA31j6Eg58XXH
QptqBw+2fa2sOv9sdY2QHPlR5KwUtOxV5+PCx2aeKkkUVyBOrezGFbiPnAoH1gf8yv5jnNrk0s+V
7dwY3EGHaqWOPkbKNgmps4tdoUlFGaRdYg001RXN/hoQn9C3JcalPZgyP70m/9YDSuiP/SqzTNBP
TBHG1cjAYuOT6n4cELedMXSnhPtCFbl0/XQ+lRTduL9Ndpg+fuVvTJm5FGLX59HZjcnz3PS2e2l6
Xvsh1ln4MVZxsKsQZO3rFIRg1mTlqRde/Zi28xlbjnO7vNnXjD3MjWfKcov78GrG97BCntOtfVk7
NNhqS3EHavNrBXz7unKy6ENUJwAVGnsktC7LD23uIoVJ3Ihg5yHbhwkk37Cp2zdrzNo9zpPgPrIh
rbjSty7RQT/NlgmOCkiNZ4RAl+fBofZojEOatuOz06CdAqChx0udSOsF7xid336aK07ruSnvXGSn
tItb+dXwfGQeHXdjl81pdwQD8Zlwl2BNnBAKaoMs1mCVYee/ryURdWuCgKrP9jvNM7Ujk3Gacj51
RYVcLGhbfkdtHOnSW6Qv18YKKRxhN6ZbnTJN4ryfpim+v1TvZBn5B+24C2emhEOJGTPddU4Em8br
u+RCBHH/QNcpW+fcn4cWpy+vdXXnWxOuw9hYOxngBAPFiU+53Hgnn7xQRHh27r9pt4xvgtxPDkNY
lW9eYgab3MRfu6oLfNOw9kB3TKZAjZzedYWC2CIHvcl4u+8FVouCvtBk0VCU4Xrs5kffTMVm0k4E
LcJrknOaD6zspAp+JCxxXBVxb4DeEIDXtOk6Lw4s5o2EBHcHRytZ254aCQttqUhlWl1BMchaDK36
M26VYTtYsvsa4b2hldDgQSIZALqFJT9Y5Vxcz4LU5gH58s1UOtVOEAN/YylVX4TGaN7T/eEIS1Mp
A+8HZx+eTWO++nWvNrbuqzuUbhVRg7Q11nHakyRHi+Srhtl5KAdgwtLCk7eZebW2sAgQznbT4K6Q
ro2kQLLy+6MyVp4/uFdWM0cwYw1J30dYj1HDjMEnrf5UBaq+aQQx3F1jDtzZIJ6+kGDV3TtD1KRr
QhRwoppT3hBL3dJK1427Eujzj7MiXmNN1tQXvMdySwEdIFe0qiud1ukaBaq6nMtqvM3hQNJKDq6a
wXKSFefhOERcRl5ibArY2VaTfszbAfVdm9dXXu1P9+YoIOIYGGnvbMxKh8Gnf1/pkOhaZNbIshBU
XkOCzJ4LOrnPaDvVTYkJEMlcmFz0usF4xvzyUSh7gnFUpftJDdM2nLqG0QME3I3Np6VNS2OsO5b5
PKDj9PpHG04AzFC7LTcGbeK169goJc3YvGmYicqt54fVqRwNu1uThzddOOlUAJNXKNT8ypbcx278
YGuYD84Qu/tJF/Ty0iacTyIR7mfkM6axrsIyAVodj2s3NYPnaXbag2nPbPQ+pv9FaNwmO0Yd7iVy
/voB/6lChO4oXHgReVb2xh/1ZU++xo6BYl9+owD8t1z+h3IZEc8SCPe/l8vnL+P/HF6LmuaYoiPz
5f3EfXz7v//nz5/884jsmWRzE9zhUqAuwoo/j8ee9YeDyQSvBh0ujtTfs9qcPxAQCXQHsCPeBRl/
l86U025AzUzF60FXW2AT/6J0/rkBReOFX8TKj2FkKeuXLs33kUyGqxnSo8rMlvOhnFm5LTd6+u6m
/IduHh/xh4ba+0UCnz+bBj3/81OrpyOJvg4CpOvMcoga8dp5E3uDt2aO+U/BNtQhv1zK5rZQCZve
Io/78fNUBWsR8RrzARgwUqd8YUdaEm7Zsv7nUdIdCqEMvGGOjXoLvcLvP+kvtxPZHApoJDJkeUmk
NT9e3srpUY6uxTyjHB+swnsmNGTz+0ssv+K7XoftL5dwKLYCyirf+jkiSClj6s1QNAdHjA/akU8c
xqp1T9HGsbrhLf37df4PT04u/JSfL4dN2adEs4FwBeZSXX33ghCgzUSHI8AB4QDK06wQkPYC4poy
h7imfLAf6YUQz4qRtDPZC2HlALYLyCkvMlWoTVuFrO9WBN06BnFx7EcvwK5SQZtcY9eMqlXLaZ80
i0bUy6YbrFQaYNhNC/nJSoEHkavL2NCnMag603qa2oAsgikADJZhUzvHTc+2HGdy05uTfkIWpy45
b43RSloe6bI2uRAPLrOUZ5wWFaZGJABhhPXT6dB6uw61IMHmyAcj+tw9zmn6KQGoQrxe2BWA3w89
Id2Mha761Bh2sii+2l5+R2L6Z+qM207RrB9tH3idqT9GzMq5ROpioOJ3Ym6dN1k9N3tUgkyXS1LZ
23T8wuGzOXq42+rJNTigc9i3LVxXtEjcs9ZyGbFCJLUi+eSBdTilMawqdhtId8PwhW0yeNAliQaT
SFN0Pk300LnQ93tQhGYwRIA7I2YRY0g2XpKH29TU8RVFybqPw5UJpGS8cBAEkc+uDJjq0ThFAaKX
tNe7BFD1Q+OBj41BmqwtP/EuazNNzYuyFtQzpVbKfbRLz3iOs0Fd4w7g9/haWw+VyCicFI0tNEWo
3JXqSF0F63IRFo26qnBR48oB6cA8hFekaNKbpkIIDgJPbIcJbDe6Q/PJrvDBTgMFmxEnVv/SJ2ZD
UrEJB9qYveghITNzWyZLwAhDx00MtwnlQSICqFEqvMQnpW7rmb0fctllGEzyhWld92D3Mjs0kG6v
hJbuoSh5FyARJLu+K/W+LORLzImXqpv0XDKTpD7YbRLcmm6U7vHTqas5MqqbPifwuO2nKyQ6dbMO
sIbv1IgntXIdYtWRhmBi1g5ensDuL5gsYq+YY/cm8dpdGGLKZKjuCWb6EaIAYv34sWc9RCdIys1G
1+Mt9uNHSkn29gFkpV1gsGNsA0M5hsA29NF4a4Sj2FsyMWmS1flhKjr76NRtcwENkVBsOAPVdTGx
b/BG03tZGWFk3sqwmV5BfpNoxJfmkhBkSJmRa+2lDsCJ5YZDflGBy5oxr7dpzIarAfet+L6gnlnD
eQt3YR1PRKX7EMKzrgT7EpHfGYbjheb0D56z5+yC5GzfDibm3qwwVpZtIloIe73GOsw50M3HE1IP
AkkD6e/C1A2QxlcpxyasRK4XvxIN8hyIecKm2pl3iZ7MgzVIrGjhpeHn0X1WmfZKeNxpmcynzq6Y
iIeZwjljdJsQ28am8cVid02vDAj4t5yyiDVo5jeAgK2/ik3iT/wwGo5k01AnGeatnvpdp6vokBrI
RoiiWhj1/NoItMGjEoZXsDyNxqZuFORAxu2vwJAx88e1u231rqkj+eA4dQC4PEMlVnpDe9MbtXxl
3faPSTFCsBMxw8SBHkwc9zwhx67nc5hnHeqdENpMBVnxkgVpZtxEWD1NhhdVoeO1An9h6pFmnNeh
xXE7vuRMu4/ZAFbFQN2+ihbnUl6I8kw20zEfrMesQDNkhaJcR4xXbeVTCNB42YSZ4V9FYfaFJjUE
86bdkqplv/YmXsC0l8N1bbdFsHKINNqwJLgkTKX6MnCxWbmFBWHUT7JNNc7jh0qPkhpYcWWTkfy0
JoCq5FiOlo4miJE/i7ExOZ/O9q2cU5dBKS03gmrTdlVBWEYNHENsZ37N98TVb4DkjeusKTnhAjvJ
mK4/ObFTHqYA9cW6UXmPeQ1+Rsr4DFZokxPC4AH/lrCLV7KeCURrfePAhMldN4332RMyAiob8Nyb
0EmPfup7C0mTwGgnKbbKArbhDVNysDIwLHR34gNqweqi0j35L53jXLuJyA6xEUUffWdbRKBt8inm
9g+xfhSsXDg7kXBxk/IHCXlh7ZgCcREB2Na93bhbdyyKZ3hONnhmNz67ACSeWxDcVZaMySqtlTr3
ou52WQEFsINUcLAz6PrkEBobNs+vJTABOgQKy2tE8Dz743gciCyHMop+hHwGUdAd3Fh52387V/z3
kP+Ph3zhcqj5+1T0i6Z6OeS/VCr78Xz//kN/ne/FH+yGJCDAOsZs/z7o+uuMDxqOsRhjNObYS6Ob
A+tfLfDFi+H42AnwkeHIWCagf47HbBPUHKaJQGDiJuyGydm/OOP/cvxmyIz/mf63Sf4iZLsfj3Bi
AJFhmlF1HHwkveusjJxrqcb6/I6v/+7W/IcD4y+nU67lMxTiXjBrxjfx47WG1jRmFuHy6MlRnGeS
LM4sMMHTxB24RJwa/MOBe/l9P5yGHYoqBgug9Zj8Sf+nz6YMTnm1b3K9QgAiHU0oVquUQDwGWQz+
SvJm5FZqXzyMLliy33/YX87GULhROPOF5+n54uec4sYwW121rPuz6rq3Ii9ad5WLAUOtmPWdDufg
KbTMf/rI/+EWQ3WAVefK5V37eXDeYQJRo+8h2y3I0c5YUN+GskiQsySEI0Xm9K8vSCFqQg3nitQc
jGR+fKYpkXm11aqAZTGsLrxFRTzFHbMPXxofZTi4L7+/reKX++o577UN5S83l5nNjxecWnDJUaiH
Q19pQnZ6ssKt63mmF7XyRxvy3NQn4uznpX30pkzcoactn8q69kZslhmhQpHXenfdZFn9Sg1OP6yQ
FQM90oH+MFn+P7wFMKZ/fgnBbOBzEryCkBnp2Pz495ZobyICh/uDQ2iMjTPTckLSQnOz2UXVIklu
8P8SixdPebRqOweMRRlNd+B/1MEiLNM9Ja0vj2iEnNdItgpDE7HCLtZXq7ooZl+cdRIX8WkwoQtt
kZaLc2GZ3AfyrWaBIqrFHEFQvLWiwTn7u9rR4mwoz1DbHr3YRW1M+k50jLvDhK1xNauhcj75gwTS
Bk1ZD1s/AyB9oaSjb1xWCXeT+EMWHAD4GM9g54LwjsAkxSsHaliisGong8oN3pYQX3hLNUgEQSNX
o/8j/uJWl9N4CRk6Z2DsIBMdAhuJ1vtCoOiOIUEbWn1joMC9CbJG+YDJGvhoqYVZQ5ny6A5ZR3k4
DIvPXg43ZttSZgVYmhOiR9JgmwrlvPrK1HeVygkVIdWhfpFxp+8MJPQPTgdsJ5kT59WB4sC5bAr0
i1t1OEsYNzKQQd6k73pb8UlpQlB35i0XJMYifLLSLFObnkboa95zH4FMcN8UTuM+4KHN5AM9jc3s
vLr0Tu5AhATbRgJx2uHJ6HyG4gZ2yXYI9d23d5UQWawkMSeW/irJSEPN02pRuTh8WAgcdbtvxyGf
1wYJrTECABI/j1ljNDi1XM6A5CQizXvGeBo8+TXr6YamvqfJ97N5T4bStV+rd/9vVPPlZ7p0GUwq
eCJbIuXwXSa8GTqrjbVNyXKhzInHLxelQ88scdwMmKCTNd/u+gXCJ6roqMrmpeYlQQ15HBiGnqlo
TTd/+ayjHUC1jCpGfsv9t3XnMAv07W2ced6G82rckn0TmOf3f6cLQ7Ly8MuxbszxweCz3sZeN2zG
KAh2fdPyAjOZ88EZZ2N9IOEoDC8QsJs15uCx32SN9oM7adIPl4yfpNmTYUXT/txR89XOyi8yS98z
NTXphYZ0goddzgSIhEFjmVHliTCPo+i8QVPSG2V8IrslMfYTEFXQD5ExQWmqSycnzosj/KqM+y68
tOZgQhxtjW/DZDSY0xkIJTcjOrvxueX2U9+U5bBvCRlDgodyckXMG/1bM0voxw4O97l9AAgSb3Uy
gZUo4a6AWls3y/CYDoq9q/1Unh1/qV2G8UCFqinFKv3goqZfE0uDhQjL79l2MnfderH4ANmy2VB8
uSvk4uKaDnh3N8YNRSLsYudjZ2fMiGPZjnAIgkRfDBj6D7aPsnrVmwxfV2aFh0/10VvTsmy6ReKd
Smhe59osIfr3cOzgwY0FD1wbbcUYLWLqA6HuLaDYHjet0UfJhpc7wADT6XIT2EPLYNvzwidZtl25
EYb92MWRQde7eS2FlzJLMR370IySJVt48FFWylxA4VPmtG/EzfCPWZf1Hdsc77IVlnFycA1AieMM
sAAJYv3iiA71zhRTl2FoKpb2+aDvZh2HT4tT6lzbon6Bsq7z1ZCNr7ryo6cUwuJFAacA/4uZPqdq
5osVTI4knb1N9okn5dGvAxPHPmCqDdtoRW+o2KKlLDctHyPaEXDgOyhTZ9rwc1uLj4UyjPk4x3bv
H2WhkNquRU3tJ5UgkQpWovw0R4PjblWZnfKgDi9hMkQ3qJFjBsfBAzl1zVPeqdep0Mvqn4gnaq1+
k+IUOVOOsc47tUhOQUVqa2/gnF3n8eI7CUbvngo+8zbJMB4d2RvDRo6NWPO99C7ssFL+Liit8lr3
FpiOGQFpAe6fxJkWbetA6tPGnqzGQ6cKUZZmVFieadzYn3Ih+ffJMe3UoxMDNfsU+GOiVk1Th9Vu
9uHUr6wo69HBtplxiVC059YVYb2aGeV9AGJSHTB6omWOpblJ+Uh7D5RJtoam1r4QDMxZpIb9cilH
pNwkZ/FYmyBQ24R0cRYLO4/UWfntxIAu9c+GnoInVdA43Bjwut+IIQguHRDc2E3dmZem6XlTWtho
mwgsOq9SD9NgQ7aFOEvk9QRpuBZrehrwewaLv8btoKu0I4+GBOeAdbDo0cgy9JpGfP02/yDOmHyv
tIyCS5eAm2ITWRnrPaatwxQPrIODE7XtHvkmNNQaOUjqV1w5ZTMB44v+9qaWXN51RkpSb2IfJ9gF
LkE426/zlLLgvy+BZG+HaotFbHn1YYbEN8BjfQJJahKsiK0zqYcdOHEKZtBbKTN2DiEVb4Q1Nw68
VPbHNnFYpwvyudSGHBQQsHnneJwYJinc/bc/S5QOHpwmTjlJhIbB9uUpVvsmV+pAZw0mMPCuB6JM
g62YcxTH1mgx8WJyXNj6SrgRJARTBdXLaDU11ANn4K9OiprPOg4zlyzJ5PDu7KbOCSOqXTovNNMJ
Oskg6vnm4HlwTWz31Gctk2s8ndN9aFTOixsLFtZJGeklEnwNjBCZQ8uWIaKH0UPOzLqZu5f2LP2W
ddET93llmKe6j42vnWqCfdyPgV7xN3PKSQwveLL0yGtBHh07eRN04kGqhu0pUgsiUHk2Kr9IJ8sd
RRI4AzJkurfuax8XFf3AroQYyhMF68dj6gveuLzlMRqioWrorNlUJh3a2kjoNUCLexLGZDMoYKv0
xntXJkZ/P7iamT5Y4TiK/TsaJoHLVlUHMJ3YGpsp2U1ZYkSC6BlOy4SJjB2ifdCnd7i6nG1i2iF2
SiLaNqA1GJNjxt4D/eQM4uHZOmW2is8S1tE6MeJpy39pDCKWOuXpXNNEjZs7soTjYzbExgdtBMnJ
6Gj2Dm3M1jP5BRBUFxcpLpBd3o/vPRN3U5qwKUwvuLAnyP5NIW8jnyVdkr+4Q2onNmoWxUpp3Rwr
wCGoPHKivmyWGPq0nVqlAxYnkXEi6dwi+4rLG/XDUIWHYAZisOqaodrwDRzXrApfS9V8NfLpOtD2
eOS95mDQNyYs3Nq8dopp2AwmTFroSJB+nIbwmSi8124/7VI20U3axONWg5uzzc6+wklY3vK02ZdL
nZ/Y+Qqaohnza0OiwijcbRTkV30G6Ehyq65NDLWPteH2tNAsea4GfMVryFgcIHWzz4OcPuNwIwtx
x8kPIiLj9q+IFZyTlAj5yS2zgtQk69Ub7dA/GOn8BYkYDwQ6GVH1TLfGeFP0JkhOTgTDkom8JGNM
+LtYQeKl/8p+xWrYpdVF31iYTiQ+2Ks2y3lJi5jVJnEVb+Q8LJjGUCMLuJmyMSXYmWP35vdl1FJ1
/FAaL0ECHnBVTB20IH4u+zFApABzZH2onfdDP+owbBLLwff31/ml+kEPDKmaXgZlv03h9mP1E4Rx
16dVh525dFmMewTfD02riLC3tahAGCyly/ty+Pvr/lL6c10UhygEqUxtKsUfr0tJnqO80PVBp7n7
2hmFOoCbAd8+AuFT26oopzvXjRcf97Cccn9/9V8GjVyd6FEb3aPLHyF++tRTm9I9EW51GPFMEpnq
K+vBX1bd1GtZ7bsIjRakV0VZspy8QQ2yuL//Cf/t2P1jx45p+ndP69eOHZtt/D/rV0VubPn6Y9/u
/Uf/6ts5f1BmuZ7tk85gWUSq/T2b9xGh8rVB2yGYfGJD4e37s28nSV/jjccc4pvS4sf4qb9k7fIP
/lXBiwH55JsW9l/07ZhX//QVhgLFISXAF2L5wpTegs78bvjqLeoqEthTiFXL6yOCxUY+t9ECYRpU
oLfdAI4fZrAXu8fQmmA+cSAMfEYghFSurdFdNFmzLrJt5VRRczDySoxkqtAwImiZouGtSDiowS6y
ISl34kyT3j529hLUOVkMtvLalcchESxtY5rznc5yvEfFDO8qgML4Ui61Z03CudoOKVyKFdM8GHdo
1l+/9SkCSq810WwuecyV5dd7Cx6bAvdlLD8ikamvszSZbqyG434v6bNQbAISWXWtr+8i7VAEJOjx
3ymDYQYji/pVe+o6ssqsArqgKv/kBl77Rl4uqVkLnHwl4tJYY5um/1DbSDUnUrb7ddYv62AdLIWz
ZUXqYAopHiBlcNSytL6pKqM/yCGW0KA54ZWSQreVJkdLt2jFObIaPj/emPApdXN+NeFxi4CTIzxS
PpSTb7DeuAP/j70zW47byML0q8wLwAEgsc5lAbWSLC6iSEo3CJoSsW+JJQE8/XwotTtkWm1P37cj
LMsSyaoCEpnn/OdfKgvBIuHiPPnRCllNQvJll72wpNN8neO1ZBli3gAjfN6tKng1XcSwnaIEnGMQ
pCFsHH/iU1s5r+nlAvd6Eg+ijX+pFweli7OD991VlbjUCxhqX6PHI6VKpdNNFqXjUdR+fqzWsp3D
cr2ezhStlTBenE7IuuZPftzQAhq+JO8toroa1jt8qRi5pV334hDjMFG74V0dTjkz+RDBb57eg3Dx
Eeo546cgTeRXrytotexi4LqobI25SLDUo76ZoTdCZnTpKdu+tEei6BhSPUvCksmwKxetRqG3vCdk
57FfjhVQcaEeelKwdjPuBlZQRIAyi9ll9+6IvgllcKsFjVGajxUFypdLL1jbJQs9n6wh2lEC8JOW
yORXDgLeW7Iuol7HhIy4ZP4fDILVYEp89De+6HG8v7SIgPuDRe6TywGNQpjFRyJhEkYj0WEbV+H6
jL5KxVsUpgbZmi0PoetP3OAaANrceH5M4Z5nDfV1lSFjDHK/AK4DamO9GTyW13XDKXZws0gcNcz9
BCQ+wftOl4FatUTWAdqxeifSjLNiSOzqvk1UUfEWVQv3blzXCUgWSNla1HuiBzO0EXN7RscPg72W
0rFASkdiSBM9joQsrk2yRFn6dFnClxp6zjsGXuvDvpLrvkQObbWC0j0Eyoznuwk3gbtyAXm0koyq
mhgaH0uJtc/qMU8WQVN4K0C2Aos/TvzLI0ESA41Xutbblxqo1dk4UiNtvywubUhrozAJncExHi0i
yZ+0FVrcNDTJ9Ya8cEwcpcvDSWADtEVoB/sisdXIYL/k4+iYoaXdxA1tLwAWXCYWmCZ4yLt85Ppc
4LlL60eSIjsIOK04ugnm21jG+tdLu5oy9unMT6gbI6MxQLXvBYPbJQI/pTF2iViG040h8uKHetG4
B1KldSxT1laUFFwa70STKGdzLoOYZKx2SzcPydbnoYAyJaESb2hjpofShKP7MHcTOoIMMVE6Y6Qm
4Ok+5P5qyVflGsi5UfBzLAgMxzxfs3oxc3zUYfU89nYzcAXpyx5wt+KLzCRvv+TY2x98eAF7UpDN
x8tsxcnRoBKKAMjxqfPxraKexohVLHzgKc9ZUZpvcqOw8TMeIwImm1NcuzRCoiqL5ISiJ91nRKLs
B4uUq2BU3KUijazXLjXZmo1oZk0R7sICnx3s4ALZFfarrnye8KkyqPGGGTdGG++IEKYPqHCJbQVy
6Y7RwMUiVSG7d3CJaY1zijvIY8mIRsIzaOJoO5KIx5NoEIyDBmCtiQk27L7FOYzjNLFZ3RgfPKIW
ABpA7JtdWfBfD1C0wdQva94yoWsGOrFnIjBRrAvupoN1SDr6T7ZtgCrhcsZLjMpoe5QNdj6hu+/Y
3+gDvbBIxLoe/bkjRLP1/CdMQriRP7a0rDMo6On5WEqkn8vhmHldC+0Zeo/cNoZm3FkOTxdu84zT
B8XlFdSdlyeuHD3rSVX9hFlLa8tkd9lZ6zqhW1cEbTwZqaiqJxXHc/5sE36QBoW17lLGiDenlfT2
q4/8YIvtZHlvJIMJklB9q5LJP8qmWQ+DFvPDzYwpUMNpwKBLLTYbWUH9AOpQew1WtQk+NvTxczIf
2H4E5rpGPFBCbOIaxg6ulIt/VQLdEWziEm/DJUn94n7Jiu+Zjk+1FyBaj584SuUBv9OSW1TpPDX5
iofXPJMyTNhiwD6VaWcBrF7nW12VT3VsyJMfTYNOKj2MVOoQIR8pfTGHWQ+izqmKx3RGhccZ490Z
RGFHPLujwBJFAOMYRn9mMlRfdfD2gxHO8ufUbUFoid782mJfrpl1e93pxMhI3Hl1F2cZtRlKo9TU
oe/nY5cMzRV56tAT7vTEqvHt7p+rFrALhsxOc1z/DlPTTVa6D5GJ0dvzDPqjcU7UeBkdUV2U7Kro
U5iEObi160hhGiaKOF6aSxUQiW3HG6e1sgAv1PJgGC3+pKnVeAGRjoJAb3P0SR7EQXeY1MnOkjwP
NFeR5WBWALi72UE2d/BZljKIu8GeuPyJf9ULa7n1pt494WbMMUc4zyGdtKbflMr4bBkjRhEwlG/T
JfdOrhmxeg06Xifx0H7g201v30yMV3J3uJKky94whUK12Gn29FpYdYZjb/mZwMu2IDW9s+7bPMG9
hgBLD59U6dPKi/EdR3r/98TDCqRTWBAsq8Nma7tp6MlZ7mYt8w/62I4Q5vuSyV+DZsCyCLwbRJfd
eDLJCNjWB+db1nvVbhlUxDlO8Gmcqs8+VvM7EmTl3o3UVyYjgZ1m7u9o/OeHxJ7Bj4vW3IncJU6i
t+V9h/aX8qdytvZUTm8Ikh61zIXDqbruxkuT5R67KXyE3aHE01yz9hHZVNeNn6KTbLvH1h8g9UmH
ymjblW190y/RqjwsqU8UHscxdcNpKIl1YaipHWy/7o65P1jXtcB0g4tWbbH4tAEl4D9NbettNX/J
gRcJoGWF5HfkkEGx804oTY1bDoE1L3Os8FTVnGMhxXwf1yIQlagOptbJvbeeEGJuyHrE6vyA4Rl+
A+msfengqoZQQnyUJfb9kJYm2b2V/pDLzLuu56L/jLxJu57LBqK95rl8n6J2/b0fiWULI9OEA4UC
Ff1/X78QTQJyUw6497G+QcAJQvUOrhLaWXdaXModw8WjxNoNrr1iLXmJgMN1X7W8BEdakTzDJbpk
lLJbQxatejO7Cj3F0g97HU/vwGZGGLD5x+ECm3IfxUl/HCv7W5PE1tbE0QtYXF9NlCvjOKPAeY2k
ThwO7r3TCxXxlupaUgmmehXOuZ5ve4iljxEBZmd2flluofQxQklN9wBYI/YlOeVhZ8IwslVhqGvU
GDDnGjFk/sBGQqvdhr2tP4wqLwwsKgo5U4u3C55eaWQguTOyctWELd0Yf2PzR8+aMUdhmNqgixor
XIrJPZG4x4lo3zuJxsYkU+fgYfL0pMHCwcbfiUwHu14jCWWDtjZL2q1LuCQmfDwXKfqnp8bxiuOC
RxoZTSSHLEu/bPFt4n8zF8K+WeifVTx5LHFR1pZ2SuGbjiYbaZn6bzBA4mtGdudk7LtnLfGHK1Qr
N05egZFSDXwqB1N/8VXnyA265Kg/5S0A43PnkEB7LHPH709aayzmcGDX8nfCF0OrmI1qVE4xjVt0
G/W+opqFbruBllh7XyIc8eWBCC4U0mzfM/ZUGxvBCcysDA8+OzALS9M3MaG5Kg5iZITiC0oiTl1z
yDBt8i6BAS5JT+VVC1za7iDlgc7qdsnwc5QmML89UIOisKLaqlRHIeIQ3DOACxNLcNJXasRsKuMR
PLcIyhYjPdyf/gBH3qb/G3/Hz6bAA6H62bTzIzpE62zT2Js00KZLG73+/U+tM1RXMLc+zQ5R7QOd
l3Utpudl9YV+sWa4BDur9KlGagaAubNRqzH2T5DDL97AXy0XIIRA3ueNkAfCu/iAT2G8btSL2ccH
e4IfwCgQr+xw8I3IPBvYbcQUm1GzT0WaxFd9Ey3VtnG66BxXwNqePhhnqLBUlX//rn5xWWDJwASi
bIfR/ZE8UhEOSBK2FR8qjdIPz6UpZlJZU5OupLmgR5RZhkO5UBxpY9z8E7NjRcV+xiS5GLy8s/5L
CW5YH+g6Fd7xmCWR1WXPBa1QZrQz7Lmu9cqMG5LMNibeQnniMXcj7Wis5XdlYTiG71zbmLeWM4/5
stHzPk4O/dpBN21cZe+XcT55rGy0f3+5fnEToXsYwKhgfUyaP16v0Y9TTUA+PVREMMoN09qhW0km
EH0l3II2qJoSdeDUta8lGRMPbQ9W0Sb08mk9yYcSg4B/eEcr5vPnSwjpSFhYZlpoQziG/7ywNbvV
loG64SAzjbLxwkIg9c1/6oB4uo13GTYpE/N1CCvi2Iz0F+TJMSAy8MghsLJr1h6MK/v3b0z86o2t
um3MRcCb/4KIugzuIfy3yaFxkJNRatJ74a1FopQ7URWJrvqEZNezjnO9znMmUXf5CcP4ESLGiMXm
heKA1opuGa0BdbHR08ZqKU0U5gaU7+nKtSgiHJE2csV6YBrwZGtlBFqSM/Eigg5g8NuPphTuLQyP
ZUUBqrnBzyFaqRBjtkx3ax33mlZYnlRL5+UEmbkNHdDfX47VzfnjfSIMyHIMcAPL8T+Swwg1atOZ
WfxeJLhzo4JeoCB4w9rqVBPv/sLVgI00ap8qc51TT2XC28IZYvk0+eQWf4oFjpeBvRBNkBUWv+Vi
8euEzjneXuAhYa4os5IZKM2gGNMf6hgEjODUZoy38djKwzKv1DDbzAFvULszrvBoCL5dPuz/kOh/
QqI5XdjC/jN39BYbtD/hzz++4V/4s6f/ZrMh6rqJWfLqnACq/S/eKPizh2cKOw/mR+yaP2vDjN9A
hE02UVKF+c9quPAH/uz9Blqss+QEYz4sV/4rf17jI/zsYs7rITZa6anw2z7y8CKlEYdT2faR0RER
Zma25FifkilgW2QboKvtnsmtW3aNpOcxFFb/XgFzw8c887NdAQxbTtY9I5/unmOGT/8l9ZN3Z+p8
fN6gKRzn40boD56MYGRbx2y0yHrBvPcOWWZ1XV18eNu0mPd+Q3Jp19S4Bv90F39xuHN+f3i8vdVO
ggcbdwkkbZf5wM/1BZ4KQOND2h6jOHopWxz+eQBT/yb3Ze2ETmO718iqKofL5LhXk+Wnnw3w4a/T
Ui3f3KGjlWqWWZziIu62uTMU+76QQ75lcO3cu/A45gAvUfsYqbK/NhrR7Cy9saDuDSu/tYRVDwun
vE3MGb4UrppGoHtUhxtcFNxwGMiS2XjM0WHJw/tj33PML8gHkC4AuW3Y9iByQhPZMkIZHpKqq+ik
MAmHyC484iGgayQBkz2a+9TSnzVEB3AE3ccBW8aCrrFl2yGYsTpLiwJCS9aKU9ZiPMxsx0GuLWKT
0TnMm8VVI+Y0pKIETYL9bmlO80uFfaO90RCuXdsqi+Agzv2zpyJsxEiBo+tAM7Har9oe9ThRojuV
FM5+8s2URttEG4HMsn1Y27x7aD2pEWZxq38pMCinnnN1GXrAJVtFHFO6GyH/It/lUYKQ68XTmlbn
QIEEaXk0hjrZkhChhuPqMhyHDE/6hwnjsSQwhEKrTy6TvgO2ItSrinpg+A0BeIa2teJFEFopATri
ODUVxsy0JUBxFrc106yDPZomLpYWpbuy7Rc3mz1y/JzqLq/ktGOCg3XAYHNwWbJH/UYOm7FDZyV3
slc28wpT2wODQtlKzHGX6+nO7wl85En1j1DNy4cF6iCsuHrITkvmZSF5S+4r7LrmsJT6svWLpj/M
qayXXU8JCvclM6neAbCmPhjbqtvjH2mgN/dwa/QMiFzZ2kWoZHUPJF3iu6X08daoETNt0sotv3PS
wXWDliI2SNkq0gGxZcCFflxsspdc6WQhz94nSGCw2wgzHCB+ZBEOTJ8MWaYTuctuVRNrzUgkDrIp
QmfnNX3+rco4mMk5ktkar6u+AYcSmzHmCSrpTVM1oBlYgsj0FXFY0Rz8ijPwtutwBFuGRRwxPcjG
l5V/6l/P6MxfF4gBAya5wyR5Klqtf6uiS/ST37cog3oiMbf9ICtte0nrhk9ZzUGnuz2BsSMl8adZ
YJV2QIAGw0SLqhUTrGQZhyS+xSRo+Ao7OjRUq1/obJO4E6ucdCGAII6CvrqWiUqbsAXEeu1qyq+1
5mKpT2toNmyqBzxO1s0QfG6TYzR3my0DPrBDTUimZvq8mlw/25xE9icZLaQGtXYXrbWR1T33qUPS
iExH3v0Uo9m9BLiktSIwJrJh74wmZZRvj0ANieJB3nYAURoswGn4Xc/koN9kqbQxkI7A+2F9NvUr
oK5vh+CKCzRFtnJiSrhOFpjLlixH6stc60fox+byVHRCw/QzV2LBu2KKzKhYQk4CY361h4Fm/+SN
ZBo1pxx+p8U6wnmcZOzaWNT4UsVTkXZ4MdvV6zD3JUtHLt1VLRfn3HYG75getdZ2CpcI0rQ12exb
zyxumQHB33TqlMiCzsgmYJKYPqCuebDw5CpupV3gQMF8sbZDDwT2iEymN5kk9Ul5TewooJLiHbB2
iWc9glt749lq5ZTRaNjREFaddL+CB6h5w8XJ/aCIF3SatecQqgS240niZFz1pcZC4pw4s48XspPV
m8jTsdAGoNnmqqt/74z+syCw5jiCdtl7uIvqfnAKUYRabkXj3gP6RbtG1gNgYO1HgWVn0c7AvPAm
EWMEvqPNRLCTNvxoArM6jK4G+82G30vRKoyE1CTsb8yaZIkCMtG1BYv4KkrG5HpwF9lt+hYgYmq9
xkaNKY0rgXHP0QcicjcsIO0x55xZ+Mj+mjXbQmCB8uSasLM7hHEMZnEtm/s1x6dSYmb3G51MIrDF
IMKObWs3RWz4XUlGz/8Kx/8v2y0XX6ufSo6/UBgekvrb9/9z7IrXilr8J2OBH9/4B4HB+A0/R3gK
1IhQBC4OAn8Ij9AkwarX/X8rkv6QHWHHZxpgE2ubRl1pUvX9ITvix4F6XypR/vi/oC4AR32sj+DH
CN0i1gE5PNSFD21qC7dMlj4+sJqLR0o2JzXBgZAzQax9wD7TflHlON4UGo5W2dC8FLGtHXXFZlgP
RR6US7IGF1nlvT+W1V0x6E8Q8shHBgvNdrWlvHBZ8xQkqCXEN83d0QMpxtDuuSlGgqkmglIgC776
orxxVHEjNMXwjCq2p2+nVqMAKcaBsHSZvg/6kJ5LlF1B6zawM6u63eiat4CZcbSn+nJV+/qdY3QC
mE+9ooGcNnYut7NFqgC8z/eOPICwFPG8BRc+ox7eK1owpsjVu59j4myMD9FETpiVDjumbTdY9txZ
2Xylx3wVfTwTm/R1bvo6rDEmtnuIxKPxht7vpZ27XV2AzMgyEc9RS+S69MCrdFrhuouWTaXhtd+L
l3wsXl2QuJ0eqwdd5jfrFehLdBAIDN+ZSjMrxb1pJwoM1kWJMnmI3YTx2PgYC/XgVRPgHtYPR1n4
byrK/b2RWAemVFc5utfjshIeiJfhwug6m1d6MtfZ1JRDXE/mB9VYL4nIT+zyr7LNXkESz7CDaeUd
q9tafCBlpe91P99ZBfdqFv0Otxl2PSs/LUztsXJKyg1uYYwAai6UmeDSDAUYJ3YEMluy6fsA/nMN
UJYiD14z16CVvQ4GjF59Bp3v10yx9bUaiy/A3vlOdfpdb6r9kGCc6DFh1kb9qnFrjQCv5F0UfJlt
pDc56eMmN+fg1T4ph2S/Y1o1Py1Rj7a2dwrk+UIL844XGlMKrcS3lmuJJ3w9L0/SaqMN08rHUrfD
aa5UUCUSKXKdvpINBlhhTm9evVyNZpwGWSLTc966L+mk/+614tZHth44ytjNZn9YbOab7TQ+Lpi6
QyPpWajiEJfcI033iiDvUfxS118xIk9wWeR+0iAKBCOshGnp+01rlkQDdPpTFRtvvlCMjyaJz3Nc
nAx3fGzl8GhNxXupYx2PdRNWbeX0KCLcj/MUq/eCY2m7OBqbP1Ke4HLdjco5c5a/1G2V7cB+zo1t
ubt+/T4+J8QKl6UonBdmO/MBggkzZ2M6N6bWfM0izQ/wOJhDqUXjvYBKEhZTHAVza2EtTDl7aN15
xLrdHo9d6XjHadTQAqOR2rZLU95WWjNjQ16MpxKxQ2BqhXjrje7rPErn2vBA4Fg1ddpaoYQ3nYV+
2YqQaEr1Grk1Gum4MWkaMqutnvIqeionaKHhYnX+SvNkhJ1EZ6vKvzKvGQNEBNuJwz1YSDpt+llu
W2tK4MXCPcT4knn/yat7jD3d9lxoyV1F/MwWy5+nWsObgEmevR0H+xXZk3yrKlRnlZYlWwJKNp47
Z5tm8Z1dmZZDaM51dGf0pDXFFct/ycy3GmsSENCyocjTCb43jZ1wa+7bzCMwLCzDNjL0cKI/hxTr
DvvJZNHNufvias55wOb8GI3yXVPyynLyH0a5/xFF/4jXrhxHcsRgwEGTo7tY//4nFB13Ygu1TF4f
rFHD/5RoBCgB0zm125slMpx/6Ko/4g3rq/kcaARYwrryPjJWIUEPlUMe6iHmUQ+R1JNkIBgFCjb0
nw7TX/TvH2FwXmnt311eDM9aWKR//lzKdSeRRU19ICnzlXI436zbcYZBWEBCY1cf+Z2++/vX/Ctj
lNf00AEDphAM5n64lrGo/MTriAuYezvZ2t34iFSiwBTLOigNw/H180KiupIdu9vfv/RfsNnL5/VX
tSpgNjrFD9MQUEK10IJWB2IORZjVpXc305Ov28VVVmf5QfenN9VN9JoKR8oMf/lQ4kZIugBBF5gC
xdVyNcRAyVTNBx9SX5AN2E566ko5bN/A/U1Aobshm+ymciQcjfFhKuMn3U7AHSfrPHioKKa69vc2
TvtfYmSmAZzYOfz7T/qLJYSntG4CPxvkSZkfbqxZpMTWm1Z1SMxuZ9X6ne4vsJlk+w9XdAXZ/gTv
rlfUMnDgIQTLYil9uKK+MryJv2St+jAmOzhTs8EAWi/YhCvHz0KQ5Zs+Nsr7Ypzv3F4v70mnxTdu
id/bkX15LVWynAICG8orsivh9qnhUfOds5DjPvHY7m2UKUEc4xpGDPL0EtvmvC9jk5heYOKrQZfd
Q5VPTxP0/R22+NapT71yq+hyr6BnvEcp4RdVXnAXJ6/e4y/8HtXLkwfrf+k7Du9GHBi5HGCLpEFc
Lhdm5VVOgERgDssdEU4CniQ/G2XfV2nnWCcY1Fh/f8N+scMwyFgdk9CMm1Bq//wkkqtZtxZUrsOi
YMxQTkzsbHZjOkwnxeHvX4sK+y/3zNY5pyCOuwCH69//tJtJc06ZbM8VM/jxAX+XU1n/04Z5eZJ+
Hs+wLuAZmRbRPYb5V+0yijniVHS9OtT+2Oy6dDIDK1pwkTffCFCf9z3tfW5aB18zzyryk61bFSdt
ip5JkPndc7AgxNxYInHJxGHMOMQTn92pmcsbw4jfF0fhOBel+YGMhwU9koD/AlXzukid7eg1n72e
P3Y6Lz4S9oM7B/SsDeR97IP8ttmZ0kw2wm/N/TBBL9HN9N2uWIJtmt+MU46nUzwHtLcUqIai+sXr
qUKaF4x6/1BXJlESYrn6h3vyiyeWe8F8BK81Hasz8883pTIbDFjmsjoYBY3CmJRpkPYDFTzMhBty
p3DxotwKi9k7l4BvQdRJrD6N8rbPWMtRDpUFJ9WdihaFPAVra+bvLyprRAgtmsHQ6JwjqGHBENnn
BLpeiFYKAinTqRBU7kk31dvS6Ruy6D4xkqKqavnAUpv2BP0+zRRimyZKmj2JD8DJ6iG2nRXoY33C
SFspTSOOTxomkWVU+HvTXp78Ro43f3+RfvGQcGas/xgCgflHqFvFLVowNVYHBZWAEod5muLtWEhi
oyb+hzuCVdlfnxOPU5htDbr1SnP/8y1pLTEzzh6qgzS7CpeUrg69KDtFnFS+wf1ZACM2Cylkm9Fk
m8oyKsC4gLhAATjUkQNkhkkXUEe79Z2lxIat65nCeb93uXGtjd5t4ZdMUX2q/amqRSia7o2k9Iep
mK9Kdz2MWWaxyF/JaKJKVWaQLcTLDJgUTbUZUK5uR9CpXc8tvbSXizWJMLX5Qn/VZGo939GocddE
Q78plj45TlBnL01QRP58qHqo4xXEvbSnkfTymMTBllbPXtSj7GNoLxamo2IEizHuYGGiD6JaM9wh
ZGw4h+tvtJI/wfuABdkM486wZLddH6Nuss+1qx6deG0g7FzjeUJ+XbRUS3qU3WBo4IVuw1dLzX5p
M5tHrI/aa9+e3nCRCBXUEMZ96U0q6Fn8iVKcAfhLloyQdC3GCbV9gL1/wiDqtJTEH0qIhJu+L040
xfsy4mRJ45GFydPhqP4GtOhr0qnqlBv2mdDlUJhyDtbGCCg/JTBO1lcelX3RWy8mMr9/OI+dXzze
1DoY1iHUYUXpH87JAolnC9WuPHTu/FZ14wNg65n6gotn81iv9del1a5739j1PpXe5Zmvkn43q05t
2oxvQ7IWYjqVbf3cD71RChcVZAxn1PSqrT8N86EwOo0GjYRDnPDTLY5C8Rt0ff8GehVpxgiIt/2C
KrRiLyfMGZdmjT0m6+enUVBu6VI0eNunQzDFPYHSHpV1TGPYTFeJqLkhSC5wbMO7Fjb4RpqwgTxa
Un8obsZheLBsVF914UxbIETSZtRyhfwWOn+J+YOhMX+t5zenI/pJQiRy6Q4OeeqcRw4RmszhUWDN
sFbzvfvH+fq/0ew/jGYhlxjsW/95NPupHv6DSOhf3/oHxub9ZvOjwN0cJG4XuOyPGa34DXUdBQUF
DHNAELN/S4Ts3/Cux9wH9Y5jmQxx/42xCeA3zjqbRwJbFRPl2n+Ds+H7+GGvZhSs27pFSc/7QIX3
Ya8mX4uJUpbWGF66jAt8nBBBIaoU8WzFiU/qlTUAj2fevZ8K6ERmWhFO7rAJjkXieaFEjctCTcWz
0yXzXe2Y1aexc6Kv2Pugcl4E1gwuFONDI1d6DQaR9lW6tmfEn9VToKbcKcNemzD4SgReo9fU+ck5
N2r6RXTn4jQsbdFuWz8Ff8YdmCovH5yEcMIxq967coDG7Pqztcu1zrpNgPjvcuJ/iJoDD9jqrSZO
MpoZOHELKgK+RGImzKM78s/r2bkxMf0jathEUjGUQpzU4okju6ZebaeiHb/oJW8qRN7bf+dVDKaU
VsXslHA6wDyvaVPiUp1i/qEAYSzlkB5L/ZxvU02Bw+hUe1tooeV7yg0/oErHIIXEvRghdRp9Wxyb
HTiHmPrcLPATg4h39mw1zHgqpecPfq7jHYJ5y60aouqxYex623fYDl9N7RTboQXBD5OIxPUgcJeF
EQW60daUN/hf308576vl8GCfMqKo3OgijSYa1cklIXVpvhqx591FBZXMhr1cN8LIR/kRQh+vdy4B
eRxn7nFqyuY2N1r/zsbFNrnOyCQ6dFy/3cjQ6bpw0na/JMlKsPTN3XQRv2NzXH+C3ezda/QRdClY
iRM6auOdypnEGYOggJn6ERKrOJGCZR0ZVde3uWwhsyxWOW8dNzNOVqdUAN9wsDibTbs7LFrZ85kx
lhdV2v6uOL++SIYPz40+W8SKAH0567yBgBat9LaI/HrE3mr276cGSjARRv4nzqj4fkLTFrPxSzAm
G4dAALwOYgs+hlBoGUa/elClcS8w/OumEW68G2Y9PpGfVqWHyG375Yj9Cc1UGg3atQkdVKF9cUsk
A3A1YeeSNtcfEzu3Ge+qZnhg7Grn14mY4I97miE2BsjQ58qYrZvkB1NSXGiTGKGvHErnQqiM8S+E
Xan9i2t5IV7OFxImeul10r5SMzEShKaZXyibUOdW/qbneqTxyguvE5MHrT/1F8JncSF/mk0H7dPm
H7lmeOsvbhRrn2ZFxIKZRzduWY5X6conTSCWEhYaXxcXsmn2g3lq/uChkgHsYsK/8lNtwXQ5XaCw
6it7NVp5rPrKaO2FXhyxCFdPaW+moeYn9Q3kgXbbcYZlKys2LdY+jdGy4TEAT9ST40Sxc+Dx1h6r
lVdbSwnFdoBw1EBPgHmbrhxcZ2XjUqN1EHMr3sNh1lMIu+NgDuHcT9OVhsvLESd2O5z96qFevOs+
6yJ4HkYX+F49nVSaDVt3Sgug5SQBdABw1yztm72w0xSRJAhu2U+egcd3aiKHbwjbRN7zCVkZ7qix
Wqff9pMhJUO/YRioZYf6FieDB0JETEYCtMKwE/CYsIjdHAucLzxIbTsonEGX2dWVXjXd92x2z/pi
Rl9w61OHCSeITxUq7ttsrLsAB0Bm+1iY35HeIXZrjB9ipmTeWwSqp62HraBFoGaSkKQ7GzmaDY3v
MsADMFGRdQNVe/lSRy5QaeHeLo286VUeMbNNQCsRJu7biIC4zNH0Gykjdet0hbdJGUQy3Gv3VWp4
2zSaox2EuIysRbsLagNb4qWmmCnGUVtDG4yruUCbMLjx13W+GpIAjWjNhZBvkg5KYVLLZ8xN1UEv
4/4zeE/PwlDaPpbT+yCdYj/D+t/2Ei7vaJjRV5HbWknga0K2WGaVWFLRZRwHh27hIErLvqoQPu4w
AmGs3MQIfRqU+yePlIpg0jT3fmgSf58uHE2kvqX73rZKVoWzuGeCVYlahvqZZluvTfsHv2ujJ7/F
ukXYZYRD/pBghOu1v1d1XtObTGn+0sBnZ8JKMx2lprcr0SXta1zdvzQq0p99GWvbfkQlW6tqOVce
gre5VWjIMYC5F/zFTedM2i2t9JMLV08PDB8hCQGJzllisUnuwtTnxsmesvjaz0vPByODD1r06eAG
uUnViC9JuoSk584bG8sMElINcRY41G6g1xIdqzXwG114CHu3cfOTJuMConk8bFpt0J76Ru+eWXFV
G6aDaq50IR+cKKvvAfv1s8jyKvTwfoU5xDKw1E6fzC6Y1qGNCfUfRwhLw67Lzb4Lpmjf0TuAwyF6
QunVR4pQD7i0pwqYRATZ3NqhY6fG5zoZxofEzwlb8IZ42/gtpn2R+VXzh/c0reIX+GiYfc6VHnSW
/bmybA11RZcHpshx9DHglC9zG32OpbUHYP0aOcObZ7b2fqmtHk3mAmssnV/mcfbDvqjN0HXla1vi
qDoK/ZgTzbHFN7/5HmNwj5RSw1YCZvthxAaiDsxlthhQRMYd3mhym3cqv68M51zF8C6A+IZt2Zv4
P5nkUfWBSqRqtp1RLud47qNtU3bfSHp5ZAxBKUV9ARpjMLwY0QigCAyZLuJNTrgjLHu7XYuZ1gt6
urrNxCm3TaoofTXz/FEzHeZnmJx+TUwXvmXqud9xAnoYRuMdo+MNacDIJDT3S4UiK2xtXGGmXHdP
/hwtWCkPFtE4+AXH9AKLP5xUlUfsnU2zHfFGDr14JLFmmsujGJujPaMrzRzjc6rm/LpgzW8qGEk7
gywxgnp6OFV6tpdj0ZzqfvpkLUm3M5akYrK5mj1nyzekRVbQi6H+BGyPp0i3cK2jUszgKcRUYJfU
I67qyh3BEjiAaN7/Y+881iQ3zij7KvMC4AcXMFukr8zyprtrg6/ZBt5FwD/9nMgWR82WRI722oki
q7KQiQz85t5zv8SJ/RFfU/zJ7IRzj9oQjX4gHjur574SXyq7sk4YVlm0kYRyJuTjSrr45lcTadwW
JuyiS7fEg7T4r9V0DFqSw5TbursMPk00Bl56oGLxn0CrJFv0DvmeROX53q79+EGSpCD50AkMwgRo
3qWLIo3Ub7lF2eABHZztrbRy685p81eoZh5b1XQ4tFMmhsi36+ZpSIFo5bSCPrEVwoNR5/JIvxid
8rbKW996TI+62Oys+h6dSLJxp5Aur/lO4NmRBRowMMO8jyd1r1PsQSsqbI8+3Nbqnb1ojXBufpnU
8NBa/X1v1LdUayiqvZVJW4+vifAL4C5wmklh4msugpIMDeFkglWV74oLwrfg4lVdjYRcRvaCGChi
zLU+2LIufoxx/tf4/V3j5zD9/6vG7+VbXX9T6tu3n3UVzo+f+kOYa/0GEQLbCKN9n1/2j4YvNH+D
6e+gukWbyyonYHD2TygEegryE1yb1ZVuFP/Z8bm/hVrEG7JIE4ETIqP9L5QViPx/6fgCGyymDgxl
+2ASm/DLRMVfJKybSdQnY6TCbQ8jFWA+7siOIRC+r6izIgsmzHTptXuqUh0DK+2oAlzgH7vKzZi8
xKra0bZad0q7sDigip2nnVlJ4sGJn6QD+tibP1Yggbrt4gjnc6h9XbZ2eA2hoKzXri9Srb4OdYsP
zMGajCww2cIr6zaW9ovhhRowoZsm7Z2DnWwNZ7UXVKWbkhQ/WFpL89HFegsnQlWnYU6wTWbeflDo
V82eVeiYZ8k92Z/BsV6y8sVGJ4WdV7nY3FA/Nx9Ta+gONqK9G5jculizPe/3+GqTm6+WuUomyW2D
tvS1wJV4mRkiPg2TtLd16T+OgxXeEmbYbYMK2DMkHkxbPMWOqz+M2yLjrI1zUx6wpTN2zWChaWdf
0zb+SSIT3ZNVw8OOU/++9sObpC4IkJ6LB/joHD7AByKkCcEOcW8TDdpNKHWK1NS55sZcXfcSEpJ2
GtRqHGNjpVUqUuOG+Xe7IyFj3aSgh7YqN5tbnOvYGLvA0Jl17Ics+GU7G9n4JYkrcXABIeztzhH8
VrU+tqOtbv3M4JEy2C+edk8udNs7NSH6jf1CPa4F5/GE7XXvAVfdGi0eTFe7MQeOL9AF72aVqQN6
4/w4jAmAeDuM38Yga/Z5HntfgwwPAdsBO79NRKUHZdoIOs94QoOqHLcZI4UjT2e5h8lGQAH2lR1Y
ZNwg2lmKkzT8nbTh6TuZA+F+NWsswl2MgYbvjfvoMvArL0vevqaDlb8GrAU+G6z5WKitwrw1GgIG
AoNHYlOZeCGzEDNnC9k98mw8sal2x8baJ+toxyxwnlcQFIzvWbB2x2Boise56YyboIZ3blcSGlZH
AiiCIvznm4yO0z8OxpAte6m07wpHKPbdVTt5KeP2+dXcu87S2afa8Wtfzb+d9gHjZabGXkPMwQxb
TMLWbNIpnGkdbXhWsAWoQrJottfqAf3jEddQEaVD3d1Kz/7clJ0fXzr84+m5tcoPXib9JzghB7S5
lnFS2eDG9qHsKfj8aAynOvwCsLFDRxUv6/3KvOFBDXZQfWFbS4VBCltUB/3wKtrZeZBIwKmLSpTb
bqwYn8oBr2RZhzdT49uIeGOFy7JNvRbagFHlELyWMTm2rl/IV7uc3IJcdLOoexBwnt/AjVQiUAY4
upycMg5K3vdqbNc9kVuMTnbkTpif1rSb+o2Jr/quw3nsfyD52O5AvojFeqzncIi/5jGKDlwxYcQJ
R4aUa7A5pUjhzhUFJI2K4OkQ5GqxmUeNzjL7MP+dRLTFOAb1iJZWNOVkRIR0kOw2XmGluhJwbyfC
O4BGwtEtsEdwp5iIUE9W2ptjVHdYDVF7u18ZNvTFgaHByGxrQZm8HUkZY4rOmCXc1aLgJVcghcAL
ZhMKQQLmjGlCyb7CnMBccPYhh+yLGGIFklu8coDic4f5c1g392AG7caDUdylTn/GoS7MbUMEDlTi
2QcfktbePXD4eS802sM0yxG3suA9Zm4QLy/lFNhnSSq6vAatm5u1Cid0LI53W4dudyqykO/9LOKt
KEpCp+zB8Q/wetID6QPBoSFc7aG2y8uaIA2MpCWay5zqFA74yKhIezdlLhf4fKnGDH/uUA9W1GMP
uAkwaAujzvV3FWO3lXjZTmJlNvYmrt1nv2zznWer1dqAuzUwntU1Gi8CyYLRZ3TtMW1D02pTgDvh
ecGEGJUdge5QWRK2nrQJ0boOpRlVal2+dEv3O88oecdw1YPYFQMPRT0cRLbZmc/JasV7QL/Bq4Cn
+ui6RszDoS7h4fvqvukD6HbGYt6MkO2+rLaHYj62tspHvsbRGR8xQZsfC9/KtqA2g0+j1c0NtFS7
PebQPM7+6q+3bCKDCA86MsNpyanmHZq5rkEdnMx7ajsXTZq55lTPqYWWfSQmMKeGf2C3nwO8DQ+q
rNvX1W/60+KNA+66ej2IsRId4zoGX6sywMeWJDKCjWHTIWc7OMN+aGGGOEiupVNHLPZmzF6uiGyL
SWRCrtpDuySEmSF/3Ll5mBw8LmDfgjnBoD25KUfj6n50QC7wLBRh+3kM7P7W8lfrG/OTZi/61dkR
xGkdPdU5Hwija3d22CRbkowJNsloNGTdl3eFOXVvA9/DW9p6+QAxI7wgl6k3tA/5hU4Mc6iTjncF
wRQbgZLqSCDaexe42WUhV/NDzHjmLo4tmE258qgEqrWMhoCEkaZyzDs1p1W/yfjmP4jcnw+h7cnP
qCVIsfGKrUML+4jMZSY2qAq8U0Xb9VgAPTpb5Fn+PmGPiNq5MncFoSan1Ew+sNbyaCjowkt6Vi2W
dtCQFjLAKgIHsY7NnSuT9lZkmYn2WensYJmATiS7ZevSFLNpRKFt2APsj4E0NYBMIEJCg9mpGmcv
3HRoZzaMEJYsqhObfXmlJTxYTT0r4beZRMc5AV9qOfZbIo3EZ3umlp9h5GCuMHNOAol6HA3jyOzM
f3bw8INRhDxMjuyL8ghufbwWrf+r7/+uvse7zBLkPy923r4Bi637P1X3P37mj42O9RtVNVhymIVX
/9w/bXe+85vLNodtj4uHVa97/l+F717jGtgoajv5P/qCP3TT9m9k2SPqcgWeMBMN5H9V4f+5vidC
nS9b6PMX0nyg4P5FpRJYJE5h1UeRGrA2r9I0iFg/OtFP78n/jwKOQGSukewCFAW8E790EfGAw8Xh
eX0c8hozymiGJG7OcfNe9/DOKw/vSonNC4f8iqXvr19bf15/FuLw4hjnkHzwtvm82fz7n4Q40O0B
soFOPSZu2BR7XypQ5DP7popq4ym3MPIkYdWGkaozZ8vzIvs2G7Axdp70nG3JbBzoJq18PyKgczqj
Az3LQauCHFlsXsZig3qS6U+SrLc0FPFTRfbQ32y2/+1FQPwPSelj12f/Gp1nSrd1qn4Nj0AnbJil
eK0qA6JTBvHltXNwHsZWAVzMAHq6sUywXROeRdqEBHhJn4V6k2RDnVMBp9iIGx/P3bof6Y1OM3tw
sCwMVqtsYBFer4hPDbKm/4ZRQCv7L59D4OMvDYKAHeavajkFlmEA8xEeMwfIsDQ5w+dRLgwl8+9/
/ZH/i4KFT5x8QZSd9MCkkPxyuwlG9+TO80ojbBoUkECxei/obmTvdI+mYK3016+n76A/ybB4vRBn
pgvngJvM0XfgT3eYbam6rtj/H8ckk4+cKFQfAyaxv36Vf/P+0Yajk8Gly673V5xBKDkuKEQDhDLw
IwLetdYJs2Ohgpe/fqErruKX6xG2BYKALx4zu18PhRxHfThxDx7R40Ec8RVxUiH3zLLwwS2VgyvN
Sj1Clpq+eFpGmI5tyZPWZXP4RK+BHkGI7lGSNwcyYGTsBHKcmni0iEpMtKW3gQt9yLg3X6Gh4Ylj
6elSsuYTCxw34UXmVicmBXZ2VLanPkzemh3/+iJ/pLX86Soht6FGA8apYyJDoT31P31q2lKGXF/O
xylnOEvsOKILHYNksGLZN0BZ0AI33+dSEpakY5O4efMjSQfDntkzoUqtlHftNWmpJ3Op82rzgwX6
9U4w83v3J6KZBBlN0prsZwu9OM9s2DIb6cWMF8wi3KdY8ra9jnpKk5o5gY5/KmDC52PyznFWHL2e
iKhksNHg6Ngoni7psSKea+dQLR8NaP+bRgdNwb+0DsppgheAu/kpN3Df11aXotJP4i8pDx4GMwUi
vZYIqxa+TReNK8FWlY64GmNP7GjlXQwNLYkVbFAgc1hJcyxkU7z1JGWVOjKr1uFZ1IDL12UBfsOw
sd8lRe8cROyyjs+91N6sTEm3ho7jEqljvrSDqj74SVp8b620maPCDJkR6YRwUI0NnXZTp/NHH6Pw
1tfBXyS0lKd8yWcYeqF37+mAsD7IatLcqmy6JzyPlUuuuXBkihk6XCwlZczQcWNGXRpbN8mwB/vy
pqo8/mrP6hhwhFrqX981cQs5b65R+CX4iyPDrw9mm1/0+8kIOCdnXkegKR2GZlXOJwG9MUKWb55I
oawurg5PM645ahaW1ztr0Gz4RQetmTxfNnlF+BqehuBExex8lrGnHggsU/WpNwfqPV9BGXH3tY5y
Y4SOH6ZznM+NDnorUhviXzsHVdTYtXytFzVsGmK3+WgwDhL6kxwnkuPS1Hm0Y4IbOdvGEwuNJVoM
UK2opu2vVIAVBgKrfVxkeZvFxKvikqZdTcphO8TE1lEiDxtpAjy3oTuaiesCmZqT5zpPbtmjvqc6
AC/te/MptgjFy6X3YUEuZVd1vWXfS56yjtDrIdTtHSmtiz8P0w3daxg140roHkjRaMjh1jFNgwIK
ZIcjingBq6pzLJ6NXrQS4leoud4sOtjP0BF/rQ77S8lH2yAlgYAF40dDI8bJ3/IYKqBwBB5CvCkD
ZpMQISiVMs6CxeKl1wGDchbL5xzzDU5N5WObvmYRmnbe3q/XhEJLWYQVLpZ7SmF6Hy0dZeg3fF08
g2q/IOjMXothB6I+jZh9YZLo01invtRf5OgmH3O4mF89Xy0fnVFON1UQjNDQQ1Lfkta9SNPAOUpr
vmGhM54Gi++XsRTwVstlSZzIzH1lwUUN/ZWY6c6DZWYSlDEb6/zqjma9Z06cnswiaXdu2RA8tyDy
ZC+fHSyvqy/ZDGKlNiGhCzwxl7weCpba3tzdgBootl4zLAfDYyTVKbMg4nBcvo8sSJs7c2G5F2sc
wTpiLJVkVGxbG3lYlvDksFYM5rY5tDtznOwdVyxvfA/g3cQ2fgsXfjmz9FMf1nBy722+qHcLsZhw
52PIVZHZNuM34AIT0g9zPS7YyL+kPjt2bLP+29WWXDPrfTFM6ouygfBfoPJnT0HJRyK4GXlJmPPX
QVbtogFx/W4mHfSpZPv9EVR+sS3MdYK/T11oiJbNdUEuzOQS5dkCNHtreoVOIEO1sRqpeSxz2HS5
5CJJR1xvvbLBq41p6rgsTnvnpGt84ysd8jE5CGY8RwB9b3RXLEeuvEArE5oAC8XgAKDrV3vnMgO4
X/0WGzRLdX7GDks81J7HjksS6DHB9TUP4wgzP2ZcyGDG8fGt9kUudk6YinuLg2GzEph6aGH8H03o
vZvQH+IbahWxaWMvZC9VypvR4361nHT5Tg08vmXQrHZOY3c3+VLSflPb2AfLrLpDXBviTPKr8bTw
ApCSiK1gu+lDhBVLKt6hY+lIGo+gFtOHFIR5dniS7Be3Uge6mIE4o4TND/7YNQeV2yiXqReds5jN
Q99xKFhycO5GR6fFpN0M6sv2NmOZ4wLWyTJNzRw4NmxS7PsMIyKYfwY0bM/qkK1pmowHeU2q4e33
iy/SDbr0woydNJt8wXkEMw4wQ1+RdSAdVsWXkElyy8m6ECnDHtxN7+bJnqv1dH28/69h/duGFQ3g
T5XQv3h93zKZoLr7/OeO9fpDf3Ss6AldTzhoDMl/Zu9EOftPEaLn++j/EALqyvpnUHkI3lxrF00T
PgrVI46kf3SsmmEOQQoFPPe0bbMZ+W86Vt/6l50UL+/QsnqsywRJ4roc/6lwC0ZYic2SWPSsSw2T
c2wCnmxwOtd66S4ZpgVmNO9LHQDzHDTXk7OO5SuYhDP4s+HOabyMiS8kUOHHVryTuG4eUk0KlZoZ
2tQQQCPa8lMX9y8xT2E9iuk+m05byGwreYNfYTnWb3aPkratJiqBEWngVxHXsI5TCn8w4OJzbXYa
tGQr8dlpqfoi3T289V5jfCtmf37lgVfN31jkhX5OJps73aWNv5OI1SGH5GczL9rg4I1I+dBi46aN
EmPA2tTjt+aUbowXwxVsHJihjTtynmCkULhGqtIuRd925jtLzmg8ijR4L4uSOa+ig+VtwX9/xFqT
XPLWGjZD4XWc6rTnuziYJrG3OtONYlX87lZrfeaBAYYkWN2tAA/+UeZo9IUVu5R5HIll7Exv2PkX
vURg9u0qLU1GBPgQh6vpw21AnmNSgH3i2OYRjnPpNTVVysoLyBSZyGPnv7UKCdnGR/+CJVSiRozm
PIb1F4fawkQ12dv3HXJSmKqoXF8kc8HPQ+uCM6HPBvuTuKy5NcCXtFj9LnPYkbmjGcBhwagGtDyt
LWHsPEzLVvDre6ekG5EaSq2QYA0bv1cgsJ22hqAd0D3C105DyFaG7GAMT/XQnC1ZQv29/s/Syvlc
45bxQIRNgP9uSSt+Rjj4JC9tTe9thyuoedFX0NvdALqYGEiC6UeXhogoG4BkyQwmPGgK0Bgo8sM3
CkpWjZKgE5ZBLCNeWLtxGdUwIpsn7xiFWR8CXNbI3haxqTq4PeoPzFZqPYf1wusvFQEYZJ9DF8vd
lQvy9ZvCMgSiXV+QrHNjBAt/wMSAOtn5Cbr/zTXKrqRXwXQXj0XFI0U6AF7AfrnbwEegexePGv2s
egzxp74d4XslTd5/RXzIFB2RFMozRCuAz6lmy0OZ5zDHGoPQ3ZGpvYYiu4EGm8yevviA2QJkCLvg
HZTTzP+zdgx/rnDqmWobrrViAuQlAyFyRstFxMgOH4Js9AjS4RU9fwDONhrwvummuDd/xG3kE6D8
SRZgIR1XsAVzJ3tcDxSq7meTOhz4rA7G8EwiMjqbOi3qxCyPLFKE+3hFZxdOlzYnAImYJVASgR7v
bJzRUeKUXNZC5XeB8uh9cPt8Md6uf2VQ0uUfy8XN6g2rfP5Y0XrcZQbT/btQlgCQykIxeVeeRqAU
WFTWZ5R1DKGaUn+k+EX1e5Ivprrrl7A5Q2JDGCYb/jlcNELuB+fdaGi+i0Zj2WkkkXFNJSeUn0Nc
cyvTWvaadvl9XQV3ZO4Z+p6ybLAbiTCC6tAM4wSAyapmkgHbYobpVvTTtg8pTxCYYeDXAQRjvrSf
8AIPpDM1AxrLMq2B44Ru2F76gI6kFaCNhE1OXaRsbOBDhepys6BYufNMPz5fE7H4ML1061BsPeHG
7mGfS9V+6t1BxXukm/PzyF18yKeg2qOIsjfmmAhq9159yQ0E56x4+VoQnTM/B55RbXwbhVZky0ly
MbwBF485AVdXFY0TrY1AItnDyHG2IqwVJHPMKOtxptU/Tlbof+nanJGYVTeBs3MBjHE4KJTESZK7
J0TBvL+LTniTvs8JMrCO4QWr6X6yhLtzWUjTTfZ43rBAWyEjfrc9OXPm4L0I0nSDWTVBEtbWT+XY
eFowCCUl8mnnXsNm9fd4pJdvrl85NzHUhmM+BtbXUvhXS+Ts78nwyy+d9LJvTjdPL7i6lxN0x2q3
MFLcNJnxCqpBvtHbK1LFix6JZAipfrHYzdukHRAwSihgGc713gwQQdeJuX4Dd40U2ZlKdQ7E5GsE
ob+4JGjEzqelyNW5h3uFYoypM40q3IZK2GIroCZSN849hV8Wr/5FJN2d9GT1DadNigwuoGVFmdah
4evn4I4h1BMUbHveMap00LAHo7IuJXvs7pHuF8W8GTItZem4Anveqq5obzFbN+B9hvihHiWnyeKj
LjPa4cmq649OMuFs70O1JodxyJxLS2Ka/Rq3TvMGjUs+sxx+SMXYwXLVCMJEWXSplv9c+1DFCc7s
g/sOod0RxyVdDeFIHxN7momtC15WlBofBrXYh2YWSFnFVDc6Qb0F8DRKyF1YGI5zG5KE0doPSqHi
8qo2JczKTE2I/mu5WeKuNx9V2jS72fbNXZlLC8uTI+cohfzT7qCI1eY2jdPpPWaVVG4sdxBozaph
YGHflQSLG5ZbkkDSNZtgNvsXuy6CT5kdmopHoWPeD7k7gLQ32tPoQbDbENXwThJXe57KYbhDafg+
yaC7bZlO96zm5tbb+DDCLqjB8u3IUPJ5wRd4Xubceiwsr/8Oe0u+LyGJsJ/ZLJbjI1lQMehXuRan
pCzqTdvJj/ayxo9pasXbAjtdRCk4X8beIshOUdL4nrwZlGPcS9mj6rAhjoBprr5hDpwvnVbHxmKx
HwFCj5+QasTbpEq9h7ANxT2zgcSPijpFo4g7pb1jnV7ckitg19t0MI1H+F5i67sD8VtVidTA9eab
VlX1OxNoVHhN+xoPLQFlpnzreSTuwCkLrVH5ZNnJKScn82Iswv04TYmDWaNYJDIgZSFLStOzSmjh
HIYPt4Mv0WIw8il8G2+riToa+no7E4eX9i5XGNDfpS7cpKRlWcfDzyDohFvFxLtQTSQP2qX1Ic5d
P0pKD8miTZPOCIneey7LrdWO3Ac2GpmUpR5PijBetYobH7THI3wf4lCDum63zmOQuN5DEMr+uZHu
wIMeKSPXk/abYp1BYPcj2qFCRO2QvHpmZ51rdMtwnGfI0Qw1ALJV1XOWNzh2c8qPvV2zbp7tMkca
aWrqVo85JFpUmj7A4YAO75jLiynleF6Uo5F6/OCIQvGWE2iE964yte2r8NHpzfHQ1kPKP9pue0ay
2z2lAnXNBqXmtBsawjujdGqsmwFO12OWeTRysXdiaw82vGCCS0gLJkxRDW/pkDIwAcnHzimgoJjH
5HVE1kuC79zzxFXOjddW83E2E1IzwjRAFkS8XwSPbUL9UOGe3wT+gKF/KVI4kF7VF5t2FuCT4bIS
AIKJE7RbVSLCdIO3lgTRaGxn+YxQ2d+ruYtzBiwWOlDCgbZdicgiiOPIBFEFkVVnEELVdrfrksAC
c9FlEEq0DOdZus0ehu2Mcp7zFFfDnAYbn/Pma94N3ndGnRNQGE+sxzTsyy+t73fHUIbxrtSlFVpf
iQZ2YXbkWlWzYULsYejp2l2O6GETDMFwO7WWvY2BrG8gniH4ApV8hpE63q0kGjmvPN+w79fgJ8ZN
Fc7VQ95nDmkjAo0pOZ7eUxmSGLERRigjvKiUBfXk/l5YtpnsQ6+u+QKZ1IJsjwuSiubnZCznS10o
tUMiGs5oVIP4UVEG3MKRbDl5Fyf56Fdj3UBYYHgbu+GnZLCapzXGy8woPN13xbBchBLirqvTDhZx
1xnboRHDjdOU/Xm2uuUQ1Nn8YIlevaRTddNN3bkN1nnbhXZ3X6lGfQEeyKyk7+SNNYr4IJPgjUJt
2jOS2Y6+dB8ZWZVlJMaiKPZwJoHHqHSFUZOF6wpd0pVtvmFX0ORQVLz1aXDM9ve5qAi25sgrSdom
XSRyUCGhs0KPVAzSqL4sWqZkhAiWDMb7aJdaFLu/B33LQHqpETbJHzKnyuBwO8UzwAPMZE8Neqj2
qoyqryoppzY/91PY3s6CQg4aTzecAHdDTwNuUQCozFP/KbwGO2REPMBqiiTsl4emJf2BBE0EzuVG
tNMH0lybjevIIPEf4Cl0Dzz9Tv2PHImfOvl/s2b9de8F+kprPi3COMEAu78uCROYDoudUNf6Urqn
SQeOiiy1X9aFxKpQWn+70ft1JRWarmMFwmZ3bCJh+dVOj+B4wbKommONxO2Cgwo4IAfzZzh+6JSA
a31JS2z4d7A8BvBZ7FNjAIiWkVa3uchJMbkCl5l1uvK+kjpp3PCIjpE2Uo8xJdplLHCSRO5ax5Rt
lc5rJWwipKF3+/XZJsQXeM4MYz4bSCbq21x8hvAz9c+YsYQCPGHhltvUHrqf95V+Ar10MNOwJTEp
vZmT6JgRToyXiuTCT1O5qK/cMvV3UrjrZydMqOj7a3I0y8wWd587z5eE3sjQZ6dJg8Ww73E11KD2
ITw/dbgGDy78hxJqYEsIi0wtfLrKCsiO0r3wNZ/mrz/0X5ePLB6F5zKpCQDZMJz5ZdlZUCGzbTAb
KOe6Xybtgt5gsEja+jFS+494Hv2Lft6XXV+IzCjKAFjz9q93VyDp4DpyRY9lyg6G4USFzbnu+Hyu
SbQq06lxhEvThCBU+rs1/r++OgvdADFy4JohgXf63v9p6NMaC3E8y9xAIm9Rm05Y6TOY19SPOg93
NnhVr/dpAoypom376/fYQqTxy7Vj07BNkEGWprP/eu0Thra4iWVzRAPNbycGCv2fT479S50r2mbE
D1z86C5AwxKNyTZlPdD41YlfojuYrR8r2v+NN/9uvMk3jTvjP+txPnxT/f/5tzPOHz/5x4zTR0SD
yRpq2dUXrQeZf8w4beT4ZN0DUw+tfyAL/6AZmr8hXsGeHYDnc8j8ZDL6x4zT/w1Jjqd35hyKduiF
/82M0wt+PVnR8PuQtbUvQKcY/MrCShaXHj9P0pOq/OHcBDXkW+gl6uwQ17VFismcoRgc64nTlMlP
gmgsm7NtqcufIiUEeRcDItnLPpTPMHcN1kpl+JYhjD4QgIGo/VpR0RJ1++FaZ8265ILx58v9kA+x
rjZcqjJcBiBl3UJ42zFkPSR0AdfF7g2y+oEh2pJIZGdB8ooBB//pKGS8Cb2cIJHpzbpWhmiBl9e1
H9cNl8SoYjTMba9ryURXlf21wJx1rdnjzWNjZcTdk0BzzLhsxcQpTZ8KtTEes7jN1Tad8+ko6aNu
12mpo1lXt6uuc3Nd8bKldfaMJNIHlLIA0cJVXzmDGLWzK48YFV07wx6jGk6npXpOUiH2jEpbSiT+
ta8r79DKXvH1Ca1MHW8Dd0EbQ+FmdGazTehFQJNmbv9cMFt4iBvLeYyvZX5zLfmbZYDVUgbGShBx
HEJkG1HQ6z7Bow/c8jcjSFS0OG6DfM82kBfGs/NhKIr2iCjz4uvuwxrS+4RnUL+Ft+2WW58188YV
kxsBmlhdVp9SMzdqrweFtfZYrPojWu3+1VWs46I2W62dMdqStetCeyRVLfg8xHBZA/vY00RhjBXY
puir2Om9xTXiVlDDr0uxuFivzfpdTvlyY6WUitUSpMgfwCBavdiWeZI8KZe0Ieq3prwlbQhG3bXN
C8sq9aO2ajwkC8p7KBwj3hqpP36KZWw/kiae70TizZdlbb/112ayXlZvF3dZ8rDS0d3MITVT7pFm
pPtQBCUgTSzayqHmKWs5/UfsDTVDVb84YWiimZ2uje18bXJxX6h3ZKZYB/PReqSFF2ctZHsuPHA5
gIAHqlnVeZt+rHjLpraSt0wW36fZHe6M1jbYAZvf3LpCuTFhjq1E3Z1G3ZWXuj/HF2upbSWX4BML
heFlNbT1i2DlndchI0E2rVt989r2x15Tl0hHp+mdUW9jbq0F7sBO4QtDA6FnB2jq7Z3w8TFkQErM
x1FPGQo9b2g7Vh8YK5f4cWQcMQnr06rCT6YcWI07IasKswJM7WVtuHHZV8sD8DT6VT3kYDX/QsjL
N9MeYqzGehTCOs48Ciy4wX1aQkkmrVWjIT37mHDmPPEb2Bo4KsWZk50RyUynGd0rwh5ylOfNkKjJ
vlXXsUwQwyVkBdp+qq5jG6knONJU+1zPdDCwsrvXc57lOvHRs5+BIRA9Funh18GQDWG8Og6xVYX0
REt+pkXNIR8opu4RxGpxq4QT73ynSU9pFVu7ru0nGIiGQZ/tBR9cWS0i6tdzbfrGMelVeigCGoHY
s429iLEWh+Yy7WuXRDXAoMXHmXn8tsJRfA4yf+/WfQVbabHoFZRbRMReiUfyT4td6+Em9SaoA8GI
DiHvKnawhbNuG2rKwwi5azNaVXI7jZAYNkO+ri9UQeIkmL/fMssxiNdjqFGCSCuSbVUqMmaypAl2
yIGrfd6evWX+iPwfXLxU9mnGmLoT/FfnUmC5sUoHsrlwDSy6XdPZRMLjYPdPhTfSHvuye3RC6byg
c0Ox77U4TwTIms3SrgumjbjxSckqik9rDhHenf3pzIoO9Z4c2fkEOfOpIQUf64dyb7M8Ad0w3pVr
snxH+URq6uj7+1Qkbhn5WQvsMVZf3NjDNO/jy41ST7OpUQqc4mopNw0F0CUrh3dNuNpPfTke67Wb
+JaSkrJGfTtNCI2qrP9C/KhT7nzXVxe3isP9mFjPiY+ezDEq85yxpt7IOsgPpY+Fmx7tqAg1jSwe
sLvabxa018Z4xKVonsxFcy7CIj15kztDegjMs9ejIuCJHexVa9ogqa3wPNd+xnCufIq1PdJXiX+Y
2hDadKyJuxmOe0ZXAZPQlrN3ssZyi4qvO3UQpgCbJUW3NbWDxWo0CsQmBoyv6G3aJtldhqVzUxDc
t4H8Gm6FnVk3KArj/TR057mqup25zuoro8UZrF1LIhbo+EvvIIdZBzc9yRUXEuObUyLk1y5Mht1Q
TL9XlTvsTGsBBD/wuLFkegqkSo7DxDC7ioO7ESkd2iss3JUNvm8YxSNQ22ovDYXFOH8aTGU8Tmn+
MPO+3oCUJW3dLO8Sv1r3s1fgHgVTL1BbjMrbi5WG2yUStKbXHvqNZGPzSoAQLfbA+/rUDVnigfbv
F1JtCMRrUPGvlgTfMhNC0JvOAhCDJNXF3Hl1sJq7NA7b9bnKzND4OCl7XrYZM/QV8gakP3Msalho
c2GVJbY9erDl2IrsWVzB/esV4k9IvXs3FmzVkLAx97dztjvI65k5L9ccABOSy73d2EZKxIFcPzjt
MH+oGnO+8XWWwNCRKtAtBt6fsfKhCVtLMd4gJJk4+sua94D28bjodAKr4sQMCsP7vOjsAuq5/IYB
9eCwzCDbIFgH0HxmpdhaIG3ww2m/XLMQ7ME4KJ2PoJag2/9f7s7vO00liOP/Sk/f40FAkIf2nFsT
U5ObpEnb2/S+eIhSQRSUHyr+9fezIKlLEtsGHjyXR9FhGWdnd2Znvt91dwlUak6fMA9wr/5SQ0Eg
KGz6tAxM/tGz4QKIN2p1ooVPS7A11wR68haKBgW0XerdUkDuWN0ovwip5b2MFuncPUvUiF4JmnNT
ymNYuZR+h4Y2IC4zlzav2Ew5IPM5uctiCKbhk4tX6SBPWs1c/4RKRcEuoQwV0KVAWLNu2p0TI+mF
yXbp9f3OEtTmrrWFP1NLjVNf0FbE8ETChjRVprddN1reQQFJwZtlZB6QDbT6xIC+9OE7Mj5uc1aM
pb9ZwZCRRSbRriDOmAEbdzoUZBrznFcD0OHsHiBbvU8v57mWDNPlBy8n4yBHBX2D7w17seDqgNoK
2o4TL56caZuT+bWeGRxnsQNa0vNND+xAF9wf4BVMe5OFMnR7k1SDHGSRE4XEfqIAVZEk9zjvLTAM
sQFKdvuB1jGfid1RwKthv7XkvI0YkQNUH9TiJJ1mH6K0o/YScAoXPd1wAfpdxiR9Dd9NzwBGvVp0
1oBECNaTdWp2BrBcQoUSwMZ+G+cEKXEnmJ3rotsMkgENRqWY9N0s0LMx/B7uvxZ77q9wXZiXQ51O
K9HQZkIZytbsdDhpT6wroJphjM3M+0TA2WcC2N4QEPczAXavbjrKICIJHwH0MTW+awsdbBgyguQz
oGdnLVGtqxllhI56MuR8ZOm1bfypd+GtT9pnQBsb9yu6cjO6RefmsA8FlEvBpLKlAZKCGwq5E+2O
rJ5Gb/o6gG3W9M98HawmMozpWWezWl1uzdUavIvJ+i6mCe/DNFiTLOz4tLLBG2mDULFZApEd6v22
F4KOs2gvyLeAwtebhxuIS4fJEjxE1+irK8UcqxSY/81h/va6C6by5wXkMJ0e/nz6g5P2+IsVKLP7
SVuB+aSTTS0grSfDCw5slAvofpZ9E3u9VJYT41bbJiDkUGc2ULcKD9jS/wXK7OIsC8w2e3+FZnvI
FHq01Ls+rnke9NdQ4JzDGB8MNgop9wWoRF8gIdP6J0p0liyW0xtvErlgB5JynYrkK05iBdgf+ffQ
pHEyhiL2SqO6g2ZYEre+SOFmeTbXF4ndUKR4/TzZ67FHmcFQyAaKVLCbZ4XNPEEsUsWrBFYRI88f
L0QqeZVnldciwZwHtf+b+H/3IqL6CE4bL8luUyfK7hy4dJO4bEgXdz+FXpB8CV/3pcOCdkQGRUZh
FKZBIkYw8cJgv/YJ8NRKPiEfUj7eQxJmNq+Vjp13bzWr1SHxaookaH5RrzQLKdcubp9YVguSLKqV
OCvPr+KBeyp6SQmH36/Q5uHvSG9gj+dUlHtxEnmjZF8H5POeZFVe0EJFxk8t6ArsEOBoU0lWvCX1
X/ta6FrQPXSpsOQEv7j2Lf6QKRx+w0a10CWhI+WW/lQL2AKtWZboO3nWFrpGi/QpJV0atR3iIu/D
A4/KFqwunRC1tKADO2hSQigayvKrOiM0Zoyi0E2/u08y98i0YLRVcsC1tKB1W7Tu0atn7vwCAvdn
hAV/XhfPgO8oJkSh9iOyBWrMRPFnXS2QymQ65KWh/OsIlLSg0h9JOSf6LrRwdDNCJfAsDLQ4Knn0
VU/XiJe9IwyLxLsWFQXFW5Jv3tdCt9MyNUXUeu7uH92MUIE4rWsLutEiCqGFzdp5x+qM0EUSneJz
0f54XA6B3jpS+vWmgt5uEVK2KV3mnEBc1algQcOpmCod+cX9ozMCAVZbPX750yVS1+l6NqB+IpbO
L9ze/lSggrylQuZkcYh9bFagoYDCP73eFWg0hHN4pHfbolaeqzoJrJZG1TGrBtBL4ioUfkTLAvX9
oua+1rKAFbAhtugLAFUqv2QrYLtoogQKDEEZFhdbiN/1CL+hqscYpOd6s3EefXhO/FyQ8tIXyl3p
0/u7Pfdg/O6tCC6kL4pgpHi288jc9l5aNfK94N7Ncm+YP2f3890LPn209KzyrcoPP3pOZNOMRS2o
iMh2w7y258Qwf83sB3tuS0FBrvOfI3n3Vhrn3v//C8GxX5GrAxtdWy4sv2EgCwa6pAnBvh3EdlxK
En8jmS8mad0h9+wZrGNRpfcGC2ddqS2bgvHIHkv0z3D/sIDUlwyA3SjxRqkUMuK88Ut1hZ86M3tt
R04pSSgbJr8GlF2GuW/CH28oEUvnD3LLE0VSDVghDYyRN5atEIgw1vW6mjl3Qvq0ZMmEjLjdupI/
onHPK+Xk5q0BKF9+8GwBxqOrPzTVB2PblQywrbPZaUAubH9B6MkzsshY1NXFIBhDjidrWfS8NTDo
cF0Rm4fVdQd8+dQ3FZFqbcEISEd+Vr55bhcGWi4/eL1d/B3SfP1EzRZguvVlX9leIHkP4ocmlpcr
G6rkKhsqVArsVetq+sqOY3vkprGTJJJNg+mvN6ESb+R6E1tOchYhbO2hewLMNEwky94FhvVlxxSd
x2CCSb6JFIQIk5qQHqZRVbSIaGuLBv6p4kMoEuxa9SVfOw+RXdk97eLQuoO+dla2vG4RcmkNbJ+u
nfWbj/Z8EbuevKwj32pg9gj5F04UO5KnoqGu3ZDwK2fjjaRlDOFNrOhi5N9p4ijtQnhYRBvt8oPX
e9hrgPXdNz07Clkp5clJpN3YA05tvzr3aRJvYEsCW72scR1rqa+WG3/GjkSOalRqMxtwsjeRM6me
I1E/U3/Mn8CLjkF4sCthAtU5agPj/hXT92NQ+rpo7/MvaY4aecBTQ9wlpuq6xYNo3TWH/sXZyFHl
LplUd8xfE9st7U74FCBM1QZ28weADWsq4tnqbBJBDTiSbzbrDhQM8tTkzFFvYGr+srS8pl6+efEo
BBhG2rntcm11jeRbFnL2O5HsxKDNt/zgpbXnuUzT43Hl0/xTeRj73M/k5Jr4xmjm2NH7/wAAAP//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574633B1-B65F-4590-820B-C90477340FFA}">
          <cx:tx>
            <cx:txData>
              <cx:f>_xlchart.v1.12</cx:f>
              <cx:v>Profit</cx:v>
            </cx:txData>
          </cx:tx>
          <cx:spPr>
            <a:gradFill>
              <a:gsLst>
                <a:gs pos="0">
                  <a:schemeClr val="bg1"/>
                </a:gs>
                <a:gs pos="100000">
                  <a:schemeClr val="accent1">
                    <a:lumMod val="75000"/>
                  </a:schemeClr>
                </a:gs>
              </a:gsLst>
              <a:lin ang="7200000" scaled="0"/>
            </a:gra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21332C2E-4082-41F7-A695-773BA49AF65A}">
          <cx:tx>
            <cx:txData>
              <cx:f>_xlchart.v5.9</cx:f>
              <cx:v>sales</cx:v>
            </cx:txData>
          </cx:tx>
          <cx:dataId val="0"/>
          <cx:layoutPr>
            <cx:geography cultureLanguage="en-US" cultureRegion="IN" attribution="Powered by Bing">
              <cx:geoCache provider="{E9337A44-BEBE-4D9F-B70C-5C5E7DAFC167}">
                <cx:binary>7HtZc9xG0u1fcej5gq4NtUyMJ+IC3exubuImWvQLokVSQGErVKGwFH79l00tlmiN7PnG90ERt+2Q
xMZSS2aePHmy+M+H+R8P9dPe/TQ3ddv/42H+5VXhffePn3/uH4qnZt8fNfrBmd6890cPpvnZvH+v
H55+fnT7Sbf5zwRh9vNDsXf+aX71r3/C2/Inc2Ye9l6b9mp4cuH6qR9q33/n2jcv/bR/bHS70r13
+sHjX17t6lq3RvevfnpqvfbhNnRPv7z66q5XP/388l1/GPenGqbmh0d4lqEjTBiWlDP14fPqp9q0
+cfLkVRHmElOYxl/vv5h7It9A8//lRk9z2f/+Oie+h6W9Pz3l09+NX+4cPbqpwcztP6wbzls4S+v
3rTaPz3+dOP3/gkWr3uTfrghNYdFvLl5XvXPX+/8v/754gvYhxfffGGcl5v2Z5f+aJv2Ue/b/d9n
GqqOFFaKyVii5w99YRp+RCQWSlHy4Xr8aeyPpvnzCf0by3x68KVhLn5Iw5zrvjeD0592578PGiqP
KBdgFoY/7Dz52jKKHDEhqMAE7Hf4vLDMX5nRt03z+5MvbHP++oe0zc5Mf2PEMHKEBOOxYOybEaPo
UQwXOEYfr/NPPvExYv5kNt+2yYc1vLDH7v/+kPY43bf9/m9MLxApTDJBlBAfLIJfRApEkkRYIvox
vYivLfLn8/m2TT4998Iqp5AofsDUcq4fCp3v2097898jGGNHUjChhPyIUPJru8j4SFCkILl8vP4i
Uv7KjL5tmd+ffGGb890Papu2feqN/zthjB9RpjCj6mPifxk07AgrSRElkHe+JGPn+i/M5d+Z5fOj
L+3yY2b9i6d3bt9Xf6dZ8FFMBKZC8G9nfXUkMRKE0EOSgc+LmPkrM/q2cX5/8oVtLtY/ZMzcmMEX
P6321d8bNuyIUY5ZLAC2Dh/IJV+WMsDVjghFEFmcfR03f3U+37bO10+/sNDN6oe00O3T/LfSAHzE
OJVM4o+E+SWiqSNK6YElkA+mg3T0JbD96XS+bZmPj70wye3bH9Ikv+r+wbS9/ntZAKdQnVCOPmy7
+jpioPgXYJU4VvQDokEF+qVZ/tKUvm2aLx59YZ5ffwwe8H0a+WGXPvC0r+78D+UZ0ABi4MaC0Y/8
+YUGoNQRsGcKVvwo37xAthfCyb+f1ret9OLxr1byY6gyG7dvH3+6hURTf/Ldf8ee/x9qQ+i/Gfvf
z+uzsLfa+/36WRH8Qrb6/tVng4NO+eLRj/H9zT364D27x19egRzIAMI/K42Hl3yNDPu+AGnUm89o
9cVjT/ve//IqwpiDwEVjzmOpaBwzyNfT04dLhAHycAr6FgHtpDXOF6BVgrMjwpiCiOCMxRSm0B+o
BFyKj2IWY6ooJlD9Y5jdpwVemjrkAJwvfv6pHZpLo1vf//IKhug+3HWYJQhuikNdhNlBKeAE9E+4
/rC/hgXBzfj/LGaxQ9QP/KoZ62ZJWz0PV67uPU/myfa/fbExHwf/crDDy14MdqiyIL4V47Bc4PRf
DpbHM6tF4dlVEYXuvmWG3AY/qrtKe8cTTlB3n4PqsVdj6bb/i6EP0C4lF6DxAmH9cmgdVXj2BrOr
Rc0wtHKRWo9hEvNaDBzfUjljkvTIEZr22RLp5PvDH17/9coFYQQjqSSImPjl8ITqvFVlTa/qJqp0
KqPR2xT5YelOtDkMNzdSglj82Q2/sdsEfOSPg4KrMCwwx5Devl5z27XZkHeKXMWkJbctlXRHGr7Y
4wM1uet8LM+YpjD4gAfXbwo/+Efe9XpTRxz2wXKjN53Iy3nbRy7P1suysD2XpLdpFo8In45dFvBK
Lyaqk77DTbGa65bS9PvrgNj4wzI4FXHMSYwRZYAwX5pOTpIOsyjIFR4i8JWhZru5Hqr5WPYzvq11
MKdzFfeP3x8V+MAfR1UQHkJCYMDfX4/KIyTKOXb4qsQjvm2jRW+saIv3qJztVcDLfB2zDl/EQhVL
EopBb74//h8DU1BIdxIqMAV+8zJWRqXaylYzvuIRn6/1IWCCGubLfLQYytjvOQr+hqNQrCCyQJyS
IPa+AIEsCN8iNOArptV8HXVFWx2PGmd1klHaP84VY/sR8UN0oqZJOzFBsESlmC/Lqoj+xNzfWjiU
LoCWWMT0D15LWGSURRm6GryFIGEiq80Z8Q0aE91W6n8RJAJgD+IS/hMxAVbxpXfhrkQ6oiO5cr2X
qzYU9ZKyfDang0DmtHEl29GxN6fWavByVS/4ohnVnKehxNGU4HIxpxEf5+vcxnO+rhCRZ74a1Rp7
Pl8WxWgneGsJURbLdp5OVIGG+vhPDPgNeBEE7AfduZiC0vUiRMo6zwYZFL7KshLZ40U4t332m9k3
3b1zTZTWcgLcC7CBjZzUOtdLrdM+KLvtQlPlia6YrTfLtNRuhTPUP0qH5uvvz/Nb06QMVFIQpQUD
6eDrvY5mMow8Y/gqXgRsyPM248519xhl+NbW7s88+5BBv4pijoBQSsi5CMcIJIsXIzY+JyWqQn81
ddScxr6J95maD3/QMk8GROdLR3nPk0xnmVujsSzaZJqCutFDpbuEtsE/UjOCpyNAABRBEGjKADgP
PvG8RT1kDZ5gXaizfhTmNGAqz6JIsx0RsKAlDOb0+9sIK3i5LFgJ2BnaLowwweULp11kpYTVIb8y
kIRS1YXFrUoRla8trYPftmMxTmkpxtKvSBzVPNVjkxXHqsh1mdTwbpSGuVMpKcm4Ro0Xx+OSR35b
8H7AaYvzQJMoi7Nlheii8gQVU/Smi5rcr5AwxiVTHoo4ZUoU/QoRBJFR9tOwhhTAu6Qqa5Mw2UHD
uPXFqeyb8ow00lyMZSbsShqHhqQjdfQWB1G9xibUD6jq8aoGHlAkJCxLB/Mbi8cQm8BPfCigc+wh
f58gFTc0sbTsLi0qTJPOheJZwkyPVrEopE1GIaLubmjrclrRTIgbpWyBElvmFU8cGe2YNHHulkRx
FVzKPZHvbFQ7mbZN76vtMi+eJHYYmNsRG3S0yyRmZyQfii7pxuwEcaVuwjTiIRVszN1VNFHMkjL2
bZzanlRF2hR5112KvKldOitWZCtZTuouLwZIuxX4iAgDhBw3Qa1tU0z5GqiBWgvsF5idieN9rxjQ
hFYC2gAFBCAeO8gCvQ7wWBB9Xawy2kap7LOaJTMua3EmK1ENkJlxgWWXLu2ARHdCc1SGc06NPYtm
JfFxHkxTVEmnZ7ljuS4uxkr5B9lW3CQ5KdAG6dKtFG3yC0eYO3ZKJ8aa7n5CaHmLe6lPyCjnlQQe
8C54Y9JY234jFMmOyULNb43q47eGRnFieVc8gqPMT/mQlT5ZirxdoQHMkxaZbzcu7+JVg8WYgmM1
iOZJ1s6zTEIUhUQa/8gs4ukc67y7jWKpq9OxlX3FTtq2Vs2tGDODFDhAHYxYNaKRUZX4wITkVcJi
lRH4G5OJxF1aMR3hItEhCrxZyQqr7m1UjJzCdKuydatgQyOPI3QgP0s8X5uqgp1uo9GcolwCGQIE
Z3srJ0HXfT11IWnyrH4zRz1YLGQekkIIdEhHoQBXlAGs0AG8MikkhmTKWgvvUFh098r1YFmOFzCq
Lk2UIuTkalITuBeQcjB9NQJka5ZfDUIuPl0CZ/ssnqYk1wj4qq8loFEzxfs5W9TdREj/2C8F2/GB
A/AwwCHBGrVuXGH7xEKEyrRpKLw+2BgmBxWHOQVal90NfJSrKjTmtGorcmtRfLjJ1OrM+xHwGeAs
y5KaqSZfYezhm3yZYU2jBuIDjXr4YhGVqY5lDJvjCGTqxNcU7nAFLi+G1gLEqBhmldtGnSlh5msS
c0jqOgJEfcZI4HDyLIshiYrSum1mZP9o1WErlWP4tu8H+OfzbJthyMuEWjZfGqCdJBliHS7tMxep
as7c67ap3DbPR3wxLGCRkQEzDGTCtyNe1JqQMlwPGsoNWpfktswIpGc/d9MqHNhjILD3uAmwKAhJ
GKkqxv5RG3CG8vCv0YWuT/IS2Ceqxngva8ii6kCPuhqyrVW5vS+rBtjvrPtw/UwUlsq24WQua74n
M/D7sq/BtBYmMxNZPjJaC9gLQenO2AhdoAJCmpsMXfSurswZuBHYjhxm2xoLiac3bttnMCNUIiDh
xli1jnHV3WcDnKZJQ0Uit86IApbeL02WjIYHs7O9g5mP8MyYGDOF+cxGrm3SZ4IzHKhKtZT+8UPx
Qw/UJ5SqbFZ1HFidsqiyZSI6PrDzKQ7yrGhiti8EdfUG0g5MsCNzuSQyaqdy3TU4e1dHBQzePocQ
zuJyPh5nd6BBkHn8yk1Xkk39Y616sFGXSSB38KPKMSTglsWAbeZQqlRFozc4YCAGiNMdB0tftD0V
O1iOOaVjxK91GEJIoqKG2Y6DdttpgozrD+4ZtzW+QHkJmaliA7y5HIGuMlmG4byb8qjYNkUGNSDm
LXjtUCySriV8zkgWgwN7VsGeeSzV3TxqcVtW0tZrb5HegIoIPlIXdbwvmgn2dO4aWP8zCFQ1na+D
bmFX6kqrMx5iurMKIqzjh+Gbycu0PER97XF3X2JjTlUOVgW6b7c2o2BVTXq5qiGRwz5MQEFVq7O7
qAjz5RxyvnfSQ7yiumnWRC8RX+UxRLxzPczk2RPZXOL+dNIAATEGjr7GrgbwYbnN+0s1Z2TaSXMw
UGkZQBMxmd02Dqs77ZdZJR7K0X69cA+kiMgBOBCZ8uYmoDLe07LEtySSUAOoEsoQNkt8O1EHm0xJ
wGMCOK/qJGjV3fO8g0C3eJovn1cImQg4cs8BgZxxevNc8C5T1N0vmEKI5lCiaoBulExQ0t4OFr40
AnqDa39gaYucwE7PjPE5bYYFgUd1dUR3VBaw9iXu1FlLZJSUA2lWbhigkjnsmuvGWa3KCdfLyh2m
U3BYRaUztu8GD/HaFrk6q6sWwmoJNFsJutDjoa+xTOI+BzjSFQQXYRLQsehdTJMCXH4AB8/m60Jn
nK6nUdht0HHdrGM11PH17KbWpe3EqiWNHIr3bD4gC9yt7toZQdlaD2xXWROZtVJyqk+akcPT9VAQ
e4MRmcBFsgo2ejkkF10+Y99MymhjcgwgD1QkP5TkzEO9UjTgE88b8AGLDoX7WBLAhQOwulxAxnn2
3SyfIa3NvnPbWejwzkEaunr2T0aGbFOCELAZW8uqczFIcBGJBrdlcTWeFHlw8qNDNFMj33dirMa0
caPbRmWr1nXo4n3OQUt59go+VxAUFcnwBWctBLJt8UUZH9SGqo+0SXnb4jbxcQtIFJYqSoUlIEK4
uNRLog8LiqYGvE+7uE4dm+BaACLkVlB74gvMYAngcvg2LriZVrjOIbJEZiHDCELpsenAaYbSANpT
jV/HgixXUKmDU6MIkyH1E4D2MwKyylfNymQCNttn0SF9+xJ2iYoJwuaQgNok5DRMaTd6AAWTuzE7
tnCcEOBqOMy2HDyEGbUBxs27MF83gTmedFCq3ak5APGLc1j3EEYJ3k2Yj1YlczNOHHCh5WbEUs9b
P4xt8Rr3JTK7FmD0wqERZhFLDyPA0UHwdoSzxd36eAASkkeVukNTpzdtNx/WK9R0yQYibgY5N6+h
cftQRFmUVqrst3FtUSIcIPtU5eX7nPYmEcRmCeVQUqejoRDAM6THUneQkYKeltSD5KmAoQR+V5UB
9ll3YFATT8u8iYaSHqNWhjHJrfFJMc7NTnddeU5Zj3EKWbPZQWU/b1vctSGtu649zww179VcA1/g
ZAYwBJKZJa4nXq7nuffoxB7A/6TMchAiVVEApxqYgQqmbutdZAioMEqA6WydTdFNXkJ3OnVNB39a
hWGTaLzMl6AATomkk9tSdwB/OwLHaQ6UzhZyvq5yDwxvtlE62Ali5lAoVzWg7EQVhKoqbJslyMH0
skWA2EQM8AOWTTDT+TmZZAXg9hJrUz0Z4JiQXVSn1uUhh+OozO4ymYEHPReGOcrb7qSuyw4gzwOm
GT6L7BT0NLcVhVFnWuVsN3UKX+RzrO5w5PtHsgS54rRiO6jBwK4tJ5A/XQnJbWhyQKuFa3I7wsjp
M26qsgJwVJAw18G2EBP1gW92mZJnjZO6WWUdyFfTzLr7qp6nxHjAPWchhHwNzqOzqDqJTHzM8wMy
L4uBDAS1XbElcaGf2MhRfxp3A0ScjxBJ4sqqs+gDw7CgkUSQmZuqlWwnxILEDgq22W97qG8SOQxu
Y3w/HNeMEAm1io/3qFrwrZQYJLtYASqBzgNbIsoI0kaWEagkGg6JhY+B3xagWK8WK+iui2eIhyU/
wMEzZY5R857nZE5AJWvQcV41Qq558OQYRi5uCzfMb+aCL2cFC/pNN+TVqocIAXSGamc5hoQ4iETw
BpE0sC66dBE3cwp0upVr6ui8JXkcPQwdjR9LNSxPNbDK96aee6DbU50nwKvIKe56dIaBlG1qEFfe
wgFK7lZDltVFYm1b2rU1sz2J6awvtOjkKi+5/rXpfH7DgePP6dDUYVX1MdoEGYcLRbvsTRGJ6sHY
AG+KW6R7YMqtyi+XNoKKtUb5hFPhkSsTp0Z+/ywrfOypXH6Qoz/0Bh5MF5zOi4/ntD//+K9b08D/
z2eHf//ycMz795/gVNOH8+HfvWvzZA4HDfuXNx1m8/ldMJmPszt0Vb764Q8tnk89jRdNnA/Hzf/N
xb/W4SE4xiCNf1ZM/9Dh+f0k6u9toY8PfezvQPcYlAcFp//4QaX+3NxRcLYMSl/osQj48lNvBx1x
DB0hRISE88zQxvnc26Ec2j4MlDy4AUk4FMX+o94O/Vo6j+FUm4CeDopB0gUlFRSwrwU3h3lpB5sX
J0uMZpvUdc5HnzCofULScTbeo7wRF1Ecm2vdhfZimVSUWNkgEIHUUK6x0Oim9NUS1o7M1etCQmpM
eNSWiRJuMytNT3w74KSBmtCuYjlLmpgMJI8kqyZxDCJRcTrWkzlDOVS/iSH1WVe46lIAxd80SBWb
TGRiw6qa+TRvomzVDxXfLLpwuwqOwJwPfchWy9KDzEyH4F3STJKcitlMv1UND9UKIDVPaTGMmzIi
fju2Jrs2lrEp0dE07wb0rqoWsxdVLc+XimY0cbP0a7ghB9rG52Ngcfz1lM0yh2JA1QjECYN2OGRs
WzkSPUzG2fei0+o1LVu5M1njnvKZZBZoV4cvddENG6CR7pr1bDopK4FoEiBlNiktyROkc5SWMaTO
ru6oTSLg8Bc5avPTvluih5bnzie4M+QiWmy7C9q+BXXZXpcT4ZuqkOObovMeRCw/N0kdLe4dy0T+
1kVVpdIhZiHhPC+HZGnVkgyy3dWoEjohSLtdARArUkKw29swTwNw2OlXTjiBTW7rd6C2+a1atD/G
TOuHBXTpM43c62jJ45PK+e7EZcty2mX1mLax6I/FLHuyclyHIkFhIA7smVdvlQaFLYFdGuBtTdQf
k57WIIOKLHWm4bDQWZVJj7MB0DKOtmWMis1ss/rWtKz4tfK6qNKp7ShJwmzMuuFxiVcgPyLg24RW
faLB93bWseF8YGrp08EgWiVQcGTHxaF5VucB9enUt8WqXigG1qTm6b0uyeBSYEetTtq6XzYdiLuX
msdzwmwQZ7kzyyoGfTYhTjbnnY9ApowoDmnVTCxKDAsiJLHp8rtMLIQnasjZOztPDCTOLuYbUTu4
q0PNdumWXKxGwfKVkUB0lyZWV3kWinSS0bormjEtwrjiLr7QtRofWkGrHXKQa6cyiorV2A9hw9pi
Pl0Wz/vjUvn2jTJl9jZqeB6dZJbYcq1agR/thPohKdA0XI/LZDLoYlb43qs6a9O8tQN0yVr7mwuQ
2lQ34X3lqBvTMfhw3U+illtGqwkUGqnMVpPQJ6qhM0syXxRAUTNM7+iIilNQV9m7gVvUJpiB06bC
LfW2y1v5WymQOK/iOaDdrCp1u4yViUAgE1mTsKIe61WX9+ZYFm2zj/NCvQEx610EXHXFO0fP8cDD
U9y5YMEnsGnXQJnat2U+9DitXekFGKt1914wB8RblN1OZsACm2gcGqgXYnVWkNmvOu+uQI5ULLEa
4hlqLCCu0rG1rLslbYjgyTIO/QqYj16BKDasl8nbk8pgcRKjXqQLLUoJ+8DKjRkGQDRHg0gj1aHN
WDN9TcYo3hiNqnkVKWBNayYcugd5V0HVBWA6QrsatPe20eVG+K4+EDZ7UTHQYkAApP4a6BeDjRVN
+WulSxsSiz2dAMyyYQeFWAuUKJq630YRoJZhkey3Fqk8S2IU+tesd9GDiUXjYJfK8RIEygjAZSlU
YqJSuUQxNh5HsrC/8SlMT7YupvvAWnxOe501a5BUZABKHFyWqoza10VQWbWSpGtWvJiyXUGiiaQY
dTd51Xegiarp1HGn06au7Iq34oR1wa9GEFuhcOrr1ZjrbFdWAJvQRrebGTW3eRsPm95NWQI9ESj/
e6edSKIqtKnyI19bNC+PC4XqYD1ibkHXGZo1MsVIgMvI8jUUwvU4nLLa8tanzEE58+sS5XW7DQK0
CfRWhopXJCkcxd6/HYbQl6+zOYsSokr+GpdTdrzg2l3zpkbX0ALPLwEW542Q1bIb8+kuZm17bZWU
1wPuM5KAuJ3dTY63b2nkJJTwop1OipBXd/JAtJN+grCSumsv0TA3l3CSwR73eROnHtpjFypv+tSM
C1mXscsBtiHbpXMT9MVA1HBspbDlivZNc1EqBNPlVXSMQauHjalB9J5KRViCXc/PLIbpL7Mn53Hc
ZkviFp/dMOn4rtTVdJsPEXQyijErnugShddtlA/NxkfWnAUUsgtluu5mAR/fQYsBPXTaLrspuHgz
ezscz5ldfqtYOZt0sdGyzXEdjksWCDQK/LC2PhvWlY8BjwaNl1PiF7ErdGHSZiovbT24JAa1+nVm
6p4ByFbZ9bRkO8NLcg4lZG7SdmECYm0wl/ki9Oawn7fOzPhMlYvbAlyIDWi50euqGkcKuusUX9Vq
KR4zz/RWz9EUJc7OHYyDfDgJiwhXpHLTRgWldtBX6e9cZprLEcfjFuKJh6QdoOdEO2DwYKJ8BN05
BLTyZVtM6UCVvZooakCwLqlKpRJ4XcQabUtbs9dD1WTnUMvNux4So4a+E8iISj4go9UD7ikxoPLE
9q0e6uI3NGXVrjdRt2lpEclEjwA14H4FJGlW0ziFEybiWI9ldZkpoCCdENOq8pjfE6PlaxJaiLzi
AJqTqomGduoUL2vnCDE3bVBvNWlBtBkLkJJObW+h1wZVNCnSsZnUvY6y6ibGqreX3PW631KhbJQs
nFdx2pTYojPCQQ3YQMXYIpsEX+hDo0fBzhuoG2+czVczlILhmBZcHHdwtiEt2pZnaZlPVwsmpjz1
cLin2Q4+Kt7GUN7oPeEQ4mkgFYrXblpczpOKz3bh5xjP8+hBb6o0Gk7AZYmrTsTY8qjf22y5B9o7
/1pVUftQjjO5U34Qt9jm3Qm0ym9tK8K6oRZ0ANt3qRjGJj3o/7xe7gEA3zNd7EvP78UwDe+gZQAM
grk4T/p4uBcqKrdwLqO+tLheT6yJzsA4BKrqrtq1lbfv6RKPIB51tqqSyVKpEz3oeutM8Fc0nqqQ
Qv+usEnnVJ7fSj64dbOQ5apYgO+AxDnFTZT8/+rp+Zjdn5yPg/riz6qnz79u8WX59PzU7+UTk/Rw
xAdEHziyfvh1go/H45SAg+xSIS45ghMhUF39XkfBSWrJDidGY0IViQVUN5/OyNEjOCQKv2iFKRyd
UfDm/6SOwvjw2yZfnCOAQgrDoQqo1+BkFAX1Fb84R0CLSjWetei0RZEp7JBixqPVjNtsqz2euzUU
K94kgY6dO56BRNI17zx9muda9Emz6DbpIHudz1BWKHNoYC+/zkvN2B1WNa1WU4/fQZ8xf9PMg0h1
zuNfR8b8uUW5vzxUZdmxNiXEhwGF4Dyf4GIKxYvqNlFZVFsHUAgqyrxsmxnA1nn6LppYFk6hTQQd
VcaJPxtLxdo3tMoGcdYvdkHpUPMJOBVr6PBYLsElLelBBeEGJarsjpfQA1up+rCiDtEUWj7D/VTG
UzEnEM3ReUV1vCTWNaI7rsC2N9ARbXhKSWuqdVdn+g0ugOTlxdQuqdPlyHfwC439o3DG3nDQKne9
8MUGukePNbT81hrgOe2RhSMK40jIpiT6NlS0uuRALUvosAV6Dnwwa1Z+pnrrWwrloIMDMWuPoz0c
UppBr4bG6M71IjrgIl1bqM3ndJTFuFoKYWNgblF/jVEdn48qhtYIYBbeDdB8Mad+Udnd0khx04k4
u3U+ELlzmaeg1vZdXJ9COgTCLlxWvh0nV6wjSkRacSFgD7oxscPcnnBl6lPfCdjLoZmgDuN9hpIq
hOkUTtflMo3y7n/YO7PmOJG2Tf8iOkhIIDmF2lTaZcuLTgjJbgPJvi+//ruQ+523LffY0RMxBxMx
R+0ORRWQ5PI891bJ3kvd9aEpY5maR9BOIEgBV41JfArgwk6LntZy5wGvJqGMGn1QSxSdZFVYn+rV
Xopg7Yz1vZ97cP99PHkp1aOp8g8pJU35GCsPh+J+KKU1G/uph2frjtagaZEuktgpi6DQuZOK57hj
t+fN5SJwnBzCuJOh1dTyZnWiaT+bUbl3/VJcpOP6oJLI3fsJfGCWVZMOUwogVBdNESau3wft0Hcq
yFfD5hB2rGmfr9EY0mjDaRve+2yG6Hesi3hor6EQdYDMKPDS6kY2a0MXmx3lXERnLyvBO7PukZbo
frbBC1ouc4gplAAYls/CnNaD56XRIRqXd2auO5rCJIGsavRVUxgmQKHMDj3d0tk3yh6mQXT7zkh0
UMg5Pcshrw6TqtJLI1/WC7NhaVpubj36i/VU9kpCV8VeoJPeCGWvx0NVen0Pgmfriy6dXuCt8vPG
zF82rjdQyBfmvq2XY2X4YSfr4SDRrXAgNru0MOjGGgM0pRY6CeMk+dNZm08eUo3Aj6o6oLNCgiLb
TIWmVNPOH5b4qnTmMkDkUR8bvb7rU6MLRJUKWg0nojzW4o6715faWYw2iKBxLoRtD3+CLCw7ldgM
Dovt1NTjLvNqGznB2p+qprkoJ+cdhOJDptKrVURHvx0AJaz1fepyvpudf/bi6aHz04uSqnKnzGUf
a0Y/dpNQjfKxa5qjWuZrbRlArs4AIF3n/X6MVhjxSH5wbU7VCf3MThT5n7k028AqJ3en82R4B4J5
rRpYAZ/ONmh6h00wVdeyprXRxTwHiGYFzJIl780hKffF3Jah548Tc6vu4Ih04h6tjtLboIs7qTb/
QsUIS2+Z/tlluzwPrQ08H9n6JoG6OQ3KTnasCnEfJ839qLu9oXiotSpvZrq953zbzbIh8upA6c64
rGtLPqRW456ruk9CXlh7qFFHffaa5JNpdGOQW/O3pC/EKfa6IezSJg9coZbQMSL/PCwpmhC29Xu6
uxqJhOtfZNp7iNz2fhp788A2oS4rbUxe2GVu/5F9ZdhZaCsgbO1e3wBTjGHTZ/3R5EUdzKoZbhxY
3Qd7nn1KbvNhbY1+J3XxuYstKwSRvl3m4lA2FE2zrj3An+6hc2kojQTgbTD1QduZze1VMPUyvcns
ZJNXROGM8uWY6v59juDnYBVr9G7KpuvaaBAqiV4/oiF7dGI0P7kxPner/wmU/cIaHNgsMdSHIs9n
MJnp0E3t1hEcfUvDEsIk31gibo6Tar+UzuLsnXbtTmZvva8jL2MCZxUsDNjApQN+cZMI+2Hw66u8
Sz7Q362Bla/0hYBZ7LR71/CfpD91oS2dMNv20tpQd6qzj12q54eZV1ds9CdUubuqpyyKxafcUe6u
tT2WmiGjwPLGa28Z92NDxaqs/uCMjUV7S8PfjLRLIdV7EmZLriCDhvUiqfpTX+vzmEbZsc/NNIx9
A7JhNA4cZlAtke8FakIJAyo0yC/S4H1RRxrqBiIaPXsBXgSZ1FznQwoWMo3VvtZO8lLPrgwna7ia
04YzYcofhRxPZVRd++PKwap9hClt/25cupsm9Yov41yefLV80gCW+5HngUitshAnYHo5LpBMbSEO
KMqUFcaOs97MjszHwImaejesibh0Uic+LIa9BN0Q25+jaqgfEEdmZWC0fVnvFfU67YZd3sXG2GXA
dokb9pxrdTrRdleORuoj6kM51AOitzJCj2DVJ38wU8TABgTFtB3PE0CX6weGcm4mfKIfDDCbWzOG
at/JJUdYFiyrHh5KbagLv8vW8zzaj3I26xejHY34FBXlkB0cb7K7wM7F1AZSVst44py19mPvfwHu
uROJB28tp/6hc8q7qTSMsMmM+wK19W02px87oK3DMLvVmXblo+pk/n5Os7NliH4veLydVebNE9ur
PE3guc96Fe1+cqL2wp4NmvhqTI5u7qaBUnUWFrSaYdqNn2kZun1pKuM6HqfsQ+33U+CPnfrmDk68
G5waGiyx8+dKecs7bzJomAb12c7QmRWq8D7AhKXAl64ZWl6i35dxaWKmMLuj7+VFYNtzBSi1LSJe
GIKm2c6ADlI2ZJ/bi9uu2Bf6a91mL4tpeA8wXONHu0Om6Q/JDeius1tGjmyAMVGEKm1lEq51K4Pa
bPPLDgbvpGl+qBHK+FpY+anPoiw0HK/eD4NfPajCamK222S4N+icTqvnNh+N1T9V/TK/H7tYHgSI
bhr6a5ZelX3/tcnUF3bn/NAgmdwNbTQ8plpcuqXt04q2y86ZjHQf1S4HROq7u96ygTsdyyxDo9LW
DY6ANKwsp7lCmAKL1XfLVSEn/zRVYt55SfMljwsRDnOeiru6HsU7NsgOQn2wcxW4/ZTkYKNxd5CF
zDi8OqP83Hi+fRkjrznk1IIQ4YB3YaWQxgWGXOx3RWKLlzJ33BeZlvBxax/7QURHaIicgmFgzC0o
ZlQjivK4GM/esBo0keautK3biEbFZt2W7RCdEz/fFVQeYaLSMUbcGYliSi7bAX4jK8b4nW9QiIpr
Cq2wKMcPrb9euNb0tYpc99jU3ror+nreD1HsXkRlZQUr1CeqOvPIWzs7WvaBn471Lq8qHcxyeBp7
uBBrrYGn6sjeOXkFTR41nH9ZdUpkiUYvqvugViI/2T2QUtLq8Vya0z5q7RudaPsxlW57zGtXXaYJ
4iPdJ0WYechW1+SQj0370CajPJrihb6agklH1V4X0aOIW0iGxtpFhrSBCet61zltoNDtnlt3Kfde
k5/WknlXtHMXKN8SYWWUdZjKcaeg1dlOUicgZAnIqxkDtWbJ0+T3Vy4F/sFUDHHh149zVVZ7z/Tr
wEmLywk+YaeFKna0KqiTe0PmQezVnIl5dVFV8sGfCnl0Y/tLXg6PMJvOreGu931Bn2KBYx3mqZRh
W4MJS5gJu3baa6Odx0O7GtaHHOUIqsSieJz7roAN0Rx1i4FgV4De21Ue6sRBOWrpqrrKivWxaOr5
UHXUdGkVpV+zVuzE7K33a8osn3M3WExZBO6sokdP5FdNMsibVvo9ioLyG8Vvh3Kw22++gDAxAC9n
Od7OSZcc1nwoHlup010uh/iA+sqHhqLYsRrloHrV+XUWs7ksU1YcfPDsG1dFL2bXxjs/m91jMmXz
PcSFcfA7V4RL7lH1iNq/NWt9U87LgCYTEA+lSLh2bRYk0lxuLO2fDUJJ0A1UduiN4xgQlTFdwRd+
reg3cmF8ttT6HNfwGaIbrmhzFwYjO0z5ivQ5G/erYRzz5BuQ5BAId+O8O12fmqy9a1L7spwTtsek
UeEwpuahrmlvR6u1j3Y/Hq3KEQGqsUtF1gB1gnk2M/WIUNsO7HR9nr3hCxall6rKmD+VjeXj2qui
RzDWPqCdip8MwxrDQeYX4F5rGNve1eqrT6qudq3vV8eMwzGwYlXfIB7QgVGa4krK+l5PVGcGWpoQ
i1WH5EjF5k0WVWhoV+MOWmNUQVbMK0eCjnhcToIGYVCdHBaluouWGfy0tKCvGVilHU1LkNhWh+xd
5v0YJE7xOa90Ue3TVBQ3HFlyDWZENBR4VevtrKQt76d+YyONGZuXdrOjTo0YMspqzSSssr7+jC41
DedpdGhy6uZxGlR+MaLbv6Cqzi4Q1pdH6ZfygLY/vpzMwT205fB+QQURNJV/66tB35Womr85aTdc
rknqnmtbbQKQJTsPKGQPziTb97Jcqp1qrWd6eH2dlZIGPzZv1zWGFOqq+MqePTscMOtdo1+Q+2ad
56NdzWqnR7olKC3j0OM42SEnoAAoS/RhttzFs0FT1SCTJdEt3oFtGEFpm7exHFTo1hrYN8mjWxcT
zMnLlxdVDH4AYP3sxTkjRlF7XQ7g/K1eLpx2BAGfxhtRVJQVXeJxFvtPvmmmOzB1e6cLIHSjdkrK
oHbdTRlf3/kgv6yd2J0p9+j6D9LSJciAFVbzrA9JZeYX1I0XXlHqMM+L8cB25ezZzRdevVPuEWge
dVLf0kxBDyDvPtIKg7gghPqMKN6nkpZmds1RzSk00S3cLJ1/WXalCupMy50VeU4AuhwaI+1HJawG
WX9nBm6cpydk6iJs2xoZcd+Zl33W9Oeusr8163C9+HkbbL2FtaY3gt19P69xcadbXmOFSUH7mbUX
eT6FIOUCl0Da77JGGZeT1HepVVhBVhXXset9qJSP9D4TTTjXG3sxz4dSmMd4Au/Ie4dexkmWA0YW
vkoNVpASPbdW9b1b9ddLvUB5beR6bO9BGeizLLsMC6MAvO4THi8HrrG70ExmdmXHjE5Jlbf7Nasd
ipblPLFSwyHK0UsNPXukI9odBeDL6OmX1HMulGzusGzMF8ihYZyb5pIt+kMdjeVBDvOeVouZjAEk
7MduClgN5s0qBuuoMEm5/sqhK3v7oq3FA9r7C6Uh8EY3C5tGlD6Nzlp+bKQBbDJNkzoge3rP3vlg
LfHCE439PnMnOi81hXFLO4h4CXFTHUAy0qRGKawPftwAfuil7Cv/XscGL1I5x2Zqkp072+ujEvLO
W/1+N9fCgtYxD33neKDUrXZDCmVj5+bwwzQ4+j3mmj+VaG661brMlPuM5uNQk0woiuPQq2/tuNS0
uemyL8Wqw67wd40uQ6FrjcBp/AaXmYW5kT0ljZHsG7SYYVej3bOqClBFgZWs2o93ZQkWkIiVskVH
T7rSd23CBh12Q+vOYW1K77YYRutsUNPX6NVyK5hGmvKxwejSDZzk9ZgVgW/Wzb7sZmwPCWzr1LiX
6A0vYVBDV8/owucsHw6gOPGZI8sJkGzh2tFiaYYro1rbo+ys3Ec+hUMmzZvoTrGr9UHVidYpKI0R
2gUbgdC/N6RbdIdCdcZyQLEwtaEtEqA2lx4BB0VjDSnElC8aKygZIyeqwRwGYzGvBk/Jly6bvay/
iqBEQCz+7+D1/0/pmMTmUv2VjunHbK3NAW6J1w/9B4i3/gCXJwuL/d73Ni3Tf4F48w9pYhUHondw
1UkXw+x/BE3qD4TwJnyPT7wGKD138R8gXvzh+o5p87qIb3yVQf1Hq/WDIA13/l///3f/uHijZ7IU
wLlNQISLU5XgO3szGP7Nrd7MBgxn3onLspabg3qMC6SzrTOmxygxS5f2PMHPcqUzvJmP6VxiFa6X
BKqx85Ene+lYWmKHlh1OOnC0+wp6y1zqy9jCBAY0V6K5bcoOtfHfRvofbn27s/8awB1L4XmUiqE1
leXAV7y5c9UNUx61a3v5qoMXm9PDgRC+WkbPvJmMBSXpry9oqzecBZfEDypgRxzKFd7mG5OgkeZ2
bQxVfOm6/lXVA+2E+Ygu7aglZgBQ6cZoTqI18SRNjd8gSJQc9yffHdDVINwQ1UXkUfSio/AYFXjE
YT1aPa5WVWJa2VclduQE4v99buFcO0q6m0uNzocuNi3xRUEdI4Nu2gY9rzMP6FJjKnX93S6br43a
WWJ1noElcFxoTriUQjIa430L3l/s6NTZoifoRkoK3kgTFqhJh0PEdnK9bDLYVthMgsnGitHauEUW
aSDKXnv8H62qkJd6MSbJ/ZT6qBZe/bioWpCQN0lsvRfCQDSceh3P1rW6+fzqFohdmtlgtlJFA+og
obfAAFZcOVaTUMYX3JG/mTqWVSTzY9s4CdBnYyBOtnSC78KqEAnerIjfjIPrLW79ybKHMjn3LfYi
L+5Q6xuW54wPa4vhwbCBFj/Syc3Gk231jFzabQp9jHVzxdm3OS3GNuNDkWtw6ZwNPIZJyrg7S49I
5+e1MSmOTK2Tu2gU6NsrvD3JTk42z6+z0nnW0+b1Wlz/wzi0fNyfAJF2TereJ+7AV8MRMUjf7Wqu
7PvuE4zNWJ/kitl7zzjiwHJecwJwQCNDn52+WWklK14ryLQlLuPVR7j9qkz2tsHxsUzw/jbLLQz2
FhFAV4fiBtzoOomn9d5QVBWBnlm8diyF2kEZA9p07cIizH3BXbauN3m7arRyqhMvxo0EA40XZV7e
49nsES36M4WijmRHFz9Uz7EGWl6Q130wRk/cTGOd39l2Fj9bE7IDIgqkAssqvecyzsaPtY2R/yBW
pmwymfPdCFSrwkRPjHiB82I5WzNKsb2DbPiD4TZdf//dbuOMHtNmbDdPBSYbt701+9mxDx0a/zIP
i6GxBW4g3CIrlSsz0voyFVu4RGrXcvq26GWoP/PPQn+r5wlnf2GK99rd/FvVq/2PrIYhTCpfvIeU
5/XkEAoubtyJd5thzy72q4cfk5FhcXm6ZFFmdYUSpqOB6T69+sPQQLAQDNQZMyKvepMSbiJ3x1rx
sERzh01u1AjxX01wUKzNCQcUxjAbVC4OvGrgKt8dHILVhl1t1owLmAs6eOqI6rJMMqt9n630hh+M
wVubq95qjfZumX3uJF9stt+1wEcNFGEW2UO0JXrMhdECvY5o5ddRskGsS8FYtn3PWM7mhLzb96me
KWXgxKIcROEg2VWSc914yPxfJ3JG50F/jmC83bnjtij6VvIt82Szh75miqSDIexQCZW4n+acwvdW
Rz4bhYpFVn3x7EncJK7aZPr55jAx8ETMJ2SkrX5qRTvF4BJDjO07Un32sWWHEEmI19Jpb6sCOQXV
TQzwv/fyGLudlQm+CUe1PneNxzvvNxu77ld7/qiGqMn+dLzSsppALg3aD2IMLOu24PxZmwBW7hUU
sgDlsOaRxYcsy14RxghvzQIjjc2ndIZkSdNYgaOZ/idnHKKwWsU7b4znKaRlGh6XajFQ9HTJjokB
bD7EyYWd+xH+5yjNgiIdySlA1+jsEq9wTkY3udNVJXVjpB/jRA4ga8gZUcCBrUQlm0x1UdfK/NAB
dYZ2YT4ZJZKbvswzmExotTSZZnUSmRW/5F3k/TnHNEClaMvbPnevhqltln2WtzN9hhc/OfYIqcMh
tSO5xn5QTVQ+CZkUB6s04yj00EoGZu+12MSWLPTqrLEDa83y67SO80dLdx4Va9cfVqMH3BvnOSzb
eN0jmalvx3wtrhw5DnvQuPyebb1+gh5J3o0yv5s8c9bHtunkoVkaeCZd0b2mVfoOG1r+CKjUxQdA
8fIKrQ7m86xZz7nhY2e1ZRqQ21B2Qe4hpk1Hu3rPoVN/Kp2iTnYabPUAYlt9TFx3G9oi9QPlOkMZ
wgvONyChNpadsdjFkdd9QxPX7rB7yZO16hhcxbLgdzpP7hLTKZdgXigHdh3edDRBRXVUebOASmGk
vfCS2TrEDiEkcIZHc06GXcszftJZW0+cUlDq5RKJcb8U3nDT9DJ659fQZdiSQdcN3w0NbazqsCyu
e2MkfXPJhr2czLJcLugt/Yu1z6b90rVtCJCItWZY9CkpO/f9COv71YRjvSQ3Y71syxYY9NcVyk/F
3GtwNBkGW/YqWvc34vSmKmyl8zo6Q2RCgePDDM1pcw9LtHk73KrVZcQqP/36qlvV82Mh5qFFcJTl
Uul60t+qpr+VkDJCCJBMjn8GXcRSK1M2hrq3qDF+fZ0fkye2go/wTPwAlMvWllr+pvoak8odOuSc
Z5ltFYZntuzZJdlDzrw5hP79xTzTBESjQEbz+mYoBWvYiCkCz6+u5KrCDd4lbh4a6eDvf32pnwtZ
ZeJL8KnFTYGt4U0h28S+Vxuz6Z5tdxE3JaDf0UHsFnabL7Xz4Pn+9fU21Y9gmoA/EUT+4/sSEN5V
mRfOeZ2T6MP3I6hMTE4Mp+yoRr5nIvz6mttw/ThHeDhlovaxJS/vbbG+FLHs/baXgN4l1ZVnbFZ3
NlRO4HK2OAMBRjiPjIJUDWBDzfHx6xv4eZIqx0V1pEwMHNZPQSno4pHO5pl7Hr67mnG5zgK/2v/B
VTxBtpEriHt96w7JsQKXUdq557hPWuyr2DQRnUy/mZv/9Cw0lIr8JvIX4VN+fIFub1sNALt79huM
zW7q5aE1Y4f69bP8w7TEf0NQsKLbod18M02ypmjSGt/h2YowF6dtwpr7nu/1asyGgRnX37R0P+9f
7OnbKueHC2z+9ebBynSMlil3Jf65yP0kBgVeYo6UIshM/D3uSPxy3334v37Un3cWkEpkaGjbNtnb
20f1rSk119qxzhmE3j6q2Cf7Lclh1SQt/PpS//CITA7y0qjBSZt/u1l6kCdcqrDOcwuDtBT49tYO
8DqXTJhs6+Dmbdb8+qL/9HxE2oCvmQ6BeW9jy0YzRXzru+KcuyRClIW0MbWo5Eijw0v99bU2aOLN
Uidiz3OkfE0I/3mlJapVJvvJmSgDX0EKFc4UOJ6ZP9Tj2t5USFjKIFrIipi3bIGJWqu7GZtxjg5I
ySTNReU85zEZHCLpsGeqtcyTO5W5df6bYfmnOwX6sHx2JBeAZltnfzu4ytSZyC+JmOGETNhhGqUE
CMwG5+WoJVNN+5T1vxmdn9eubxLIaXI847Qni+zHa8Y5eAk5KkxxZVDronenf+jnuf+qWswXCHSi
bb7rVNw0Q958HkdnFTt7SxEjCYc8qSYeyJujSkqP/QL1+q9XvY++EzSIxcC7s96serPpknVUrPpi
VRTdpqOfIP7tc5dvpp+pgXT/9Yj8NDdd299WA1AOUxSn3o8D0qTdVvQv63mU+Gg7U8OAvPpuOdnp
xv/9xcCNbBOAhq3GfHMxtVq+GSN7PM8xhmS9hZ+ZnaLLwRlFl/Tri/30qnky8i1wqdrbifc2b67I
DFGjVVzObuTQWPKrOcwsFiJd4q8v9CaWkMrIZbvcigeSNTnS31ZGuZ2ks1t7ExVEm3R3Jj3cAPZO
+NJjBL7cXdZ6BAmRMTFbyZQUMx2JZ7dBs4U9zBUW/yTNwAmMiWYp7MSKIdvDx/0azuWDeuFNR1NL
e95kNMeTFS93fVn5VfGbzePnyUC2oo95dMsVNn8qhdJyUbVXdN0Z8T0RPpgULlEGpMfYJNfp14P2
0+J3Ef4zcB4hkiQ5vt3z+9i0+nFO2nO7ZaEociCwtm/xL4aFq1+W82/xw+30+lsNRKoYrJ7F0ud3
Exzy2t5uN2thi6Z15NltZvmn61rjuZWkV7wCIq7Xgeo0a+48wrZZv1lkOBDfXpzlZbuuzZVJKuAM
+HGZyTzqUzml+iwESBIpZJpkEAIgXJQbVjjNkXpxRZbJ3Qjr0GHMIUKltNs4PVn9goMfln95MIcC
FHHF9bGplL2tseCnc1Z0WsyjtnA7fRz4/juvX4ySb5pS5+QbcaYBLpVd3Tu6Wz+QkMFxZ3AYHHGf
ivr8PQcIXe9850wz0FgXZeB+GcARNqhmxAeo4snKrh3TyFoyG7LifgJtuGnd3jjOMnXvqkUY67Hy
SnKqxr5cA9NDzIi1RyOZ6TwHqjSRbU2MoPTwe+Nnm3bV0qw00Gt6nlQqQjnmDj6zATrFL4OhSYm2
CypznKpne9VlxZohFGwNh1rk4uvUKuKEtAHDF/okHgGG4nlK7kZcofHeM5q1uoATBPT2Wz9KTu6I
ySIsm5W/vhrwX4vPMYtAXuBPOWya2q0/Jwhslm+g5fCLGdoRGvelxRJ4EStjfqjntUju7KIivjGL
m7G/7+yOF2LVHqu7EkWdPVSryXmBelg0B+hn8hlM4hNJEamyB68WRE92Jk8x2dpZ/7TdcpDXbSM2
KGrKec2zmfJBHt15diZu910tCI/eZ5aWV3/lHdUD2FxKxMd8cGE8ix04CMhVj1bOPapiIbwF+pZv
HNwkEi/rZJcXzawH491cpVy6yVZOLd9ETY0jK7c767aEtO8fRGqQfZcxXZI7+tWqDeEypzp8TbUa
RzTo2W4gRgtxVkmGxGvkhbPGzKCyHGkkLG9KPWIEIzFdJLMBjdrPYkxv0BiDaal6wLA65/SwgYWo
qr2NB3Nu34vSIXdJpQ4TrEyUi204bTkbXusAMHtm3xq7QA2kooCbCdezl8sIIEQ1oG3V/I34Awi7
lfit7xCckw/cjJ3M4r3UlvOcRkkS7buhmxD9vS4rFyaYGcqaIfxMq+fSSbcUFodMEDGLJD2B9oLN
W/1GW7auwyxqlEtnRkIS42p1G2Zu6254WdJqGg9zCoPwnZoRaks2s7dCIpbUdqoi/LcQekNiW+D5
oN5yL2ZBakT4evx57gDImIBdeVeOBx8RZGYK21+pjJyKwo9ZpkVtwDTki2RgZTRKGzetFaf3Xdlw
I8IEO4GbtbqHchXN/ES0rG0g8fWcLHtQlT8P184Mm+xqjaoItVu6/EmyHFNWqwaN8iJqQpeShdrY
Zv1NXsF5DA2QVEECXMFcwS4bbeqb3vY+UphnPX7ktieQJsjReaGbiKK1AJs3ckef87YDrV9yQMkD
CNqqgCS0jM6Fac5AbSDkvQIgW4dRT99P/P+f9/DdsfTl77+r959Q8lfKU3KW/e9Z0jdB8H/zLG2f
+4sodcnzJtPFdYhwoBj/m2NJeNYfW0lgEjoKqOlu/e5fPKkn/rBpGP8b9v0XSSrUH/ywHQc8Vf2G
hlnev3Er2dvh+N+Te7uiQPruCnTlELLKetOXsvG3pZgyB0VC1NMhWjURJ2BrNb3pB8cZ6uwZhM3p
EJAv3SLRa85OMqPVjMyXuGwl1GSF4d4jqtZZhl2GlaI5TX6Rd9es6JpwxgpDR/3iZD0e053hurm2
w9jzpPiTYIZleMiT2cuflXLq6IuNCZDEAzdtWAAFcSncCnBzW9wmwuynchfnTpvVwebJK66Eh8qA
dNqiEMsljU6pvyHAh7z5TbXrvRkj38RrC5EtaW8Z9bfVjSeKdEjcRP0ZTRVRLae+gAU+5XLsWu+0
dqQEIaJLqbK/5WaUkm35txl19/1l/EBkW2+vv/1mnm1Jcnl4U9zMjwXOqm3VuaabftUChxMq58p2
7AT6wzLw+7Qcyy1JeUkfk6RhSIMz5G6S9tLh2JarO9nn3gWmRb5dNTZtqe8o+q3fjNGPNaf0aARI
st04farcbVr+eI9zkhoo2Wzjq4tm27R2mH1jrznkip3NRLDRu+5Thi6o51cu/tdy+4fBefNutuvK
LUoF3Mui63x7XbRklVcZtvoaL8w5NxjpduAkZYR5Npg0Ts/bMkr6HmNuUlmW+5uq/k3wN5cnb3dr
8HzQRos19ONjx4gJDJB2+6vhEc+Ii2IyXUjqwTf6C3I9vfwG1V2Fzz5rluFd1pGLmgT8REDOoPx6
IH7sL3gBDq01uBm9n8tovAVCejclvBVc/Evkr5z7RzIgi2jZG1HR+QuhQajorN2vL/nzwyvyUbHh
AfKCLr3NWgcaj3KcYu1X6U6s8sMi3FVAJbTT0Ml9qiLpPrUDo054gws09lSZy9gSpZ9WZj39ZiKI
NzsZA+CbklXCQgXV/qnrif1VOz65HC8JHEphnGY0YyyIYq4SfjZ1mLRcZZgW6MuQO224SYOi2MRz
VNSuXsLS4ER95xdJ0Za7xqla64GcmrJ7+fWY/dgpUYIDxCG1IJXQYw/n12V/nDDDFBH3hW7yZW77
lklgDhQjcm/CSDpGMLdEVb6rLWgtFk0/Vdt/oLaGfztYKDeA6AALQOdxxry9DYqTrl86t9pk7wZ7
uGb3WidAUEz2zqUdOez7XYwC4LnQTsmO2tbEPjonBUU0ZkGTsNtuO/+S8KmSePDxUs4wy79DNcTb
OYbiiJ8UtTBwgzmD8L05n2abrBe/XO0XEhlco9jrvqvz4Q6NPsELNO0LSpzQ8IqRv9H2FBXmNhKI
jHdTXUcXSMFyHYfFuprLZUFeWw/3CHUQIcCm5crJgvDjlbrT9me2RMsgvK48mygU+FZSH6em+c0y
FT92q+xUmL3QPrnwL/SqTNYfJwAzs2xGFBNPnoN/xoG+Js6/oczDWEpbsPWbiEmX77snRCB/A7ll
O6lFBKL2P+ydyXLdxrZtf+XG7eMF6qJxO9gVyy2KFHkkdRCiJKMGEkAmEsDXv5Ha8nsWfcKK079u
mGGa5EaRxcq15hqT0rX0wuGotPf7Ce2/XcU5SBOM0Ant0EfNQvJmdKKQnlAn9uKzGJlFw8Gb6ti/
d52Cg4EHdobHkWTUUV/aYlnXCBTqiARyx4KvQ5j2W2Zdja1fcRK2OCmc4xKco7VD1N42yalWgXk9
/eQlDCG0TAhbxAim5GVrwlrXqd00ZtMqefq8oL5LELGnHmyy7SWm94935wXVypdpo9M53ouAQyLC
GWXeXb3kJQHG8OPjkzi3qE3E/VLxJ3qCB66c3kITG0gRtPWXhRa4QRyTeXTmJ9/rNwkWlcAd7FU7
usg786xdrnKfzfVTF3f0Lc727DDIojgnzpiHzsTo/7w2vF3CefoRNRyMHEio4OLyZmh42drlwKab
z5vTIuSnZAuVe0o1Ra3m2oNByELxz5/4djWipkm212HfpgWdKsGbT5xGeyp06+lP3qbMYNTKN8uf
y3mUzTuchyD8nFXexiCkL01O+T3mIahFfhM8uG/vHJFeiJApRABku5Rk3lwH1BdF/2vYvrR+10qP
ZjkVWN/7oRhYjYp66pzDmEV9+TBPcc6KI4qgzw95LN25T2lh1rS1STcfbpssDp8WcMPwbCbthPOj
jC069AZwjyTclsUu0sr2SYensEIcM9mpq8+PaPqJLq6zqpZm5s80ir9z2e9hd3v16C3zb7JWb9c1
AAYgAlxz19wtyPc36do6zIoOz5zoeVadTRAbjKNLEDtvZtz6BFmcyuHPMmyXOvH4kssfkS2eAmZI
ewrmV/YEjcwMaXcoN0QwJXhLs0QO22Q7x6GZjT3LFqw1sw4qpYmpnTVumZ2RA9jlN6P3TR6OxjjK
dWybrGq8QYOk+3VlG7yu3fqqc59jWXjMLSlycwHS8pSZuj/mMbXvlWvLSGIwxVkrzZIyioGNxioc
wnhnCcy3+oFC+JcmqdAYlppmoSEdVt2HZ6Ct/FRZeOYW15zE3LG2otE7inicEaCv7Bfc7j9PE85U
v5ySuDXgEGRTmSqoWYn3fr01SSts1Kh+ffby2axUchwYWluzlf1Xace1C3xK9sP2Erlg4FHRWKSs
SEaAGsrXw9bS2pAfE89S+pkodeRx6KjyGH3evLGa0JqRMMR83QizuimWTaPE0ixrkoiEDywlLhsu
jXKrw6Og5MyjkDIqLLkjKVMxJQq6a/mvy/MxS6GxAP2nSPvNHI0JF4iuImqIprr+t1DX0ZsfruFg
fZjbqGd1uIS3LqDUud5xsgTY/7tl4c12ZD4SPRmVGralf5P8R4NDCCmW6MOkHEaIXNEb4qyzSZ6P
Xwm/Dw7QXXu6y8IG1MF41cxocr+0LHo8JT0ujXyIQqog1RGcUMxiYFLTjyPumOwArcXElwsClvPP
15Yj4+FRIgMDMEdTpG1eR14v5kVY1K34koA7nx/tvu25ErJA7E20aZtz6j8/bVgmb8ccpVQqBeS7
gab8/URFOIhMw0bBWBRraDJ+qvbELtN2Vp1Dd/PH9TAUYyjiNHEhXBXpOA7lcGM3yluCVBDtWNCc
W8u/z9qCth0Qtkv+1S4b+0pnyg9p++/65ptP5nd8bPuwHb9o+Fj6nT87oLhwoegSulQH4kewrLCJ
4vk8DkW29Cks1Na58+zRSegzGBNnVy2S7FdKK9CwVWnRzSO9Q/CjZyYDpVG9Nuli0b5YHWkDVP5T
2GC+kO/sxVFa0RiqCycjfstyeS2LiMgMqVejNyDcBUNRXC/1mqkUOFAVHuckyul0bK1l+6DR2pYv
9HzlCNh8SYvhyvm0B3SYyynZJ6Wra3qfm/wK+YbcDz29mQiFMDA6Odop0EshGC7sg6BLxn9egzmv
LVh69rJ8WACHyHtrkp31yI4RqW+UusLxeUNM1/Wp6HuKuO8TwCz1KSvJbhy33o/bPk3q3gPTBANv
GuJXp63i7lvhCnxh9gyVdfieKKm1vasbQC7Vlcy6IYj3nAOCJjxlWH6FZwgzMBtPcyhckGDfixh8
CU95Qc8z+vc4Z8wM6c0ZJ1G8R2UvQ/vQdb4QEXiSrCwaA4eoB5xC5lzq+Q5xdF6WxwykvAoes871
huuw8os8PjJWAAinlCxstvUGyw6dpLTFh4PcF2jQabnS+WRRqEK/ym4DI1rTfL2nMV5h3WGpMJiu
GRzaysi8E7bgpyCIumDDr/ikhe8aN4r4gqbCfNMqS6wQUmrIPh8HQNgfXjcFeWW+qcJR5O4V6mYr
ghhWBbWKTktHkZ2cqT+bfdEOrJLbyb2ATQVHixU7LHiZRRLk71YttIgeKqDcujlGtWe54rpWaxLP
78IKeFWSDghGWbgi+MpF/YKpRWZtt77fTDwpax1Ysu9ZtYciuLW8bIwaCJQojZuHqtJVnB10xUIA
0K50PK6dJctc0jpbje0e7LyAxrm3afZCjtZJ2wq6j26Ogng4QlBJkmeVx8NAyjuKeLL0LJfsIDsn
xNyOjsggJ2RJhyExMb1fTNz9ThRO54XHqtDmiXkN4jtwfhO8kaeujcySTz0Ifssu0RI16GFDOBqe
kCKBB0vF5VYLGWw8vqGK+Ie9ZEKEghuBwyGzc1Ctg8UTdJcH/3KaxTznzk8qckkWiXNeBanxuPC/
DwMHmuE4liWRFoxKShfQFOIiUNQrIBwM6gWikCo7nhetVv2pUJvvLPcxWAIupeRNAy4PGVl8gsf/
Gl4zazEDLMRYjzdPUx3fw6bFPJoZ+B/2LamMB801zBSMuMef9zOOnje8knAr+F6wiD58qgMKjTgW
6IQEUCoiSjX24efoATmS8CchRpuby+T642EoRs1IqeFHjJsEW2D+y5uC+t4DhGo9/XzU1uXH/3zI
l58jU0AxJXIF6J+d02EL81qXoSjHEzqUlZse3G3hs3LXy6HhcgDP+yQNLi+q32hDyQ+cvNWYX3dO
smYB5cMCfvW7pFW9wbu7bcOPuFDbuCrSHNmcULZYTdALWtDlm02U28NrcnmCSHh97nC43FPhlpzR
dqLvQu1crQpZOZPm8movwyPMcD+xD6Ff8huHIGrMzS/hCu/omDtIZQkk/CLkm2s/2FHxDDHVV/KG
O/XM470MpE2tgIIP3KT5K045Tvwe7C249+kkC3Pplwdqwe7hP3rkqX50sFCw1tX1Bp1rERS+yWjZ
9FsoCj3QAHOT+Zg077ecI3d4dcK8Y/hMARErNw9Hn+E6kcs2fxAxK1/8OY/50nS2mQ6A2831dyrM
C/2smrzJy2OXx/zdAp197l2Bp8I26da7jJWymhIZnX4+8qSaRy5nKb2aP8IO0PPhlShr9vnZoUPN
fiZyq+J5LwZLdtDIpzzjw4OqoIkCIbcgt9mQMCBlw2sq1HXU52Y60zVhEj31qiCKHGuCRfohvWRq
lv5K+r3xyGsSn57TNJuw1bp2Ekfx8+hvJ74QNAbNuR0U/15bTRItsLVDqmggl99gyCQzkgJ6rPh0
p8j7+QWPkoVTQLZuZuzrhKW8Oi7e4LLCxGPRqPjQtGyx7WGxuiyZrmnuGrflExXVivUmBy1QAwm7
pJMr2QAMOKqi4bz7dfUn3/OuQOPyOE7ejzkzAFLggU2ZrrPtxSviXsvnwdOFDq+wmzC3viT5xCPy
KPLW3FGd6yk4hJvtsMqhxzePDyqaGTXkq8wQv+RPsW+C1JjS5mnuV5Yl7mTAo9aBnwfjGvBfFF3J
Kye+W3cJPkLlGrb3nnBGfgLBqTnDzgFq16efSZbNCZoxO8K8HTMAU6Av+RvbJfWWcSwnazgAhSJf
mjk1R9+25ezU7WRDYiK4bevQzCeJ1oAkfF7HkqXSC7OVPW+i3dewtzyK0fWVKj2TKnBVXJOLr5ou
59fHteEuP2nCs8y60Rk66hKOe2WSlL1iu7uP6swL5Xu0/+1Kn29WWWtxDDWYk2lP6gIWXhqRBAo/
+zk9o+Ap2Kt5+Zvlb9xV2LVm22hBlvDURnd0GHyXJ1nJnky0V9qlN9/oLWiz6H29KYwR8BeSZBU2
Aa7jM+st48vSYuMJIBMz95CJjoaWI8dLk6VqSuJVImtMaoDR4olWDM6rD+egOYfhQEMAjdX9JK0/
dOlUS3ZgR6PfCqIp+W8MyBonGl/ISOpafkCsVOU53qAr9eRHHRHbDN8SlOSD+2nKYlITp7FWc0v7
rrtN9cvmK9fvKaKGHDgw23EwgktRbyfYkDDKW+q2u5lvWhEaXE1lChLv5U4u73LAkYLHEwTeam7r
x3LTNLNZ/xL6gPhC9G8mbznh69QeUE/wzLLKNd8LHJtmsR39wuYHM4/sBJRa1ZnaRtlkgqmcEy1m
5w3hmgCPQfWbWZm05v/8HLLElKxESUCxhxLAj3y4WU6tHPTZCo0odeiMjR9UAV6rTzUiAl70CkzI
vdYYTfBLubWZdOBEnYgvPmGZvAbNx/j2gb80Z/KW5srrkkrj558fFIwJWxrNG7zsy4mtK6stqtOq
E8p/X18WLHp4zV8eYscko2ncMknICcKv7++xWxuAihQD5fQnVQY0Q6VSU8Wbb0o3N2Fc4S98RjQ3
5rLUjwln9TX7SJoFykxy4Zoy477TVOfdfZRtbo3DZTF1bXsoqobZeLw8EPLAZtGjK9qEWP6ES8Zt
4cJKiH+T+HpzoDf6ROqt9qVz1flbWrmQ1BDIV7tPBZ00XHWU5wuzAX1mcx4s38yghr5+nsJcDuba
f3O6+/VsZz4+NIUTfABogGXi/ppPwHGit/QUkaq6LI0VOWDz/KnuNL/xa32TQGc22Yj9+SxSVvw7
NMf6vyhBdQwNAB+S7s8xAqIaH75BZL7/DriHGd0J8Ba+KIyDGCQ+1JFg93Nx/Ofb/jWFgCaR8YNA
jJunHM44d3+9Fpq5XNK3FRQcqmrh5zKAoAczeYLbcIBm8Pvn/PcPRG6HajBEBE1y8a0vb12MttO0
dvY4LB0bBfDqRF5Ha80y93Nm//MN/kB7/v9yurlDcrd2EDkg6BzKUW8SmUtT+XlHY9PjzxVDG6+w
IkU5tAbBcfGneD5WAmee90p7a7VvVWfWc6jr1hN9OD770W+u6NeRzhVxlIKJR2mUbuy/t0SsiW3p
CNj4Y3OZVJq4jjm+qDpjXS/jueQVFL5amZmJx+ZAaGEV5kIq4Q2Krs2Bk/0xaL0+YCtnaVl3LPUD
P878wLGpXD3Okzt9qWfh62OW2X++ibevkRdnlK0BFRN4Yn9TFrPvDhI+5XwuptqsTDQL8gYFoC/1
HiCH8n+jZP93nxdAQLDNP2EYvknORgvRiBvbCjT/j21vgQ1YpTZNwkGPCVGZ/0eptcAm5e/EZBZZ
uJmqf1sOPJ2RiZ7Liu3GRMEEyeZtAHVjXtC3YjaMf36gZn35yzBlQFB+Mh1V6FEQzr/NZ+p1W8px
C+qrCK8YgNFR20be53BkwvxnSx1/mg9ADG4U0Jz0/9ZY3mZuu6o8zK8uocgckB1hHLlDy5d/vqs3
tTX+OgoN+plcniLnAFbWX9eXzpYFqkORfLVRp/05rVyI2Ixmer7NcVLHphHabv3RxdQHvjVbYUMo
Ou2k1y3RcwU9x3r6zXVdJCJ/eeDkMHkENK65PwQD8dsypm1TL4rKAsuyzbUhPrnBYlQSykYH1/8x
bR2F9l0/5eR8Qd/QduaE2BfkMEFuiSKQBuWAgAQZqTvXJydiP7RZkOf91UrMEvTnDJSds6y7zKUU
9mkaaHChMb5ysRI9tI3aXLnDWiScsDMdA1KAgHyc3gsfkkudsQ45JAFx71pEbnClijlByqPmsHTI
1VRISK44AEUYRDVWJRgiPwOnyOLXCgg52gxRTg4xmxg+K0zOyxGo/vE0kWW7rAkcWU14omfXItDu
3ZjzC+3LPG5Cv1BFZ29qTJCJ8tTsSoKiLe/NpuGdrvl6ki2t0sAWsDjcowhvKpX+mYoZ2M5xGbkE
WD+mEBU/zfOl6cQEF9Ewk/HizFOH7kHEPR/Z1px25hubKkqZ75oFZfYPr6+map49wvHEO2MRlfji
ugptuFI3wYRMEweoy/kw0evkDfuiVi3pYDJDEdUPA4ON4dwYjoK223TwUDW5D8mQIGA/5AMda8OH
YAXm2H+gDmIqbcSmthuecb6iuPGhFGTB8z3jHJnDsUC96lS71iEY/mPlSDzFN0G4aPezEyyrjM+k
8zLxvkuw9QJQ2E2WzQmdBW2Ru1EW1PgPXY8nAmrzxd3GleYzMiaQ0hjuQYyX1ZrpuzqZJJw9yuS6
5JSfxCP12rKgF8K3G6lfQxqyVwyEfQ4CXdpGXTt+hCUaW3h2XUqBP9fIgTp9Ht7FLftJdeyKJkTh
+TP+IyFv4lfagc1meBkazY8otYtoXCPST1DqCBrl7bDF6W7Ke6DMi1tDRNO1NScAlsc+fhJdYjXH
FmplkBZ5rp8CbBSr/Vrq7FT6s3dV4kB9DW5uviLD0j9GY+juliQozlEJqJNc9jx+yBjUV34eIPFm
9hWvFXjaj7ldAlpMjHly3HjyxCGcVJfbBbexsD/3NdOx0yK8ozdF7CO/KHi7tjUeq2jxYUOW6t1W
NdI+MHLlgWYuPPLqKWy/FkI9AUUXt6Nv5bftPMlDMJEaRyCTX829SvZFouP3kSgG9Aai/IY6Nts3
BS5w+HN0+yBLhht6O9ojzdZUpzsBwpP4GNMMv+qio+ZPXsecE1/HpVcn9BjZtyGpG2BnWFima1IF
xwJboScB1hucIqmjKbW8Pn/WyxZ/aawuIMWg2g86dssDfQP2jY/REjbOluXd+aQPaXqeuu8TVO33
JDVLdFTSS745lKA4ZznCeZxhWZSQxzrr4EytfJxmn0QIS8F+Whd1403jWqcBTky7LEIvHn/EJyFZ
r1FGqK+T61fOAeyo5PhVtsWazl4Qf49lELVQMa3xpk2QSex9cLPvoYLWnN9AFAYTGvBdFhf9F7ua
xN0S+fYtmDszQjO8BzkbzZo2NLXc21E9X5OVt25KwLYGV1w23xyNchvEU4zNs0Tv+EmLAVcUy1p2
Li4XX6apAr2YZAJZo7GTSteiEfSQOP2o9gjs6+UmVDlkTNsR5Xl1IhZijnq7GbqIdwOOphE34zKM
R1co9zZo6EohA/0S6PWrjefb2XeYPtj4YFQTDbBS86Wdo32w9sC1ItmdBYr+TytdiMfKpuyeT6DD
0GbQ8F7mAQwC5flfqJj3qYfd4akngZG6GLO/BzFfv5+KVda7Wsr8eQCp/nFc6MlLh0UBc3MMZKzi
+qgEx+QCmXhLse0w4dQPiTsVDXYdc/WlasWWUnxqX7q+xBhBzM77hOLGtXCxPlejTaNy2dHSFIfL
XUUdAjgxiWA+NJMghS3MdXKV34Wx1dMK69TJl9Ei2NrHxI0VKJ1peAh1CFECjnK4S8otupJOXzyg
H0Jzoovx2e07cZrV4pwqMeNj62XPmsDyeQMPEwPKNPTfoc2/rzyQE2AqpQ6Ep+uTHJMAAKY/UEnG
vhEv+nm+DpMaSDbxsQMqckqek04mr94ivA8V3iGv8zZv3xUDfD9HvXvvI3g42ewUICYH+UTca6U0
DMx3FmbcnzcbLgAQ2gzFGGnucwHgkb1sYUWyqxJDWRnUUOwoGO3E1FWnOlDjM5ozj+uHtuXYHRJz
SGmfyBcOD0lHa6SzNslT247bbT5hBLhELLkcz9vy3Pm2vBmVrx+6KRs/jHRkffXqmcXBHdb57NNj
eUDTqd85nlS3yxjp65I2k558UtydsrCFGjDgH5iSjqF93xqzuywrxvcbRNfnmNj207DF8gMbPpBd
a4zuN8eSaKvC8kgDc3BH5R02hmzp5o+3tfMY72N33HKrxzonLh6wfxYDzlGNfRw1UBwhlQ/4L9i2
uzHx1S0CqpqsRdt/yL0NHHKRt4ByohoeBLXI3Sw2/1085x4Vg9H6ZmUu2ri7NfC3MqF/FA5KvI8U
qfb4rg68OZJgn+HbSLqrRXanLZE/kP1pzkBcu5dGjl/4HfA8snReoKapfaWi6oydGLLQQDjlDU44
7mdlZUrvMECy75EgQad153k4FW4DwzUpnOjWz/oxBqnZdslNW8RiT30ZZONMHX4P3aCF+b7JZE5b
L+vOvYUO4Xa1hohnHdpajndDMlOAcpaRlgJas9t3OGZZ76MuwX8lpDW2BysoxsfKMB8OlKLX4rYt
6x4K8AgN+wS937FO0TxN2+MaA5UtTib0sPfJsNAdgwEr/Ja8vqnJFYzNzjE9ZbugVdl8TxanMkQP
J/+go62HcWuD2EBGmDkY4RIi0vobhPIlKDmVjqwjMPaCkMApxzMou5pliNuVu9hd9QHngMzFrH4Z
IAnfuCx29nXsU6k4Dc1qWHDzFChgtqYBip65JsFcwcryBniwnyxPpYeaJ3XhJ72/9C9pDsDVzv7R
uqSTaoFjOlJfuH/br1S50vjdR/WNtNYFA6dmteD7eTz+zl7aPfmjtjbqMeEG7Tsp/SqW+zUEiQMV
Tk098yGm7LpTNO60B98BWXtXF1SN0xbr2223yQV4odeuFKQiVdVXXekH/SHXgb6vS9K3+79whkLA
QxGpump0ruscPxlgSgEUv3/PFYr82iNFaJhCdH2M3/CMwOBpFKt76vsMj498Llzl7gjhCqsHo20k
cjqNivARwmwfEZipeC2bHSup5Ad6OAJL+ZVFiA6ZQwG3Pw3ywVloWWojJyoOgm6+ILh3rDlUzxSZ
2wwTI5pk8nn+vG1F/pwX4nMOysx0ner2SaM5Mf5p48lm87BZJMKRsly03Tar25xHr1THuRiTnRgE
9MMI+ahI2zZon8auAZg+4q2ksCljfZ1l+1XmGR4CfUN5MV+yeyqfgGOdZdLDfmOz8R+SqfCeIoRN
476cyUExHhgw8HBK/c3pRf1e0A0WH6Yoyu8mKL9PCnBSflBLPmfXZLNxV7DaJblu+2qAzj00x3rI
Ak7HtnNIZIGxeRZY9269+LeuoJgKEYmiOkDufu+62fylU5E6bYvrmo4kNuG9nczDdBBO2J/RNWok
lcaNLJm0vdC6lVc7P5xmkSZOm6FtRaiprqeQmzusJN+fNlgB3zLq8cOpou63H5mUmj6pejyzy7P5
l2Hd7MuK+IJLyB7ZdcqjgnO3U50oXqoydz6TEVyOiIkSjBSS9hiJqHqwKnvczW2IfUDXPjcVCrWc
g9sxcrPqU69dnGICr+8/eXY23ijXy5Y0G5cKPhVJ25tMuNx0bpN5L5d5xyHce4fJi7qZgWR+rQsv
ujDva8fTdzMV5X0ghv7aI5X9QlHAxeUt2RZBz5U93IcZjpc1igNtBiHk+toc0vGpMrv24k6v/Qx3
7QAFnQItSe4eokzQ4c+Nlxsue5R7epKYka6cndewjqShVVbBfSMm97UoCij4LlA54KFNVMS7mr+7
Iy3HmChWEVy3oXKjPUf4GeSpxfZ904pe/ktwagO/LzzP/szGC/09sWI9X1myBh8uKuuqHAL32egZ
QHTNtUrpfIfUGizVq5qh/bIiWUCgVIZKq88C746S4ngLKtdpIEgS0twtkxKvtSsXLGVIf85AfJrl
q5Qrc4VJyTlN4c/tf5upps0plcL50FWzd0PyHAs+DXWJYB4563cfaWt2bKNC3kKXHjnLEo7IfZMN
VnCwhhYtsr3NwYucmuZTJOZlV0/etG9sa7DPSkfOE1W/OEGtRAz3k2auCapuWP06bFaGAgj8sCSE
nqhLrP7sFdrBnhrPPiy+WjsQh1HMdD6glGEQ7SAnFZVfz8d8DinxtDWQN4K08WCOsfMuW4fSJab2
sJX72OHzWb9ze0dPe04VGVaaDN4el5LRUXmznrB0psvtXahgXaVwZEvvS4Oc1VgEWPFSZUcKefVi
39fQbPpkx2kbO8UUbn2LDwYYHTtY9wV1tZhWVFTm/rrv5jVr69s1zkjpAB3lACYeGpBfoZcuyM/x
yRuVGMqPeV774H41U4XyDl1CXjem8zL0oTzmxGrdtSqU1f4xDdMyw+1Fl9V2h2CgBviU2S41oRO9
dKXs9uOK/U31UClR8x58iAilqlBYU5uYkd9z+99bK8ESZxRT1a17CElL8DEYA7d4uiSRLWEKIQDc
TcrWdbJF3CYJLUSUglnHyV8wD7foW+5n9gImu8Wqtb8eHAxTPimhC6tIu5gEnMXJNqvwPfFGlmP5
oiBCDPGdJKBcznaV2CsNhfmkhhqDW9vlbbHlgXF99fDtgRYVNFKt3a2nuD3IhD3qj2mHGAfq2pMn
A1GGhxABLZ67tlLD2qOPKiUxDmeHfDiC7IKPh3yw39eoo+5dRGaE7iJhxVxx9Jhk7J9KGbXrKsgO
z2R4yx1SL9Vo/5B3dCY3B6FRAiXkDro+vtsI/eJDZjUhTiVyzhKI9I4/JP4hWjfPP1GPbF9ErJpn
C9WPhKJNUxw91sydAyqY9pvd1URZqPJx/D304ZRgdDqin1nSzR0oim6hWn+o/2+SMp8fAlS7V+Sn
y7veznBocUN1Xznr2h6E1yIimxMK1MJqnqpk0dE1XK8tSr1OrH66dLruTqPE9FQusdAdTUNz/U1s
Np2Y2ejTmh2yj6q99DZ8UI0zMAGCZRw2JCfErBJBcBpDX+KX3sbLq7VlyypSJ9eD8xjXJaYLuuy6
ryPt8rBEK6jddrdZeCnbY+UUB8KJcYKhF9Tzt9xaTMaFiNrtdgDw8yP9Y3NmHVvlxIiGXDq2d5nt
43Trr/Z05eBM/gnXVJ+EZZS5+CuSUCwDTqjgpM8tvmi4xdiBkh+RZCDnSEeB+m+H1mSYCZAcF70T
ya1zzskbM6+BOPx+oRC4pCAgo0NUh82NhSErEnsV0PSB5k+0SErcFXfUuAsSSmUWPlz0U/BiIth2
qYfmDxuhZqh2ioTZ64aQgrGRJe+VZfeGFSiOoSOWh5WXvfeTLE4OFZqP7xaiKpKHON7fYXTlTp85
XOrifVS1o4m6PLe8IoIJIQlEQfnKEumtJ2/2q8ceet898s38Wz46PPlYbwsyOuOlCmSwXFJR2vo5
XgL1oEccNc+C9jqq1hG8NM2YpomiDpJH45YU7ZOq19cOSYtyr9Hs/Et7Pv2NQT35V+BHK2STY/A0
ZHl/lDDoPobj5GBnjT6yGJuNzoFpW1P6stYzvZ5uuXfVNNNs1nQI93FqSObrPBxRzU3dhkw1zzS+
YxCwjGSD0/BO4HzoHqlcUf+1PRoe9/nszSy9Fn0YYPRof1eplxvHw7xbp3tP4bSSuw4EHzvIRXRE
oCE+6CWSqKFlx12iUog++7CecxDqhf9ugCqPTxQIHTwQrRUvpLDOEmQy9VAWIDPjCkUY6ZKHrSUD
kG6hEOGhnhH+7T27LWnpX/gd7GOma+QsrdjPnvhDT3gvuRkGcFoG66eI1WK+XWQ34kwxzPEjRhBS
8XEBPrsWWqMbr3X7ew+I1G1cNHWEfCnDmmx0suQW/y73dW3wYllAUj6gIax2aNPcL3TrqI76R5Ss
WIhNWDFEwDnXvdJrBWxvjGV2UEUZN6y/IybSleNi8SFDHbxYWSGWM5mrGgdvvNBWqCCt86lMUGKk
LQKRM77jk32I6EznUJC4dFsMmR3gpoID1wf8ike9Y98kqiM+3xfeOGAuQsXsnfY0aWiMQLMzQEjv
44D6A3iUaj554Pg+jhIKd1F25B5ReiLgymeGfDN+yi1t58RWi7WziDzuR0Xb0UTe5XOXK+t6rIwV
8ljW0TupZH8jA9zSOJHXd+QFoisrs+MXMsZlxDDIw1fhbt5h8e3pcR5X97qeeonV0xxrE63ZLZKe
jhRPNE3x1eQVXbjfEovACfTgcuoCd24e6eIt9yPJrf3IUMfMzAvUgfAFWvLaF2gWtfOxyNblY5JJ
JxUTZic5BaNDGzfZH8id7b0f+PI5Jtw/OT4whB5l/EebXwlSa+HB0YrwkV6g+H5BfHASs2TWxeoL
wmn5IJS94gQle9thHmzAHMFqMhr89sR+gJOziidvD0/uliyadacHd/wXHunOPl44qAw9wOB0ATn8
YsWN/1SBFW53Pll9SJSdQ4kOBWjteV9XRfZ/PNSCfND4ygaFA8ue2jzdVR850fateBz9qfeDd7Iq
Blb5KY6NZmoc6MtGvLCAgMDdWFAI7d/5KxKfFUAMPSQQ3nt7kcW1rYq22vCcpi3pOSsXHXwNoIrW
V1Uf442xy/zRltY+ngNfjyxeNSobam3oNvDvKUN7jyDQ2QgbY3std2MdjjYu9Ph1IQwEAhEcfb/T
8eew6ySLyiDqZmlYx4LCDvbEeegn9tYa5jlCGx/tFzJpwnjUXis92kwa5PU+ZiFzIfrvNmzdaNpT
aEVAeJiEXmtjaVPmmLfjwZ0ZcTtjcKAMklf5Zg/vZw+kaXksvSUcR+wDNFzWPQXimHMfrUygFM5V
1U+q38MIjUPnYAtPTcOrqrfZWVP+iijXne59QrJ0EwUrwxXOZ0GF7a61mjvxw9xOmlORL3M0/EtZ
+eYGaYmPCP8PjX4ULrcWHH2+VOuUNSHc1ySO5uM/l+d+rZBTNYxoqqZ0aDp5KcCaxv2/KiRIlcXS
pnvhe9sL09s0XzQuXtCNFMqnqPBxhpezjQ3UrigrSnS/uYBfy83mAhAK0LwLGIgqIUWhXy+gDFZ6
o/Iy+lZfLqC9KE/wtWgYcVZPXexSKf1fmsNv/Gfp3DFtSf+v7WX/RX75rwu04fyl/f4//30NOpmc
9vRXBMTPX/qTeh/hFmveEijEH5R6/t6f9rPO/yHsDBH3gDlFxBrT+/kn9R7OA+JFG2QWjbfw6BmE
VG1l8T//7UGHQO0V04QXuhTmwej/B9R75uvb2j5cCA+Mvk1bfIDqwwz3vwh+yhAmSONMxc0yOPBo
tegDUu5reAsXGY/IdXH+L3tnsh41tqXtW/lvQDySttqpFL3D0RmMzUSPsUF9u9Vffb3ygTqQ56/M
yhrnhByQ4cAR0tZaX2uslhnwgfBcuglbCJPAV3vHHFehxMS0a8A/At8pM+swz7YRrLO+XHSPhIxc
2R6oV9ISe1KuKVrxzzUyNRNMUgCfkEtPlUSvy/6YDTkhMhn8n+51uTpTbQ/chMrXspktOfP3sza3
hlckpB/O6ByadY9iMPLFUAYHKYOqZ6pS6q9uMtmvDkPcquVhuuZggrkBDGuxekGumivGbkM/ujot
JNLNrfsBPRQFoN1NZrqysaUmoNKyXgX4sLT4oUqS6TpGantC4Z7f8kQZaapCjhX5ibOg+IWphjzr
k+qWmVW/Xab6tQaYugsHIlP1qonvtMjZjrFOI1RUxuXGLEwLOXmU8mGS5aSReR7UG6O19c8Z7Sxe
jLb/QSMhfOlE/RL2E+BEOeGcmYW4dFRM7fuSZI1I0y+RxQPZLCy00lNseSMLzEXYCtrNYrgh/AXp
zTJ0vHiiolcr0KutYdPU1JAOdUfSEfCTNdbMBOQk4M2Nw3sJ0XgaogI+knKj7kjvV01RyCmomvx7
goh606fGtJFm7NB9YssbaYKvZhCU9J5ogW8pVB1Zkj8ic/7sGjTM4K0v/CozAZhwe9uMVA9JI8VN
jO54JyC6L7Hk4VGlMKu6iF7M0qIYOBzvsmX/hw1JeLIFhodzSbn25Zg/ZA29OEWayZMu0ohsYSa9
wE2vcNLtSRnTjm6tWH5Kx5ksVamPpwmJ5qoaTYpvTP6lCh7dldoH4cfZsRU6yWC+OyKASpcfmyQN
z6VKuxNRrR4mtXvL+P8JSAKapp6cCJ5pDNybzZl/dXTQHaS0tFRW4TyfDLracMb3yjZFDr6dla64
wcfpQKNde9RTw7ibwJ2rRlCDx2V/X1IF80zauxmvlbaNDgYp//SMpVntCTaXFQ3kw7ZLgnCj1N2d
hQgc+6l13/dofJi8iyWmzUl8h4SmnSgQIKJ+p591ZPLzugB3nzW3jwoUeAQ5QEOMugngK3p39GRd
PE0DLU+MqmelzR61qcH+lBk3rVYz8kWrV1nZ9j5PykcEt+R2s2/l6F82aay3k5/H8JT4D/1i+aam
N/gAUla0tvLmTv1sdEsx8uQGu2rolfvBoYgy6KqQ3GXjmcNQnvUqHzeKZNPJ0tDcT+zbj4alDP6Y
MHTkQaPCOpNwmigHO4hMj5iUZ0pN63Vn55TPwQvsE3nA1H9scybFuoW7LiDAAvq4cC5DVRj5KidY
fj0MVbxJUVwwnyfy5gQiu1aOGe57hKQUSaY0CrjWeM3HbN4WbaqvqqpqtjOlaPdG0x+Q2lL6PBkB
PdqaHK6DAfaiTcpOwWt8GgzitbnBMCYN6gONlEZG/Y7W6MkFtYTIjyhET3njfC1rzIeWNbsfEwFE
Yujks0VOHFxwPcVntK0v+LGMPWM8WVr0J1tVb8KdMw5+kQ2/sppH1QrlgX4XZkW+UaEzVpUaZiDB
RrbOIJwvE8euF42cd1nZoNm0i+nL3AHO9AHnc99xDcbTOH1xp5G6rTxW64e6GR8K1cItDB1AAH1k
uF7vZl11CenH2AvwJ7mtcHlWXmb2Klt+Qnx72gelFyNbXJUoLG5tYn+vMMr5oT5qmyFyss4zHbxQ
nmK19FkBzSNyMeIcpN7HqI0QB7RJAXyN5o2jt2gVonrkFi8qnLvdY4SrXzN2U1+845hRx7NFqV9T
JcGnFxlJh+siGnTrnDZIc7wEE+GOksxkPo5GY10JjS0fBJ2GNo0GXHr7pu3NJ4nr5BDN+URf3yzM
ry1Xf+xr2FIiX1MC2/AGREI3YiARIgSa2hxKXXUO9QS20rpJAeFZt3tg0PCMJSJ7INiCFRwZpr2N
0oAL152H6LlyDLnugUp2WhxGhBSRhOLlTgMuEE6tgROt0WLPNirboqa6C/Z95XB/iJ7mPDHOyrXi
aP8OsgVTgL94uG/h9eg90Gt1ZVvT2HizVkDnJiauAM8Y5+4zaFb9Ujdq/MwzOaReK+/upZjzc4BW
/fuS6g70kAXihs+4/6xQ+nDKVXtva1b2Lc+F9WZi2ySGPgIcA07rs3XoGvHeZDvIOW196bAmkyHW
OJQ7BXyKHm0gzmPXT+Yxs2T2Bh9Bg2PegSd6OJuGa1Ab1iPPEXcNgxZuumnSoUdsuwp8LcVzsgf8
H1/TOHYNDiPqQ9y06C8jygauyilSLnFiycrTRd48J6SdnURWhezMWHJtX3fzee+Ccr4ZbZ3eQOMe
MpkNpEDMRbBPCURc4ZDiZoUKqM9zLSgmloPE3q/LOMjXE3kW9xWMxTPqiuEbmpD6C1ms/aZQEkhJ
JXRD1xvrSTk0WtJfCoQljYcmRXk11Emep6YAwRcEiu46eyJZ3sY08MUNR/qR0d53pG5Q1LxK4qSe
gH3y5DPtq4bh0T/Y3hJjgZyUUVC+2FbZnnsuJiZSV6sJddVYL94uF767UZ+plAiMdRGjvl7hvjO3
XWbEN1BSdQusZaMl6KhUAHVMthzPNA+bWp/7ItXt4zS09UFDsc4maqj0uYLEZRg1vIU79YEP6eFT
wVksuNO1GRWu4WmyumqdbFfSNN0j7cxd7tlBSTsZRbB7adMj6eVZ0TynTdLaXhx2cqlUleVTSjpO
sW4Nd0L2QZDAN4sB6j5Qh2pF0PBXI4zcT7QN5i+QbeVGUNKcrTji6VieqG1W/MFNORGRp6n7mKyL
e3c27C89MYS7Kqqm0NdDc8YrLybx1R6a6K6FGH2EzAPrcnIxGl7d9CTJljqGCnwe1GPO9NfsEhFN
QKtB3aMKi7QXcDUd7MyE3zSC9mq6LTBpQl7GczczQK5Ddei4llSJSq2wtTe31mu4z9wKlQMZ8cFT
7LbFpwkjudyIIhrvOtlN2z4Bi1rNzVIeZIt0n4TpRZ27+Kku7FM49asyyilCdJT14HSAqugDr2S/
w9zYqPZC/Ivxiggi/WxlzIYO4vZtbTFYkOjXG19deyZ+yiir8LEwgGsXAo0iaE0hZNLXZKxu3SwM
T7LV5/Wgz8FeBxPaIglvV3Mlsk2nqt1Ro/LN6pr8W5TobKW4+OxvFrmH+BRkES3+4uZTSNjhV8so
g01fqnh7+TZn6QOCdPeRPhK4yZglCZwxoXfjJkwMLO4GJcLQo4XXLH9USpRxtIjhvgzq6HMWjNnH
GGR+q8YmCS9a0B2bCmEFFzitsWmDSSdUmRFzWuCcOVdIi2vqbufELrhloYfpExJ/rSHzcOgj4DET
5K6qdGtdB/N8t4QJHwYaGI78hhkC1zh+Dea4RejXtru8qqGv3CVpM8P2rafz52oah87XdK15CUVt
XyC/lG8a3s1/pST9syX/xZasC+IA/2xLPn0b/t/9N8QH5a978o+X/diTiYb+8O47ES4uV9ZUxNg/
9mRNdT8gdreQuoNsk3LAX/3Yk4XNi/CGuNgnwEXAp/69JxOIqLvYuwRhCCqiSefv7MnmHyTwKpSc
gczVpPFMo3XujwEsdWJgWyTK59hQLDi9GMCAHDzI7wjjQqeAn1AMiJqmXSxKmSv7Uo8IIvSxVRU7
0n/VraXI6a0RYQdQq1Ymk+7Uz3f4TOxvdZPZrGK21cz1rmhD4oipY8qGycDkgfamWxBjXa/kW2Yv
0yb+XsDONeRFEtHQGyutzWrU9YhGKu7oanqA7yQvxRr6Vn0m/jOLJ2+mLYoMVbpLi/yA8oxZm/XH
0/scTBvZFWjtGB2tnpgj5yHSEQQNKHAAwFibaMukOAgLWC4/SlQv2tpJDJGpn+PabuduW1S9QwiS
RASl3sXEKtOnqdavERM+YupqupgID+nomqD61441KfOXqlDt+P79qvrnBvzLG1AVgIT/M0x1+ta/
vGEy+SVvVLy/5OfNpxkfVG4eAeL0e+Io+egARv9GpVTVxoll6QTSafaSUvQTlTK5EcGycDQZuu5w
j/ydu03Tf08zAftabmeCCV1BhuUS9fQ7KhW1oMDQQ+LeDqT9OA0GS6LQFNqrZriEKcrrmu7U8mDB
VGpsnjUd9nMo1yDLGSOVrI9moHb6ExV66QnhCrNDjSDY8PWqHs1V1xjTIyt2/9SmebNqw4nVCenV
6Ls9CkOvahOmH2Iw+y30kXbrhCyfiz7oz3PjBiOAdDF0DBuNTfx30AybmPr4nd0kZD03ad95djW1
W4s8bJI/omQkVCQkWBj0XYwXqAHb2kSQOeHONbS5Wy04/NekyyTE05SmbyBv9Rmpap97AwVvZwAW
CeMUBvzuOQQrahrkefa+nBpj3sxahz8e0Sh/K5ZerQN1IdOFYIp62odItvGN5dPIKMM/kED3YAb1
KGum/6vuVOXVNZLwNidpf64zsrISmopXeDAc3Lay7LfJQGwpms6i9hOjRLqCdme8NE6XFiusj2Nb
EVepf2qrqrXnajUEKqP3LtDMuNti5wmFvXUw8ocEadAtojL/4WRAhFQ440nYc15ofkssxh77Ztmh
mQvryPIT8O+iSEmFJFpv/EyInwFo1KeszQ3nDyQuMGQ/ntK6hyLGtBI3pFiUYZNvKqeCzAR5FFbo
m0qUBOeAhX3D1soC7yMGFzofZgc9f6TWro9WqBXBGXeqHLTgTsfzHqxqQ/bLhWPPu3kkIHyjvEfD
pblFdtihbbuuUk/alCetQMooZT/MOfumPkjtKQwiXZ+fx3iRPr61Q93mVNdyWmfB9Z8Dr2jjdvqL
A4+H+dJI+j8fePviLX4pfjvxfrzmJyxvfEDAjcuRPDuuBJvj88e04TgfiFcG82GseIfX+auf55/2
wWYA4Qy0KWfgCvxl2rA/2PzF8rIfYP7fOf8oiPkPVF4g2MCeZrInOZyov59/nGBRPJN6tg/EPK5E
nWUvZhIEXNeIeyovmvtFbitho2Wn9ETkQ/IfrajJ72crwDCCQTBdB2rcv9mdlp+RnBRfXBJfSy8k
UAHBDvKn1VgGTM3FXHwhBUDsOZT1cxMPVuuhyRCouzNn9tMER/dauoQNxZbzYKOovjVj15/V/iUv
G6Z0oOxH+K7mGcPjkknfZwW1kWo1vsisxcsQU2+HP0CEeoBnpgC5EK0dpswqdfo1Ym8IPdHkS9mJ
3pDqpE/xPh1r5A9B5nb3IYCrYJsJZmNlNlSjrTGLkE/VCDfRMCegvq/diJhcKryio0js3lmzIkN9
U5lpIfVR6GWsZEVDWqvOp05OKqKmTN6FKDlfnbwvno02NkHSODTv4iGtr1OV0OzJTezFiV56pGls
WImRY7Or43ZyhtNsjuWFaADCWgYH5wZiusHeZhzKJ2IhxquRiRmPC1pjSdGePTDB0Rfi90XXeJax
0MKxfdFq6VKtI/LXUWYaAFDuXCxTq/YBT58HwlHkKpZSro1hErtgpm3BK5S0OJgtSfzJNHd31JnH
wX6WWn3oqRIgEjM03dCLzdo+OmqORqiBOX0UedU9QGczwnXksuEO6bWnmPiIp1apxn01mHR245U6
DjNN74SVUPQ6oyejC2M+UivQfc7SCeW+6ebNcQia+i5ynP6725Ch6wFsKelK0tp07o0CmRcSpATv
vouMhBmivwdAb9DAWF36Uk8J+JIca3OLfYfOFD0Z5JckITDDH4K6rugNFuGlcNxC2+GXjG9RlYrP
Ok3MV3c2eTeqUpoHjUL6TVdHxp1GUS3ZJ10Z7QDfMb5MZbXS255M8Unrb2GUZ76VJ+OzUoTNAYGK
+40p3W42+NRCgA9B4cUaWaZ7g2qaBx9Bcak8JSFexwjLCmFkTqAUaH7n9NWoSuFCk+gpeMGcr1yz
1fw614qPfI/pJ9Dh6GKPibyX2hQd7Ebv3bVWDvUxCgqDJHPSB1dcruVHR9TqOUT6IVcKfsyjVobG
Pc+xDqk/IoMTRi0IDJA87vKnsdASI0FyQ1EYH8+Iz7g6kHuh8p+y0EJ4/tHtp8S6SfoFVKK84N0I
99dJe5h3BHgNXkBYV3Cbhl5Mh8iMkl09WBfNSQDJDHv2hQAOnozGfcCObvdrOaJOCQJ38rQMbS2W
CsOVCGr10i9yaT50RDZU3hRrrd+SPeJHwFQnA0D/uLgDtkadkOBRSmIxU6p/yX9N1w41xX7D/XJD
AwTfFvd99ml8B8ihRtBX2rGcQc6NCvrgwZjlkLPm2FZhnnStVnZD1zwagHZXJXXcdEXs8bDHA38g
Wc26Lxe8Pl+QezQC87bq8ukKL6LvuwXhLxes35lkdh0a0dyyH0wA6WbCzdZ2xReJ6RkfGMyBVkcn
9BkwkHAKKuRCnxyqIeYnCaXedgv/QELcM1mcC0WqHJIE2oyMOA+/tuTHLDvVwmREhjD2BLaUvrbw
HGyv8hxDfbgLBzLMwl2XCy+CEyrYhctpPUGaFAt7Eiw8SsqeKPu7duYzDFr1LnmnXDQ3VTfkr34a
3/kYiBnHnmBooGpMvjGSiPSburA4AXQOQPPZGpLk0kL0GIE5evp0Zy8MUI65r49FTtC13frDQhWp
Q9ojmF/4IwZJZ0cmVupPC73U/YtpgnMi2EweGiHv2oWOWlLStvpCUWlySskWIYx5ZbtpdGhC24j5
9ar5ORqlvEdNaZBJo3k6lxFl4ZAQatjoeEsXcgxF7pbkM2VLcAlX01TOp+mdT8OZ0XsOWNi1nib3
Jmas5qsQU+Y1Xeg4UlXe7JJitRSV/B1KtHpN8ayT+5VJQiDHbM2E63D5fbTVJlyZiHxwZ0EAzgsV
iLt8OmULPTj1GgF9aUhFlGnAJ7rx1Wywo1HtHPkNPBvcDWRjk2f5Q58FwdVcqEj0HejbCSdn2u7v
XNDOVbpQl9kYvEQLmakvtKa+EJxEXYmbtZCe3UJ/tsI6yIUQHTsunURRP5sLWcqQChpGAI6PSx03
Qmq/Ii+GrEJZ7M/dOG0E6UxkONvZd0tiI5qHtVzo2aFlCyfjCNKWM0Y5Jm0Mk0vadn0zsyhb1QvR
KxbK11zIX0Kro1fjnRF2S2xAdtrduAizEwmGxNaZi4poIZPjhVYmsfViE+C0WgjWfb6Qz5kjXMLe
FkJ60L6YBGCta01JH/KFtjYXArstDQI63lltjsOF4e5Vy9cMu9hM7ww4MM9WW0hxXCguJulh2hVO
PO6tlkfkmM7WXslIQFn9Myf/7+Zk9E1/OieXwx+G5PcX/BiSXfWDRr4Qk/NvE7JrfbAMnRgaHQTA
1n/F4wyx6FaWPkdELcuA/O8J2VA/CGuZuUlXob92edXf0K0ATfw+IZNTQt+JsJjeXSI9hVgQhF90
K1Petn1hx85BrXN0X/h6V0Oqp7dRmOlbXvTzfnhnjMisgz0iDxQi6Z1SemeXAlsqFxB3OCf2/v5i
kMb0mM7c3nf1Qk9FbZyEe8yS8EdBwfnv1+9kFgrUNfA2kITZDtcOhEJ6DUmCwQEWJnvrF1qsxwPy
GI1lAl33zpu17xwaxVnLCUAj00Kw9QvVhhQR1s16Z+CKhYzDI599AxnbhxlEHVr0/nMb18YNihEe
r+ur4Dsq8/wcKu/2PYh5aO/keV5IQCMI+89jiBBUn2T0XRECptANTawezWhfsDy5jPyTkNzp4Xg/
2zgOPRcg5DumA+VKVcmARbvPw1Ov6Diq3lnKEP4PUVApjKMeJSmIIAcGDNnQRS9zFRY7BPxybfZB
9KxNIhx94eTOVi5KIw95TfZA/3R0ZmKAUSTmYIdFNNyGs0s0AeqJrVpiq13NeW495FE4Ez9NEoDt
TRPMA6iOTglTlDLlrFBJum+Tpo4VOp7GVn2oJCQRFOn6epDWhy5Ik3UiaZTAKlBafobr5a7B3vOu
ZSpIEK0cDLCly4MfG+ett/N6F05RuUsVVbKF0MeOszjPSt9A0/wAEtIeNNt5r6vhw3EzfKRKVWRn
zabyyiNWPDnH1lR2xMXa/VOGRNWzOqN1kPuUNqwFlfc4r0LbZeykQGAV5kOyzmTRnAvsqz5ePShC
gc1mZQwjBU9qLNtDm+QoSa1oDC9OW30H/J26ndrONXZPauO+4+TMDJBmwm4Jypzb1wI0RNkFgZM9
Bt2Y7HtBhAe5XonYV4XVvxCTx1IxNJBR8F8bVxGI5RNRi41WuixeY6wN55mk9uSxVtNg7K+z4sRl
hoYJScrWpjXsNkx2dMkx4WvZG9+uPhh+lDcxn+1oFGC8R5W0iDI+AaLkAVaB2l1R5kodltH2z4M5
WMxfmv4pdHiPQNYrEoQfDDmG66GgpM9vNa0vdkGhVRtqgnI0Xonl965uH6DM043M05zbe/FK0oNW
hSkeSPrgPWpeyjWRy7lft1pA7mk6eYrd6ut4dDuMWoL0kVS70wnCvUc4bHtjaRDM6+4ynEXHucJx
TRcJWgK1mHbIoPjcO4J8cq8n6GJVOA1XIHko6klBfWWtpOyEj6zA3ZCH1h70vMnXMWKzPUKm4diJ
GT9Anafb2kRo4ZX5XN9ZssYLm3T5jZYIo8B0Y5lbKynam+LK6xxxY6Zl8p3Ep0+Lwd/KnJTq09JY
JRYu2zJO5EelQ8Ccodf3ZQE3Fo+m9tAYKaeWkzOfubDsnmohbglSnaT6IXR85ActdEF6EUbx6Bp4
fkm57D1kobukDW+WVUTrvCQoJKgLSNBYRW3L/unsmtnK/TG1lk+7HD5Cu0QrFRUPwZTGvNYzq9/S
DanfLOrjSHSZ0zVLg7mn/zZfWzRXjF5I8vO9yZy6puVuPE45IjCRGcaTnYNBRikz/VhF7EZda38E
Y+nuqsHKRg4pyZnCmILGIDYD5VUlfR+QIw3n8+LWQmwSJnTKcTamIQNqORN33ylucsTN5uK2keG4
CfS581vU7D5xkSHxEGl9yjsaxO0mX0hH/UUlgNDr8FFvxiCfPcwp7TqXvUo8Ph/KdWCBXgczQirf
CjM+bV0k3KgMYe5rHE88RBxBuhtfQjv6EWvhESONPCfSGd56omfWfZHSENfq6lp1qmKVGDZ+NOnk
T2wjzoWATHj+kK//ifg2PBydcoJyKc5a38UILEL1I/W82Xc5Ge2zrYXGg42B7FrXUbgmxV3dZBWM
bD+3zh4ZFSb9DGRjTctQxqEbxd1DTC3FwYmkeBGSS1qIejiiHCnuHa2SO+K0tbMktdYfW/AMmQ/T
Q6jllkP4vBaf2t5lMmdZw+2YBTs1MhO/T2S6IsaBIzMLz5ork10cKPFFSTsbR19PpG3Imb8SSQtU
ErTRTJp4hRkAyOgU61nwKSIenUqdypRfGP8wgWJrio96n8qd1AOiRWZt/JqTVO7Popo/il5A0wcJ
Nih0t1Tb2bX8VIeDfpyhgo9Q9UDz5NEmXG91dDOtTnvQw14nSTupVhNAK1ljUxt9xpEsL2KmC5Au
H0AzDiZquOJkfInSOvsoIsMmI8PSRuRhhISoukEHIFflAR/KFZ8cRvKwEVrbPqk1vlydQLaB5J2n
SUF9tStHkOzPBrtAwdJSWh1PolR1kvNcRj2+cvJR1p1m1atJ9CMGM9LR35y2t9ZBSg4LMZ4cwXgQ
2HCaxVBMFHS3HVQyVcax3sYpvZhcpMGerzJbdUWRXcWCJJmFfehCpVrVVvOjn/cf4uyvcGQQTe3P
5uO7l0K+/K7u/tdLfk7IxgfTcTmqVJhhgyx6ptT/Zq11WGtDZ9xdKr+IU/w3jgyl9pM3Q80N6UZP
hC4spjtD+ztTMSD0f0zF0Od0hGh0AdBz+8coujpoHRqMRusu1wnC8gnI1OgH1dA6EXIglaqtPRux
CKgQXm1MSWUx8QhuTFUBOZgxfGoPGYl/So6o2hLNuFbmkWrenRNwRYOb9rDedp3N1YnATsIANnmD
AnE4tWoaRyMIrs10YEiUf+EG13JuHXujlq9k+F5bI7aRgOGuxWds2ZvMcF2kxHW4wp40PSjOPGv4
QiNyL2pXKxCIcB4m8xbdhlSPBQFFpp9IFamMTaae3GW109WXRAlSYmkD91lms2Br56GrcZP1SXVn
FQ19o2innxSBwIW3oOR3PbqZjsMIOJ9kB8zqa1HGzjmtC+u5BqpdKW45fIkxDl5mdlqM4JPpo5hp
FlRcH3m2i0hxvLZUqm1KQPge3i76YkmzftIlRi8Pn6D7WrrOazZOJwcPJwrMNJ/2/BHc950lzjFF
YjvXtbV1mwjXHxfjHElGbn3tkgIzvTpN6qodwh4xKxYTyLqu5EikgWbyBg0ja6HM+YUgW/k4RjnK
n2Yatmjvp6sr9enAg3FBpGMiEJHtKPEuypL4jevBvELy9ZTSlrpyjvICWbppNTtZjhqwblt8jGab
EdzpyguPWNvvCTJkHqY2594we/2zUmbSwOxKZkBphB1mZ8blHCJ33xODdJfh7etXcWd0a00vujWp
B+RxKcG4EYOYd5mRjCWi/3r+ohB/tHHiTNlSQTHviZSfX4Gr7X0ktephxu116pS6PJYKcomtQcnN
eexmq9e0zdgbLRF93s//gvsZfXSvmHpVofxWEVWRKdC7RtEckkqGQ3EA2xuycmW3QZ24G3T4ACva
4n0jeEUOM/oNBJ+v/yAO/xvEAabK4gz8n5m507evzQtdPL+JEf71op9nqvlBcF7iByTTixN0+Xn/
faaiUzDh2VD1LB7XX6i5RT0ksNlgjaFVfNEf/Dxiker8DaCBINY/HKm0+ajQfQLij05W/mG/Aw2Z
wJc8BVF/FPnscqnNzJLLFShAuqfi2NuxMVX5PmYH/kaqgMNUz0P8o+k01l7ObfCQ5VjgvIJ//j2i
UuusN9I6jgRQG15L+zdeEPwqTJuNsiFFunsyZJ6fGodcvBXRZ93GbZ34pI8OXJbZEFJF+YZOLEmE
u2Myxakl6J+sNLXeoADOSVpSiwuFId3NLSzoHCbX9JEDYjgYCqQ9oQVWwVgzBI+dGimghU7pUqrq
5LdGbx8t2vD27Pwjq58dXiyKsG5k4ja3MRTBBsrNgktseSwMoj2klYuidJmg+mWWMt7HKubu7CPZ
wOOLvUxd8fsAxk49XuB35AWVU/SZRambiJhkaqMhSd+4ka092O8z3Wgl615FF+wpajEem2X6cxgD
YfgZCDXMTKx+y5yoLhMjll/GN4bIdBwb6S1W6B2Ufnys4yJJl/g7+QX3J0NozXf4KVsmU8JAog2m
9PmA35TW5miZYbNlmqUG2nE8KkHii75Muwpj75AmycZGwbGal5lYWq67U4eS0ToquiMtkPEpeh+j
22WinpbZOqWm3G+tVD/Toil30zKDo24ejsYylzMEiBfUU+UBT2dLoM4ywOfLLF/oFSkeTaQ7+3yZ
9edl6q81W1kVQVZclVYVD+2yHYhlT5h0ycaw7A7WskXAzChEttub0FTbJz4rlg32B/dCQEj+JFjX
N9qylRTLfjIsmwprsLIGDxjf6kHKM/QDNe7LbuO+rznJ+8rjLtuPeF+E6gZ+xFPeF6Rx2ZWMZWsq
3hcoa9mlCOeYPfiFfuMAXHgkvb7AUjt3xbKFGcKsTgbmZ+Jt2NEIae/8aNnbxvcVrl+2uWrZ67Jl
w1OXXQ/VfXJRKzro42UTTM2kqpC+sx8ip2ZVDN7XRsgsVkj0cN0dxKXNRMiGGS+7JtEWyWppwn6K
tVz9TAjOeGSaV9fRsqfGNmSBRyBZf21wkj7XWYWbVMmq8a4y4/Cja6Tm2alxHjlVuO17u7jEqmxv
OrFMa/LFWnbJfk5zrsnChg4g+5isQ7RFlmwJiZVDoYDRkJq3F0nCM9rVmr2JE53EyJqeXezCZOx5
VhPkjxwj1WUqsnlXIEVZwzWb61ip1HuYmAIHUF9Vvk2FwbohoO8MHR+em8jQV1ZtiS9ZjGvM495G
JRMQBr/YpqcHy4JWR/KcKeuZEImdaQX5oZvxALPv2QN+EKU2Ub1Xk3pOAqFpMCBFmp8g2MJHW0ME
CP1WBpVv1HXASRJXMzBd+ZZpKjkcnZWP92Im7oOvxoxT2OheeQwxK5DVgBEy8DMlRLZAqn/pz0lR
6xt2GxQyaHPGKzol7XMDjwF2RpxORe2vRRrfeI/+0kE144kQr4i+aUiuW6TCw2Q5IThNJ9WHAJnT
ZH0K7bxqb62Iun6Hkom7/TBXUJ6z3zpJPlYrIkjS4aFJxtB5NcKU9jw/sjN1MD/llJ3X9tqpTCXd
KIA1ydtk4/hKt8RiNw0PLh5u/2xWf7VZoef9U4XOBhNS/LsmEUZpec1PhY6KJJHsEQ1JovHDHftT
omN/sJDFmEunOeLgX+cAoTEHaC71aPywhRf4NwGhs6uxZLmYbnjIYEw0/85csAhwfkloJjl6oR+Q
BJsIFAXNAL9PBeEwqjPiuW6nk3bXYmNzKWYhH9Y9Gh1GPY8gs+KYWtQcrdyI+I1fZqb/T401g86v
726CSNDXguxa5WBDJvkHeRA5Uowi89huh07viczJLWp19GyF7iXf/R/eynUwCFP+uZA3v/+ijUgY
u3Oz3RpaQ+SxDmkgZFStcTzX/4ffio/ShSciThRy5/e3AgxKCdwxWoQ0Y7zFHFmvmpZw0na0/6rR
+A/s0fsHSFWgaiCD1QXnyu9vNfYMDpnJB+jGAZ63Sb8SVmR9H3trFRZB4gNGEmwfBKlfkabj//lH
ukyMv1w7P96cQPXlKtb+o9O3RakUiAp4XSkNy1t8zOuC8KO/l0rPu5g61yVOcbJ6SQr4w6cpQwd6
ug66bUOnD+0YekGOkjnWSDySKifV/M9/qT8o1t7fTuPe0sWSdW/9cUw26x4OXGu7LaUnOBfT5huF
Dt+dEJUPnQp3FjlI3p+/439+jKaOQlj/L/bOZDluJMvar9LWe6RhHn6z3sQcwSHIIMVBGxgpioBj
BhxwDE//f4jMrkpRKtGq17WospzEYGBwv37vOd9x5v6KoX/sdYRxmvQMRbptojvOkmyijJsVlOvf
f8qHjsr5e5k2MHbfwyJPpsCPT4rdhUjpEG9tLaEY2GjaJRmARwYaoKL13PnkO/3qKv790z7cNHwR
cIKJ6Nz6CtFECA83Ujklf5Lirw2CdtGk6evvv+Dc8frwODrmnMxOx4i8JPpbP37DMcaV0+Nr3Rqx
ax9xNqAfgTu8B+bm7xjapauuPnlq9Jc1Ktw3t8UYWTnWrouacqu6QMFgNPsFuqrq2zBY2n50GUuY
YVvfzRhx4H0Rzr96+mRhMn5x/8FveDq9LjgYPz1xvoxcs2x5jUSPuI0SqE+Z8gyOWgOjnoN5gD5D
b+9pUKcVA4zB/qrDoKJxAuUP34JF+REFRyAf0Sfvwke3yPzQWHT1rPkNd/jf/Kv/bTidoJZMJ5Br
W6gvgI9iZ0UHCWqk77ZrOl7yC7lhzFJBBGCizabiAKS/uZQhKA9sy60CMVYsUlvi8QPQs7CMKlyF
hU+6u4lIMerM5tp0J20/pT3KFtUi2Pbm8M22CR66XmjoMX3UJJYgQtDWvI0FHYsOU+Ovu3I4tCln
pV7LmJeEDsPcjNBkO/3S9b68xt5vYbib0k1jcbbotfZYYkXb1QKp+4iucTGEWXipx6P+qDU18vAi
1eZYpvd0tE4tCBh8j1G6a924PfKTi83vn9afXxCSeCgMeOvZgz3vw8MK5s/pnH6+6TKmWsVXJ3x9
b4jhvpvCat11AOH/D5/ozIoFWg/zevPjvQyaQcG8TNttE4aQv9CfGtG3oLAvG6uwAYi6T7//vJ/3
dt9BEoa2wkAATAP5x8+TEZY67k27TUYYrqay+31U9tbap823+v1H/fwG+QyIXHrUNKHBJH54TCP8
vgz9S3ZBkEMXuKyNfdl33icX8JefQjOYMgWZBtfwxy9Eno6Wt2R4bTW30ZsFZG1th/Hav/n9l/kQ
58FTge/E9wl8oVo0PHa/Hz8nFdpkuFUgtwNpFSvE/snGHfKIAxn5qzY+EkoKHnwcLtGh8R8bM9qW
dio+W5YsPubH3d2nN+VyWDEcDk4/OcVqxqVEEpKIgE4EcWmQbcI+aTd23wp/admTvTcKsLyNXn7P
yt47pW3Sbzm2q6t8mqwDiSefZm3/8nfCHwdcASaX89FOE9maBuPMklvoYcVeb5x1oDMDmIq2vg4l
jdMYcPZz5vAqE+Y1HrsZxeQKyFWBX9A6LbLvpNGp69QfVtPUf+0S4Ea1aKu7kSRP7DLC2TnEKB6K
Eb623n5WXHz0A53vLeW+gSjfoh9nzXvY3xZUSPRBPvo9FxVnL+SRCjWcHX2JWcWWVe0lq1AaOr1o
t2XHavLDGE8vvvDuCSUL9l0FAAHns1rHehnclpOHCNeevk9OSKS2HwebvopG5EOJNg8zM7JLYe19
8nTOr+1Pj8XfvsGHp7NvQWFG5Si3o5ZEh3AKCqhtA2NijV6/aFjkO9r7SaLvrXJUS1kBXPz9r3CW
RP38K+DRwqhlGt7H190fWUtGp5MzkBixaZf5zitl1SzzAxoR6G9lpoZHzzTib3JOVVTRMsHHuEpn
xamK5MbUZblqXNubCfE9JnGzq5YxH8ggAcYBPiLj+1gYBkuld4cleu2Qyb1yteARfijkeuXol8yh
s91Uli+e0u/ckQ+KbDSbVR/Iz3Kgfi7dAFjq9JKpEFz9bFL9+0MzVz0wU1kQ6iR7LEIo6Um20iaI
yeXkWJ/Uib9Ytl22fU6etscP/hhnLwkmKRoWnS2qqPdA+GACDJUsgDQEn3zSfDb5cBv5JJBRgW27
uOI/1IjAJTs4jw5PUhPdA2qOHlHUkESSj5wmnDEFsa27mn8IXeOzIKhf7L7YcJkaWhYbE4X3j69h
G4kazDRpL9APnpk13gxejagmfM+89pUjr/vJBnWuPX/6ro4ZoJDjwO1+XNMDpclBCB5ZjuHFqbOo
e8bQWo1FrJYWOQx6mN+XIoNFNVYUN4gVlkpGzUqnWvn92/PLh8lhQOuZZ9fQh21ZdGBEANrLbe9D
RtAriAo2jhNSNUtsZnHy/vuP+8Wm6epUjnMWmwNv/MNNdgnpmbtg3OSxGbZRBV1pIqD3kzPiL6+v
QSeDJ4nLi2DzxxuKYi4qyZuRW87IaF3UAEa3gLjnhr627yWqqwhjAr7FOlv3YZRDjTTQmivtYkIm
98ka+fOh3HcNToUcym1mOHMz6O/vaz92zkRkG78MvuV1HHnRRjYTuQuQIKIccHUl82IbI/JalCkY
mN9fceNXbzDVEBebup2pz4ePb+HIm1ahN1sy4ePXyms0ZwEUtz1KYTg4Md2S9BGwZBgYtDHQKKjd
OnNWelKhEMlrL06XPfHcVyq2gISYmASNJdFD8u33v+cvfk20tWRQ8upT53xMLWP4LEaYX/XWHcJm
09mTWtto7tYzme2TS/KLjyL5zfYC3aMN91MMmUgMWdWNV2/bKczfbWxVtwg0IaJorv5/+FrUoBjr
3bml9tOqVhXV1MLPqbeOKZpbwlfcTTl64UXStH/2ZL8N/y/6zmQ6G6Oy+K+iy28Ae7byf/77F4sY
n0RbhBLRo6n14ZlH/hAlZccnCUuPsEsU1V0ekX7F7jYtSI1A4V8SLfRv37WzudpGN23YP0VLRpFO
igyO3O1oGmqZOwPDgSQ3V40ON+f3H4VH8OcdgkoDN+I8C7VYsX58kXzo513E+Gjr2g1zQXccCUwS
sd1PK8J8Z4FbIxkfUJNny9pSvbbh5NgN64lcsvw29x1eLmHRY8TFgn/MrBTgM2jtPnFGGTh/KIB1
/FL25CmkJKfKTRRn+PckIfEAPPhK1pLpge+vAuX0MKEwo48XuByCrRixTK8JDQVMH6WxcY+nbjJW
mY07Y5MYOdQ7C4a6+RSQR5DDKqFZgh2bE0x8McTk+szQ2yb+IrPSGPcZoGryfBjvkEKrV8Yhn4ZB
20oMbvLayYvOv7KRc4W3YGmyYsPfa/0m7wnmGRadDXdoVaTKjq58D9DPqiM3AV+ZU2d3jKPc8NAU
WrkzmrTAKYJphSSBWDzk6GKAgnd2meyJ3o2qJXqJMt2MKQOzdV7h+b1MFMdJsXQDiFZbKaHcrICa
jgP85DHULyCehDp9h7yCNpbD4CE1FsPri0dqzwh5hxnc5JNzfccgCsAUaW/JeNOHnrojfqRh0KbV
gXfSSyza625UUbeniB02tT8gb7YB/pJoNRPplgRTBduiYYtaZ+Hc/iOajmFRLR3/CwjbbDlkOeYQ
SVILVsqqcna5393S5910yqkeCYvIniBi6aeWhPhFiJFup80WPqsOjl02bopabobYK05EdS2UjVIx
nQqxNe0US0yQ5puoUwdLjT22e/mSpK69cDpcoF0yWBuo/G+2pfXoJkc5Byl4W5dsjTXqeHcLg6Zc
UDFPUCeC6ELa1fDqtXUPinJMFoWnXqbadXYKahZg/3HhiOwB2cDaJX36ZvYprg29EDcwaaZlpwvj
ws+z+MrquR+cFvC/ivBhAAS2dTTjVogYtSk+033I1A8yR9pRVEhvmbFLoPz1pltIuvu6RVkrJojF
YkqPJBow+7abA6NnkgP1lCimlqljQiDFMvUQLfcIaAV39ib07VOuxcPa6P14M03NtBy1tluF5mhu
J0rXE1E41dfCn3VOseevGCO7YPza5t3V6mKptapa4bfPtl5ZOvsmg6LvEdu+t3TMaXIk7pgmxcE0
hg2WKWOTOuNTrnf1UyHCHfrcO9GNT84QFuteB+XddOFTToxGwxuY+3vV4c5hHBiuJke7TwMfoGZo
MVaOSn+tJzCHiKmfFnYSQBLj3HASjaZu6qiB290N7IuWvCT6wltgqRKLUSP9re6rnW+1gul/nu+K
HLOoLSF8k7yHJH+VKtFO47Ira5iWHM1NTFrotIAs3aelz+jY5OF5zE3dGlZezTmCzZRFIom6/rni
2l/XPU8ZbLACk5ex17toXGtlW8KNn/wL/qJcD7wQ6xDg5ygv/bGPevlMwIYnQf7h8eiZ5kuzedYM
a6MnEbgAzeR33nqaWX4bvCmtdlaamd0KdhsBEmOJE+BSQ9SWLFLPB/6djcrRDrRndVzKZS12TcOV
WrRpka0mPMX3MV39GzNLzPswL1Kx7xO3WTuBqK+N3vQ3pQAYAGeMZlwM/5LYxJB6kv5utfYmPbuo
2GS/tdKPXNh+UPuT3hHW5TBI985Wafge0NzvllQBCMeqUOmrafSHL8yZ8vemQuCBH1kaXwkobSDM
V84xQFsw48z7lYzluG2pWO790U6eleTnjCAW1iDB68NUcp4WQ2HvTduSj3ThGIMkTPM3rep4EmJE
ak9x5NffyFRLUTpo9RMwRrEjGa3N0MK36QaXoXxkHo6z0Ct71Iehk7erbpK8HDBWnWWq2ykmPDiw
CQXXvqudFJPpYCIYa4Nmk3JuyuE4lfz3LdkNmAb6aFoDfDB8pOJ9KMg6sutgmTMaxOUQZ/MzqPWH
KEjiO0CJ4Bi9pjM3hDdX2gOAM76iV6VBfBGZE7+qm6oHlHxdfxXhqD8Kv/ZXpV5NV2Xr+5eoWPip
VoVkQRfunWpNZ1pQidQHF2XBEcNy9ZXWnbmmcebMNt7aJTczB8PRDemmLweo5EjiomOWVcrDkRg7
R16impeKu0sTvj6keUCYdhxXr42KGrIqGuNeCq63SNKRQI1i3PoxFxWK5Qjv3gSP6jTVK0lxRUMC
zgTjM60TseXKip0z5PxYrRtujMauD5WRBJeTktVrC5/uScVc18nz6m+lEREwM3XkECxqwp8OEEnG
bRe08i1AMX+0pxrBgiqD6DggUKyod6GGvE0JedFEJJi9RZIkNPtwvDTYlnFbBcTTaLFfg48s4qRg
hepCCZJUN+4rY3SQOZbhl8qNo2vX6cqvLlyjVUu+A8p6MjCMhfIpIiEZmuuo9WtIm3q4irROXTQ5
Xx6q8vAFzCLrYhSKnVXxpytdi45dUOPyiX2HCrwAR3O0wSPsmzQkiKMNaOKskF/hx8pb/oNQBf6C
6E+QJslUgYuceM9pYxXycRxpWvuekm9eZKOgCsdsbzTt/JR35HAyczGdO0Im1YNdth3xniW/ZObo
6clvm+rFSmL3TgsmmMhV0cfH0YVkspDoDp+yehpufFd2D3o1pCcx327QBv6lkxhki9uKD0q1cYOw
WEcvrpXx0ZZcNT+Jxxs90sZ3fSrFVhtsB4lq44cnM0/sfa3HxaVr9fzEckpPlOzDF6hV8m3qla0d
poaW+FojFfPdq2jzLcMuBtRJv0USBIo5uVi6WukVrOQw15ZCc8OTHXPkWmDogBSTK4XtJO54kiYN
MuiKBhJPGmtWfEQ4VRpEy07ljUb0E2E6Y8a91qUfk5dolX6xDGT7XvoaZyal5+Rg5H39rpWJ8WBH
Vb9SvTS+uyrpcOeaQ33LajG9l2ZSNUvXLMZ02cC0/G763QTsFUndTqsqLovLTi63GJQx/AAuMu4n
M9NOQauzmnmu+o5dub5tw4LGf21WuBjG6ploofrWaP3oSGK52LZB58NR8C2IsXFAlJHP+02AXftY
C1HoiH98yRpfprkDTwf8JhW1d8WZONxUXdiwiOGDpG/aWh0DYcv/Okm/vQ7zWRRErvHOdnNuDdvm
pYUzB/SpF4kb15bVpips+aWpFAFoU/wOWYB/BIeiWoWqsl4BNcDrr7JpWeFLW5kWIXeOmu2xXK8F
E017lbYN72Fr5ePJyJvhhiKEIA47CR/MLLLR2JR3JKhcAcYVzCJ1wVmG8LS+C5Lrmv4PaQPqQDZn
w8em7lHvc+M69nLWDdxK2wFu2NXgEn1VjE54Bx263AeDwIbbCnRcRsGwsTYcfU+I60GNI7Bo3s0r
PeqbyyLyikMUF2QEmxYlYMD4jxbqS+DE9T71iuGUlsp6U5l9qIVusKT5/J8lwUzA7sGBYl8MQ2I/
Um+TQAEs+TXo5zlT2ZI+q5n7Oiw9pmUQ1HYK6usjnIvopCON3nhDtXPLrF4FvQa2QNTljjiXF/p/
+TM5d4T2eCUXydTIy8VG1ZOBOo42sO40lXusfiQDhpp+THO72khIBhex0ZFRgjzyxvZTMoCSRN51
teay1AXRqSO8HSpq6N10Ojo0GtMj0Tmh/RKIwH1A6ZXthPAehkTPkWlF0CB1SjnguoBWStHHV8Kn
cYORcea4GK+xHvYbgJD6tjWNaeWLzlr1ipdRVnFLwBOtwmgEvU5xYT8mtkP4xlBueJ1YgMuE02nk
1gHcxyB4J7jMfBwq27gO8mBCtZDb92RPJUvw1PbGYe26QPcM2BmD7+2ouEuOAryx8agLF8Qjw0bH
7fZ9YtSE5yZqxTXchvBOFBl0GCDn5NdW1Rgv7JyMyKGCsc0AYRFMBId0nktBb0cEv45DekBivWsR
feKJx4JejslwO+lYwYWWb3gVN8JCAQavyaEg87rr3HZmIWZJmQF2NWUJTJCFteKEVH5a4UrwL+Qo
5hSjeB07WbpIrcY54iECaRz3gcHQIpv241iqK9fR2HZyX0t54dziUEUDCZCJhZuyTqAt4a9BQrgg
hJzXiBmauiKdJHnKTdvdOgYNeFprxDrXU0VLoxPacBNgpL0caWZzqvMUhiWs/ukhgN93cjz70JDf
vAtVCytGpldQ9coLWfSkD9llxnC0b0l9lu0lfV/MoAhIjUELngJmppxzXpoSwVsOGH1Zz/GDiVfE
/kKp1ngaMNIBDPRejcn9HjZl/ZWKNfuakRDDoiW1L3iYtY2lumjdel1+O5I3tcpIkmHoHbTTkjzF
uKIcGnbKzJU4ENjc2yvl6dLbeSmaWRYNtzxquEejRTF65ZH2DdgK00+ikjEAZj6eUSf5mudJcWvW
fn7rCvrIaIdZQJO4b98yaeqvhUziN3JvyHgzNX5gjQoAy1RS3o226fdPDRUP901wyMljoKYLpbnW
Pqt8dhRQaM/slvTOpgxfL01//lUJ1/ue+piTaQp8+hClg3zL07J9k52kiSDHLn9P7YKuwqyk/qrL
xHhNoRyFi9IehxsJN/qrmZLKt7RDoRFFOYXyTXMq8A/mpAJvPaUOhGC829ykeOjLjRe1qtzYAW6/
VTfEPB6x2VHglEVW3sVAagi4Jo7xK8wI/kxQDVmz8pKAkC670HmMCouovZXClVquE7zw/qpApeVx
iBn40ETYhbwQGEc4N+qFMuJlD0Ek2lC88pMngu/Kvd3TflzB2h61LSErlAAtE9JwwWEquExi3S5W
bpNTtGahy13SJrY6Iue78KtqFCEsUUcuD+pXJ383OzhOi662RiJbkbB//fNiOgrjxMJiPCmWk9RR
pnkGlkpcy265JQwiWlo1Ob9LekFcetT4xZ2DfqzYZiKh3YOyAEo14XzprjLoAh3NGq7GhnRv52KE
W3Pn9CgquIXMW2duD98v9Rz6IU2lp8mFRMWgtvmI8OMqUK16Vy690UVnOlV85WoGgUmjMrcF3rbH
HMLAbeoF2OzJmNPv+7iS426gDR8e7Y4vvTMVqlta7Ta/tShCbh4g7EJj/lcCbeKe8O7S+4/HFX0Z
rqIiAqZlkTDlm+D0IghjpiIepZLfcdQm2TbompoBRjDDl3EtwfzLdN6fRc/tRIFL/+/Qg6zSMee2
VHRObFcJbKyGJgrsqyxhcRH4BHmnOHCzCbN/LXP4VMjNidrDfT8NU3aMFRGF9VxCwuw0SfhCG/jF
SKBp1lmpH5hJNztY3dZtHvnDJVom8UAIa/+lx87yZ1v9PxrUTzSoPLcGA6p/7UW5mxNV/mv1wo2k
hfxPOOZff/B//SjuHwgfGSH6gUXVBb3iRz8KUxNG0qSn/EjCcP7gYMngygII9yc+Q84f9z//bZt/
EPDGDA1UnMFYktHOv+NPsT4MlnU69Aj9dIO+csBMzpjb3X8bjQe6LAizq7UL5qDqFp9ivp5mY3Y+
W7S92aytQ4s7WWcD92zlNmZTN5ZEiDopRu9xtnxbEn6rUbeg9M+O8DBJimUx28ShMMXrFOd4VFk7
O0WbREpVtiRp6qHv0hueVxbv2XiuzRZ0joaY0WdbejAb1OXZq17bmXnXzgb2qjIh2qDvvrZ7Je8L
K2Bl91p7NXZN9gYUaDHihie28h19JFbFsLsdgxF0eol1vu4dXPR4EfITHvzuUFL8X8AmUCCwZuu9
mk34SYZrZOxdyEgR5ttkNuvbs22/lRj4k7ScayUu53Xjajj8+9nsr86+f+/MABhnHMA0gwH0GRFQ
ObVzqTf+LsvMUzVjBKwZKJBDFqABB9Brhg1EOOTW6QwgIHs53HA6yWGlgSfwZ1BBPSMLBP7LiEoG
H3+bX0wz2MBzNO+Qz7CDcMYedDaihsEEJb8bzlwEZ0YkwOu/q52iXvVj/ACBwfzS5467H2xPPRcz
ZCGW4Bb0cfZyVs2ItyMrY1iYy1qLDf1CFdSdd0AiUpC8ghOs9o1DhMFwtMw6bdp0VCmUPkUpp6Xu
lOSZaHD120VLAtCptgr/Gh6+PgPMa7B9zajqfpubstmZnoNFKC/wEwgGSMchn7EGXqu3NPk4g7YL
crUtoj0j4Vx6aaMvEwM63lpLJw3EOCgSOqWo9q4JrrEqbUVy8xBN27Jqpqa5KpNMwBRnBfZ9D5qY
pUj1W1ZqgFVIIEjRusAGzdA5NRO7K4ozWQoNvw97U5P0HC7TfFvguqcLA2FUqX4ThLHeTVgJq6Y9
BX+aCPqzo0BTZ3uBFiQZZgNQc7P1QP/LiZD+aUwgnxP+3aY+exaM2b5QzkaG/uxpGM/+BvPsdUhn
2wPTQhwQxHXjhhCzMSI+eyTMs1+ina0TqTG7KIqgfnOmqJ5WJVP1E+EymMEQu+O9YHuNH8I/HRkJ
E6MlcwX9OKneVZvs7N8Af1cC2GsLqtjZ4EH9oq3FhLZp2c8GkObsBbFmW0h6dog4s1kEZh6YtNlA
Us9WEs7H/prmMmjDs9OEX0C/mnTprBmIgcaYLSliNqe4sgEmcXaseGf3in12stAHa+DOY2+JZ6OL
XxGHsACwiv8lmq0whma0jNRmg0x79sokZ9+MMVto4tlMA4S1uKlng41X24sYgciRuOToPjzbcM6O
nHo255xX+f9siJ9siAb+RXQE/3pD3L30L0L8fSv864/8tRUajv2Hr+OD9KgdqYDJHvuHNdPV/+Dc
ZM97ro1Fc1Zo/YVNNc0/EIV7ZoCOAZ0BkoZ/eDMN/w+ijmFCmbjW0Y0H/5b93flRGWOz2bK9oadn
iM94l132x60QmWM2ATcy7yR9Fjp4Uw5RmQRxwDETb/dlZdNujUXWfKs8OuBxnGonM6jHLfC0sVpm
wneWmRzon+thhhPcBU0caNXaGVT1LHWdn8PchIGkpkpxkzRDlQIFcjjIxPR+O8jY+DKpNk1NBz0x
t9vPHV2QpimAZTzQQQR4Iob28p2EX5DqjGTtozaI+Mi7hvMplm3/EuDdeyFRchSrKOayLeNIUcc2
aTNt8DDVB4Kjq9cOHtNLG/UjPA6qf85y4/PI6rkMYOR4S4hx7XfVRJD3YCcT4qAbt1Hs0hjThGD1
l+aXjuFZuvrb8/KL2fpZo/FPwc75FszSBO6qTrgi4MMfb0GOhQ9LPnOKCUDr3rE6Z12ZeE4XQTmw
8ltm3XoLYebBTelV5mXRm3y1yvVLTPapToBFnIxrj9PEPpg6dTWFTnxtMmx9gyqvPRa1I0/xqA1r
RyTJVee0SJz8GOJhloX+NoobhIGS+E3fb760mYUqseovGdOa92Zsbr04eEtqt379/Zc+Z+T98KUJ
iZsfYOwP5EH+JIuqUE5EoV4Vd2THhs/GfPejsjSeDNMebjRPb2BRWkD0kr7FJVvkyEW0dtpIK5mu
hm7QX6vU4DIETj8co8JODwC3nLtw5K9qpNDfzao0LiLN7I8x1JJLK6qHG3I1HyJ7MHGwMPtMi14t
3TTTd6Lo0choDSlkdBNXQJPa9aTnPNNWq6sLfbLeChd0YGMau7YLnR08rfmAhapKDGO6HpzepPYJ
Ys6sz1kVJAfbLvtvIi6tRQa+7FvVwAr2xqzZNS0MkzBGilWpbtOKfjjxUqbXnmIjyyTS2tR6g21A
ieGGjStXacIJ0reREZHaOXQrIRjIlRyvtyCkzKUpaNV6Be3DoeAuzSTa5CqHkXY5+pn5SGBx9d3P
ag58BTN8tG4gfHYc7Y1NEUu5o8UggBC0+lXIMPeG4ktdOWnNlzOtLsvXdTwluxHlQbCc7Mg8aaId
jrI1uKAmR1gx+dOud+Z3kyrlNqdl/WhTXr0GtE0ubQCpS52e2fXvn50PaxYWJN8MCBS1CNEIuJfB
rOX4W/kOv4YhlPK0Uwye+JZudbHVDBp3hJb4q8brgiWSQ56dppy+MTpkqN9KvL0oOeO3pCqH64p8
vEPd6vUjeyiBynFGSJBfPQ3Msld15+ZfABgHy1Q1DjUXgLBtxr2/LEP6eXrLZA1c0rAe89I8DXqT
2gsPiihIUm28QuAmlixX40Yhl5oX1DI9NE7VGmun1UBt0UzkZw6A2Bsq69vzY0sOULAUsNGumtox
Lo2qDN/LzNeffC2Xj0Cb5SP8ivpaSAFHM2fUGa8sqxCvhQ4+q2w0GPpU1TGC2A4hwDgRNJ76sX/0
9bocP1E4ndX0/3x158s/+5WQa7qu6eAj+XB66mtDUmA0jFiaytVWLYKrxdjU2l0CRW3264N8dmup
3SejIIzGGaqguhoaQoC2Psg2HEG8g93CzOrw4KeqekmVi4gjYMyE/9ZowmeGeHwZ3cyMfS06bfP7
5+dXX8Cet1dwjOzLDGR/fH6KKZUNqVreKXOndj1QZl/X5GVtajekA8dxY9qEdc96YbosMUWM6dv1
i+pFD3XnwujdkGFTY7Ewj+WLNXhQxHuaurHJ8GNTZ354T9oebZW4iDL/E6HSeT/+cPFtz/boQJoe
uIOPvzuUX9FMdu+ciIVj1IUNPXznaQ6BkTEtfjAmMV0lgxyOGdmL25ZOr1iYRQFQrhLqgP5FLPvA
bPaZ09NA9WrtnvKaBjlmJuKR6644Tr4Ul57J9++JMKDTJnv5rtgmuEXCfpVh3+31afKRbMxDuw5p
QIFO2IM0B/V/MZjMTIH9h4/ESAEE8BmrSDSw6xC/3SaTVrQhTGx4ZuQ+bZtehXuBzGA9FR6BYFCx
hu9GJFmvzNzWZk23aawhXQUbq0xfGensZAyvb2GlVbXPbBU+Fx6vOjXBcHN+9cKA0PomBKSydlP+
YVek4QEgj3kij3FEnpBYahmYdfymV3LaJJBMnnny1Hc7y+cVZL40pG0dcKFOV7Y+t/XsnJWvmvXm
o5mn9zrsnWhh1654Iq3sm0Xe9p5MvGFPloEEo2MqAtkz85LeKUmjXjZcJzSpi08eBIpEntIfngRk
09QMaF0hxVEOfigbWKvzTqaqPsWZ0XqQ+XjBFue1Gfodojn0ZksP6JoArBhHG0qx6sVFFXJLLmwJ
kDuX+1irPaLukoyZE1wXJBC6gExB8z9nAlxsyIubX1fD01/HXs++sPy3r2Zvq++d8GxtBXs399BH
+IxeC8qxK1W0HIQ8HXg9oENAuxmJ9NkmM0K6ssGUk1gVacNqnCqPA3n+hfaygfANgUUG30BsmVNr
tzivRlQXHUmi6BxYIlNyt2jxl7vBmLAz8NbuvEzMJed8XznOto+SxivudDWuBlNM68AaHw2iykkR
90lp10k/WciEFyKIbB7WxJT2kq6V9w3dcr4CW5weaNzouynIRm3BsK/eTrUZl1cmKYsco7s0fmAf
EA9Sg7xO1HZv+UyrCKuTProrwHK1G+1i6hYamxarAa3zKn4DRmyQItjPBQ5zk4PuD2xVMnfJhVcM
FjDjt2u8rbnO18WYRQzlPGQgvZe/Dttu7tMC+iEq2JW2vcqIMryPolbuQ/Qg9mIyEus1tkKMJxE2
npQo73Yuf4LxlulUCceAI+krgE7W1bbOEUmxsutLrYAaFTl9ehh5EJj192V5odmQPZcObpIno5xw
3Ywc/m9RkoXdwgDmQd8AcEBLalO0kHKa3uG5+HuGz9o66/LUXXCaNaIFA6l+bStFALl0RYxqEpVT
32g8haKmylwMKM3bANfMwqlCfcWkK3sHIXUiFjkTS4eyNWSq5xXLrIet4Hl5fGPmHoAnE7fFgnz4
6fa8G/znZPvJyZbqyeaw969PtvffSZv4+8H2rz/xvz3emVscmDRkZ08hFiM0wf9gDrkzbcCkRDBo
52K7/8fBlihuPIj8q9l8ii1iPhf81eQ1nT9AFHESsKkwzjki/06T16Bz/OMCyRbpMEMDtzw7nTFf
zNr5v5WJeqtpqi5Lfd/XZvOoNJuBVjZ+8wcAoZOh1euYqnEx5GV68nr/igOwekJvUd9VpXZX6408
dCPyjtr32AnKDpNuaLnhVpVJzLZSay+dR9R2wMCp3tl+CMHWccxI3hSeM1q3ti1SM58TNQyPKO7G
N68De9JLdLi12SULCubS2lZpW1VXftXoHuZWFG7DsEiZAKGoxkmf2EgfIx2tRdU3Tf0l81lfB+ZM
eWYc4mBwYRGZBF+uPUZgchMzMakOrR0Jtu2ZzKPrbMfQ4NesVJNx8MrRfLDHSNZgJUuD82Nrh4O/
9U1vdPadgCgSgn0WXnIfjhrSBd58NphVXDrlS1KE/lvkJgRpTKYcECbMwWjK5UX3hH43TA1oopZf
QW7ToTQvfN0iE7Fz0ZCFbIBq2bcesmelJ4laQ58c/RU5kbscjcfzUIiWVOnCanekhftoLn3nGb0g
KaBWFCOJFHfQnStuVpdc1WZR7hKzf0hKYW2TtickMQ+iHR11dJB1HsWPkIJBQo5K7D1/uEI6fRH3
XfcoIzjyREbdkDcSM9ZVAVnqkfutJVcBiWf/TCdELk1q8XSw9tGQPgyq/f/sncly3EiWRb8IbXDM
2AZiYgRnUqSoDYwaiMExOBwzvr4PlNlWEpUtddW6V5VWVUlEBHx8795zEQaGIj9RPPmcZLXe2bHs
HwC+EWVHKNSh5yc1bNySrq/GQ+un/j6gK4g5/n5YsievsDjJZ915aWvQ0TK5BmLr0/zqXuqyPZVD
XR1ll6mtn9nbaeGa287KOyvq5nvdLLdpUtYbGN1P6LgyMriMeifL4ZuXkeJQekt8O4a1t2lNuHUh
Zy7qvvFWzr08OIMjNtMy3Fg5V1rScif2iJgmBCinS0JV9VXQcWtF6mpCq82yfTWhI+oNwn2Xtgk+
Z1AyDuXgZp/Je51Ok55nckpcg57GvIbKJ99iO65vXKN7cLuMTGSalweq+JyXM5UdK+l5a/AOopB6
dg0y37ntUom6YF1I9xySwj0MLgcXkBEeBm/8VruyvOjSrt7GrB0bAgZWQcOUfYajXUeDC3QwSZCR
hmbZbuuaNAbO6XPkLuhO8IFCXzaIowis6VG42L91IZ+MgqCXpRo3JZYMYPvGs4uUnKPjlJ/Sxg0j
QznZG+UW/alfQFkJcIVyxBbfDg2y63425SV9WZjZXseM73XQbPGiGm9151WoYjDWulzFAxwROh9Q
584lqeKWNHvoxcPoPxSOpA5sWmWFDEpn1worDedYCsgxROw2EkWfP7ZeCRLVFEtyyLAOnioYAWU0
2+j7tgwsCfZo7L70RWNHZjwMtznKrmgYGBa4nsnACaZp/oq01DR3ie/Mp77LqqPVga8MDx1Da4qM
2eNY0vBpJanbY/cmmmaEkjDGCrdv36dvVKbJtA0IoEG0bDZqvMY33L60LqOFfomDmBWBqXkm+rY8
jFmAg7ExrINpUU9v5EhpI/eoFOFQzKfRQmuaGDsX8cUG4BhnAtXYuzhc0JEjS0RCsXychBM++Zma
rovceGVKPSMzxaqPyGVXNkC9jca5pvMrt7qw8nNlZF/jNtDbzFLYCXRe1AQnu9kV/m5k+GW/QEQX
pbjl2vWhKSwONWFor8XLoj6JsNtTnR0uAX+pezr+xgOYAP/VKl2qhTJsoqUMuVb3qLPqzThRkYzr
atrPxWxeefFcYxPq2m0CNuG6aNMa2FRW7WsIdwe9zloJZPKuXAabSyOCHaMp0oNfDLcFcTg0M9rj
KMx0hf2i4myCJdjMsVfdjfb8UvW1e3SGMvyirfbOn5x03LTSHo520H305hy0s0knidSQC6cQwVb2
HM82nVDdW1w7zi43OuOMAyzdB0MvtpWJGIryBopy9Nn7GEHAhhjn62wM5M1iYJaeMxJlq7knOrOa
LBjWsKYGHKm7DsvIAcj+tDEpmERhviaOC2xdq+QdWfoV+dFrF3LmDkg9JjK7qbropEP6xajdTSLG
+z5YrI0MuFnUTkljv6/DYzNNyDUaAsXNYdV0TSbSwLD8Mqua8EHih6JeGMYWrR2I87JGfkRqafsY
Znm4tQkjIVOOiJu2ay6AqiUbbag3YCwfysyvIbaP/d5sFffZGaaeQcltl1ZTuodnMJ0M2Xwd5HJV
dHF/FtN6Zh9JcCbVubqxOJlcWhMvtjLnfM/1wbxYMIAfDSADm0atGUZVlUUB5PgNAFSoZTIvuJBK
1rvG+7RA20S4AIs0ld0nq5byzFk23gh4ZJvYHueNor90yRhoD22Gkm6U8q33inA/qeVToviryNZY
y3JUhFdE7MXWZsDYxMaffC6V4LBbdPoWPnkc4TJpr0cnGNjcCTHzzOQF2dGbCptvXNi5WbkcGIbJ
eS65MsDEa5unIuBPLdrRiFSn7k1TYwcCS3QR0likme2Y3iIDye9Cq1YXZmAtlwN2+v3oy099yZGc
xbRm1c6G52Cu2TA6+4HSVBUNCfC1fApY172s+GyBxYtKSiAXvVN6+3zw54hArGrfopW9tIQ17rp5
caLBnj+3aUxTgf7+Zgz5DGMq5c4Mm+CpNa0Fx0lLTH210KXYYKpH1DlKxccfOpm/MO1ld9WNVfDY
+Kul0Dbp1K2oFZSdkVGEyV1Pmvktgcf5i597Dy4SxqgukmvHqtujTa6jHU1pTkeijfmhUzxdH7h/
kDvkelyvumDnLLGHNb/1k5VPN87bpVkpbd4QiiipLeLep8qlKiwxVShR3wxi6Y7w1lGKTW7waZQt
odjm9CVXcXezmLYBjnFIh2OuOvvGLb2BZIB8QkRsKqQAbjpTfxjo4seuy4gwy/smCF0iA8zWjFg1
DY4YlrIi12lBm2s7wDrV5gnvFMpnjZZSewelhMuUqbyupu5D2T/q4Xht58R+AEOAdr8zL6m85x+B
LyJCS1Bhj2m8bPMasEyT2F/JoXcfKi+zvogkp3y4OGD+NkbWTxdqrKngZDLNSdnEgfXFLIKCcPi+
fVhG3VzELJ4YNg1kQZV3S2XjjPS087cD28F0FMZCTs/gDf5XkhzKKLVa/ybs3OzZVdq5En3mbnU5
FnQjbBWpWi3FVjd+iZnCru+17UDqhuXbXk/SCqgBxrW78TvVJ9tFB12J8KCdb8i/KQ6J0Pk+9sdu
T6WPLhKf69AhUTjkxP6Vh4YSwTOrmXxmi+s/UhMxH2TeAWrP/ezCdEdOvHHjnZqKescmw18mV2Y5
IB+LkILzAHCXikWqT6FhMSFSFNU7RVv4ZDV6IM1hQkpIjUNtvSExaRe0+q4DL/ZsBkv/lRbKcAza
OjzXed7dEOquP9Cf0JL5V5OTipYM3aaLhIrT1fIU6q6sEYO67fiYIFkJI+5JPXTpUNl4pgviVkhO
YD6cEc6U5S6IC+/DGAeL9zGRRrZsh2BiZw0w6DERNcTlWXtIISgSeNeeLdOXwR89g8NK/wA6h95X
m1bGFbqP7CUuAc6gtC+dLVbA4qIHNrmGriXBxnEk2Ga49+WzGU/xHbnHKC1Kllddhg9jydmYjIX+
c1UCvDBSH3hItyRnXXEkLaphFUWUQ/koUmCi9IKswxiU8jKv22ZPFk26rRP8dMpYinaDWcPdj6Ab
7wrHRZHt4p6l8o78YchFf0niYo9eMK+OvU/Qh6XsmLR6P9f1DcBl2uZhMsGdl0hQPYvDAiXycG6h
LvYWNrqvHDezAJm29JvReai7v+Ki+xm5g26PeZiWhBJ+D5eGeGREKDzEDmB3pYmrSllHpwBeZo2L
8dilnvtsBVnZb8m2Vv5RU4gUn0MviLemQdDXJUFt4JQZwjrfWUGCmceCRhlJJAisPp2uLwciBI99
G4r7ic4eFoHGWC1t2Mi72Tg1o1YXmjG57Ts7u6SmmkWx1ftvtDOcL2YlMfhRA+7yAy6Wx1aGcfYi
hINOFoXmVbdWGgPqMytUMwi+IbpIjh50TAPhQ0okT6b9pyXHM0i3YXF2IRCGfWu1y6vJwfo8zsrF
cVQQ46rMAzb3/rTQfrxTKlMfUyp29yM07dOiMuTMCMK3bipstRFpae+SVZNamzGnA8qGh4nERKqh
eX3tOA2JcXzGDy2nSOpdE90kMvp2WPTXw3kz7yi7dru+8C/IiyF3hYv7PTKYcK+lab26zuQcS6nJ
epOsTJSzgo2f1ekhS+yBwqCLjyArPV5vm46fi9AYYO45N/ZE69IkPAZppUDnYiLatqz52Ai08LLv
k0tcqsG0AY047hg3zV6Fk7trZiprdFsKMuryLMXCX6a7kKxGbiOG/IQ8a8WK+eXRyOj/AdAao2r0
qmATFF1LTrlBoym37X0dQyOpQt+4IX5opkqZHnE7FVeTxGfiJpWNlxAUC2a1NP2mlOdcxTFtya1q
kmNM7c6R7eqZVXk005+KFk07TqMlY9MZ5zs6X+E1sHG5y0G4HqWXueC6wHSgUq5PmSluAzx1VOpa
AOJk6L22/hoxWaPE5WDXBNcSv0o0labcEVnobPIitF+ScBVrjS2KzDJLyxdDtS+NjTIFl9zBQc9q
An8dvmI+aI8BwcQX85o5KLh4Yux3MStOdDyiWdpUH/zE23oLEayhne4G3hZdiOkjetUzXjgKwM3X
Ki8+UpNdx1tv1ru+qyTlQdum14K+t8jC+JRnrfsq2ynelAmhaJyZv5cvJ/y0GkF0nzhTc1mTD8No
gVUkTLr4lnayyyJJ5C31B9Pc9s7UB7tBmcN123Hezs3B2pLBhvc0aNVF2IBpwA20HJM8ML+NFVe0
vMuHY4kNejsajXWXdyippMJdmE7dCTdIvjED6Z+oa+HunBWtFY+oAMuQJ8svh7tFUm4H+/GZ+xpH
MeKm5q2z5OVF1auBWOuhnZ+HbvUCDeMVAVvxE0epx8xomsjXnX9OMSyt2VkcHOv0Ih4XUj/S3tDb
aug/haK5GsmN2qS59VQZLHk4p5298nQQjeDqntNJlBu70UA0TXo0Fv3qR8q8xC8u0jpXc3qZGdVL
p3wwy236oD3xBgmR89/M6ahK6MintfUClxBv4lA5Xwk3gQ2SaHuLRPxpwurzplSJEC6pAqiFVD04
fE+KgvXilffB3JG0Uye52IImQH5tYizfTMNABkE4j/eNoPmwoUeG9IACxLh3WwfRRl6WgjvO5B4k
KNB7SAUuBD/bJZYqH7BAbAKddgYzgdwcU+qThTxqXLKE+IQk3vKqlH8lc1fdDNj3YV5Lo0bNLjOx
8aylqHZDUIh2B71bkY7pBRf8A/8TedpvFr0dJ69ZPIIsPYWosU+zy+ZKzumXWKq+OcCZBqXr9XR5
/bzcusV0Ql4umeriSbMlRbRfIANZay1QVUk0h+DAfOFBpHMJxYzRth0wRDpR0losCd6kh/EITeHo
D82nJFhOEwMeIY0yL2RiXMVhy1mnIF82b3y8iUMHDIB+ri+9AoYg5b8G/WqEA4B0WW5xUQwGUyfD
XZi3q3KAER/PwKrWIBxnpVeXJC4hkLA2vtGlB+4uFBBxs90gQ31GiEg+ZUxEyqhx3ycFre7UVMku
q0txnHIuZ9rt24uqS0wqFx2ZW9L9qsY4vOsNkzJcPNLtrudPMhFUzrrZ3qNczDZ5Z3+O3UE8jAFO
VW+aRx3lfT1+czGOPbD2WRvMrDoCwd6fdEMxykQ3K2LDuSp0YFBnyTJrp00pj6FXQSQo2oicIbAq
VjaG/c4nh4dQLjOl3cH+KLC+74EJqFcC0esXF3VxuZXGsnxBYEv2vJil8Vp7pb7xzcI45mx4emP7
OFMCCUTQl1yR4Mvl6XbKAJ3hhNrhIJs/c85iaiWqfIXrEdyAlIuviNvovxiZ95ZoMatNSJrXqaEM
fbdMiF/dzMc0qDJz/BBMbn9rWamzXOspIJxp9Mv6QBW0xBTU2QoqWOiRKZYJHx55Nm2VlWFWxS2v
9plCGOxAgbsWmXaHyGUzIEloeJwT9wMnBPcBpFG9T5q5OzIP5h10CsHlKngaAzj7Kq2sh4RkoYhu
6U0g2vi1xAAQ5WUcRMjOrAx8BAD1Mx1Lz74sKkqrTTekZ84Q3bRPPHJYCeHw+pNTsf5svM5U+SGJ
x2ktEhUpHZ0A3BfR7mJTcbnheDfWyl0JFvpJK6c5o+oNhg2xbjRtepMaHwHRpIexLrx49RTa12Pm
mo8Df8DbBnDAn3vAGhumMe0mmwI1lg0QB1d2r/pLn9HTRKYaYfc2VXa5YAjUWzascNPpPuHENGMj
ElYH9RMzKichVpkXelL+J6AZONVln3dH/A7YEIyJjGV6dkG1SYxiIKnDnh7cXnUUn0ypvA3XsIA3
YYRP9IuTry52F6L0khiRKjW1+X6WwyQjm4m2W5ppxvTRcvGeLLZojqAlxjhbvY0cr3e0CO5m7Jyb
pfXMk5IegUSqB1uXYbacksF6JsW5mrauw4K9aFfgzalJDiyaAUwAdglOvDqpbwsSoJ4NJ+tPdtpQ
lyFSIbjS0BCepTLMaxOI/sFSgQi5vLb2HaAK/z40Yq4vmuhFzNCp9XkuMnnCHD88WJZNMRT9BbO0
JrKNrCk3qCzOjCnoBRdtc+SPDjtWP1IV3Ng6TPJrKvwd+0mo7eKcC2t29503urzpMt9hoEzy7STb
2yVpiV32ZmXtbMpQj5BDkxORXjJCpzu/FaoUL7FoOagtXhdsqXTo6zQMsQsmedY89wS57scV8pCQ
oMVmD6eTy062M5M2PyhjhOVJafSs44n0lNHsdqr15KUSVdVyshfmZb3U44eOuLCJVTYrt6lBso5H
Fg/LSWfcKdmoa3ceg2OZimTXDos6jK3pRLYC4b4x9NhdBUVpf6R6a7CJjerR5Hx3Set53Pcdp3/K
mT5VGiO9n9N8iIIwGSja1zlU1La86rvwizEIsWNxio9e6nZAoBaBoYepYedWusuaVfcogttq8qYL
wHLDyTP8ZUTrVWydjltHz4kxot6sTzhv+ytD+/ISBO3nKpjEbohJI86D+TWZyzQCGcLNIMgpK4q4
pFam5ycjI3KClMoUBeFi7wwG+iEdVBsNCN0vZAuxIKplNVsU2kBT2JPYIrRCauzWnGVRtbxkhTNH
XBUWZF8TpnFftP1t4NfUgQWJjtvKtYbifnJTAthSNpsc9iKGQ9rZl4aP5t6lfUONFa3/XKd7IYMF
GeNCbNvCf2/Gd609zTcjMrUNmWZPhO98tNfcQdeodpljQ8wnBSOsVvFjQsNjHNNk2xqFua18o95b
QjrHEVoATsr7JcBqXTtwjMPexOdJ3gGhbiju8uZZtU1+6yX9MTasIwer7jAszvDJQHYVWbbx0TYF
ydALJ+SpMUg2GtioCQF4LckBuhv75q6vrQKrbk2k5EasF8G0MG4ARc6Y9az0oqlM69IZjK+QYvur
2qr0RrP+E3S3aAo9ofOxG11cDuV0OSg1wR9pnv+/bf1/SssxXQe91v/etr56bdvXL2nffuu6n9rX
GH3Wf/Pv9rUX/ldIho4QvuvaLA7hv9rX/trZhu3m0uTw0Kb+oMvGiIQqBHwD/5rp/NXZ/h+PkkCy
HQCF5QSMrx4o17/Tvn6HEeNPI6oJ0YyjHw/4dGtv+4feNfoVz2B5hwmTFW9pnYQHI0AZAbh3/IOQ
6J+eZJmmQwGGnr343kX/4UkFMZvOMgmeZLEQlab6pIjd3Yxx2kc/vId/EDr/05NWB5cNgZoa+3up
edIZ8aIVoJhulD2oBfOmHUo2DApg//aDkLVbDvBhb60rvaOVDX4hwhqfCxcc+SYL+YYI6i3nP/+T
x3CYFD5v/Jd3BK55aVPUjSwyY7gLV6pHi4eX5nH2H/x0jNXQQSXu+vB6sST8OBwSqsQA1vhGQ1zq
y4lLFQwdK7jU1Z8giutf+kFVtg68AH3GKuwgEe8XuqE/oBjsQmBE6ThK4nk58STTE3rWJzX8MZPh
Z/MBI3t9mA2Yz6fzGVLf//lrGYTMMzdrdQyJ3Nn6yP6OedDgVDayVzNYNc8OOksxx92/PxQDj/wc
Eqp8xwPh/vODOd+SEptW6qiarH7A3WqTbWrQMs75p9+PknWw/fKDQnBmVaA+z6z++VFLn/cztyl1
NPpGH8tezTsEsvHD75/yD3MLGv2/nvJeDEhy0GD0BU+hhnW29PQ0lOS4VTCG/pOf7ocnvfvpUGWl
9VDxpLToMRBP+euyEpD+D9PL/PVLUc6GobhC+TCCvKe2YvFzg7JW5VENVg3JZsANMasOa7xTzrsw
NuutCLXYN6HrHk0EdlgZ7XBnN051GhoaQRRQ/GkXTEkfgRIYv/hphq+b8J4LksvEvvfl28xd8SJZ
0L1TEQF/oDitb6ywbih18X+Z07jcmSg7UbJgjfBxTd6h9baepQ/8w41zShwlqsOxnNxjDAYL7lEV
Hsac8Sz9yUtWQz5+c1lNwXZoEuei69a7gaQo0dGMfOiM3DmZ4TJ+4UYXHgTSghPRYDwld+rzGLRD
DmmauwvRwYX5OZcUcbOWzwOWznktY760HDq1B0KkboA11dvOdVzSoO04RhjTFyEFAwyYkI8wejTU
8akr4BkwtDLgH/DtlpKFq8z9jq5RRTnBZ3FJk6zaEancR5W/2thTVUNwCIV9cqAlHHK91GdhItYI
CBIiBQgeBzYb6zlJgaJPicgpbNTFEzCR7IDsT700Xmk9x3x3QpJGoV5U6eAt9OIBCG/qq7CLbHtm
rmNjRypoYJd9aqkdnAPUkneoB7tPMT/NOc0bdeP1+ZspeKd97lnPKJrfpnaMHzpvqS/GdWnE2VCf
54LO7F4XJjpLYnGK9JYL7XSfT5lzwYreRRTnssNAyQPQBlLFtQxZnSgpIxh1SJO9TlAd3+QeaGJo
zOJa1HguvB48/9biLhKgoGLYF23inCCYBJcpmpwdTmC+Zp/mNNTo85XIyh/pi/OVEj+Tn8JlYott
uNjg0aGWVABWgCOxaK84ZJVlKvpjgwq3HkC8j2msjHAH+rINsBXLjGs41exLo86W58Co3MeJ9Kk3
C9nFie847wCTxxukdYjRchE+1ZYnHhEmMX5cbVIk0Y5L/niI96Tef+cm4MWy0UlYvIIunqgQTpYC
bmHQUiKz3guf2kYz7VYRdDQ4bHHLHAYHKhcIO9xixG7ZAQUaDn1Q5a8hrqR9uPpHPB9u1iZDnHJo
h3i6H3U4fFz0Ig9cfyGFj4a2sn1OdW8haCuQsFXInCTXa5LiMx2v9qu1MLccrrBQLke3/TDQAHxJ
gLucv3toymktZ+resE+Ql9fi6pgZxGXwJriuy09NYpEOESfVjiw5K5I6f6OVGF7GwrNBPi1iLxLu
S8YMdG+bll56jQpkIkG4CMF884Z6m62vt3m9aaADehxh/EBbrZfbVE3pt0qF7ipwgnLnpd5yCYv7
IwiG4WCXNYrdEHkIFeWgOnGPfmvjNVyTILoInuaBrv+3rteIrlskU4117Orhc49t7VSSPLjrY7Rf
bIX+XdozKQEKTTuiBIergZQKGizMc6JFAeXixXsOhFrOZjjty8VfE8sn1UUlzWhuYxm4RrsrGNSs
itjqaCBuqz4Pb2wOlfvGYNZLYJTIwhTMbVCZO/wMkCzHbjiIdd+l/R5sIWi9QnXARQLn4bWY2uDO
hr1yXSejeMxxP52mnhElWVA/9SHaMrOAyjRUfH23JaJ9UwZAL7uqH7+0hsZZkbSsOcRmBHfCo5Hj
mLQHXBZKrVk/PNTTd0uGdNrSpDbEfgNDFDNccBfXUl+KsWcl+37S6kPdHAqTFlw+5yxiVg8wfeTR
uq41YsGgiywhxi+pW8G6K6j0hHTWBweQhM6KG1uBPUwRcPMSSnVD0YVzdW3V50LQOyeSPqWdUQpy
Knx+HbKOxm1JbPbu+6o7ptlLJwPxzRxZrYZ1jIDAENcyBgeUu1OyHygNsMZxktgYRude5zCrqIss
0VDj13JXjlTT1VM0LF79IZv4hRbs2dvJxEDhGO0Y9bxhCDym1seE3eBxUMkqAMe1HC+QbNqetcdI
WD3GkEkvUYJth7Du93burli5IbtGP2B+DkXf0cUG+CHr/iaQbXGkDkX4SFqHB/SSxlWnsxs7s4eP
BgSnm3lKu6s4X54z0x6fEd+gz5zR9UMscdHFI6qv0qa8UYaObwv54je6RL2dvtXUxhCJZB+Yz096
MJOjFdC+QrjYIGuz1Y0ztxZ8wTk5sLh/NlyIcpbPpofaxbkwsrR4auCaQI5lxTHLQDzSvVJk4PFK
1V+L7Hc02MI72HP3GjfSm7A7BA6SlHnFnZTogPWhSgnQESkgsK4NoSfNRcFilnPJaxgieQirITHl
RTU2ZrjBdo1QUepSbzHoLyQFK1qIVB4xhW3ceGzI3SutD21plaexscsTCgdTRXXQNye7aPttL8qZ
8LC4mWrfO8+jNZULm0+hWf+Qq4Oss8Zs3MJ2SY2Dkw1leoKpYg8TMqJ4CE7O0KOdi70eZRoViVD3
3gZNkP/WzjmMo4Dk42/KpVQmsgSrROArseqcdMvpxjV3TTuxrs/A+ucs6nTX3VYeOYY6RzXQR0Aw
812nUu1sF7un58ra036C1SW7qJ6KhzG3J1hVwgPlw+HawU3qz8OpKhAJ0Yb47AT9UeU5GuUZnaUD
hXhvecwvFo7hznVz40rYFQ1qStkTe7U1H5inlr2Bt4WCpgi6o9VgbJia+FWmLkQNVBg7i2LKFsOR
+Fh21nSN1b9GoJpoSjuO1RsRzKflmumafEkKX/QbictsU/j0ivPCMC6yiUBxUEQl65vjsXyjqegj
bksOHDUnBCqu+MJH2Y+gewIqa4ffH7DFeq796RwfsnfiesN7bWMe+27H+eGeTEs9cfrWLI4NGyhN
fdBYXdJTOws054SOo+X1bBuwhqyFc4UMdX1mwrvnzi7Bg4nwTxe11WX3y+ehQiB8KhRcdt9dcn08
1cwBPo8uxVNvzmfMzg09huy1Kvr7mMLj/ve/wC83w5CiGFdDmCicx2ke/nyRaZ3BLZNRFceBVNqb
KkZtLCosrVWVfreP1Be/f957uLwTrA/03TV9MLRtO3h3c6o0BxwHgy4LSjMSLYekECphBdg31+Vr
Z9Thjo4/50E3GG+/bztjDV7pkFoAtOlfkrFEYN1rvRC5hCPuT4UT+5frCZ/PFZbt4n8wqSS9u72q
CYtN4PTymJYAkCi+l2+13TCnxo6yMg4qxPU7SGFMpBRx8TUBrVxmJZ+YmrVFQHpJV6auToEFm2y2
uHm2maL3XiDpPDtWFl5Wmu6U9IBidEOTwTVczccJDN2DPXFx3Tl+GT/Y+CxeCSpahg0Gg+FAUrd/
N8eCDTieJxjPWZZ/+r4rVhX+82ikD/ynkAvxjqjz/V25nCgBRnurHe3d4Ej6Mc7ZvdYQq5zzttHW
m24CdjrazkdysIyjwbFxQ4fN2rs6dCMgsKffD5df7tn0e7zAcnkpSN2s9/mOHdotT2UiO4bctw+u
kdRnhXz5D8vALxULnkKhwvJs37F8urg/T4I+6wfUu3V29BwOz1SYjahSXhc1QMITOso4vuecy0OK
iePj77+g9etvzBGFMChaOULYzvvr8Ezxe9Do+I5OOybxsXDq8NKIYwhmPUdj/AXufBMabvhUOfOT
DGdgospdVZgDHLCurtJsXW/BcDVFH6DXwXmyR+KFKZ0ALWRZVQupTsTdxQoj+Dvf7f9tVn+yWYF2
YKj+7/Xq56z9wk+bVT9Zrf76t/6uVQceCBG81sK1aN6xLDLq/rZahWtBGh9zCDkrYEisJbS/GSKO
/184tS3Kx/wvjNUfcl1XnlZoU2Cmvm2ZJFw5/06teh3z/9qJmPrssmT3WaSPwm+jnvfznLCQt0tE
6N4ZCiCDqRQ4pwWstmWeJenCGg3PDz/Q7V9/+sc0in96ICYQavbAVKmLvtv6JN9aWap0zwSVBlus
FtlhCWHwegWX32RuxZ+AA//wBSkT8nvhGqDo/24jIsF9aUPLd85+nXqvpCOJa6Cn4rF1qYX8/qv9
vL58/y151bxr9OZQY97v6hqpZNJL4ZxlObqvOLH00e0Wln7PSsR1h2TgyZe5uNaxO93//tE/b2d/
Pfo7so39lh3+/dI2NrhnTfjZ59aCnFwFCggmCdc0aoeEXen3DxNrQfLdoGEEomV1PWrAuKd+HjQT
OJXSpxZzHmviNZERYRFAg2liAh06nz2ksnOVnmBcUf6AQDG0Hx1RQ6Cc4FzhBq3CP+T6/Pr1PQ54
HhgcYr5Y3N/tYLlIcUUlsXMORoevG66FLdOgfvUfPmvtPNmU9ImbfZ93l+S2SUd8ds52O4rrno3z
q9+V032fw5z//Q/987a4vlV4eZTxXQBDuMTfJ/SQN6fhjvbOeYjTN3Qv4a63uG3//iH/9NuxCK3h
i0D13PcNF3Ogy99ZhXOGrFCf82BYhc0el32xIE/+Q0H93Vnjr69kW2i6MXXyE74/awQxtPuFHIJz
bmUSZenAM5EOUbctdKtegka6r443M0mBftKp7yjwDtR8f/+d/2EEU11i2YMrzT/8cuCIsTjEMYyB
8wTL7mTLSqzxx0CtldEyQhvSrXdSWrSy56WnlPV98rqqpXwagoP7/af5pzfg0Fentcyb5pby83SS
RehNJa6J8/eSm2nSJhw5L58dReHo33+U54GNEpxEyGp91wCAH65rAo7sc+by84ZhwpQlDYGlHpd6
ff79w35e6lm+8eLQUiW2zeJxvwxfGM+QqxtFcMRs5gsVFa1e4AqoFwpsE4d+RN5/GMsr7/KHlWl9
5IorN2lLMZrpEb3bzpRcHA66fngy8ewdUAoZQBl1O917ozHdZyTOljtqHZTVArIqsoQpRf5sffaN
Cmp7kHnNcWnY/r6vIB1y4ZYBAJQA7I9BJEeGQu0PP5L7fYv912rqsvH7rKYMxO+ZpGyNP79+1CG5
M5W2c2qpiyFswLBXZ56xR5UHX702y3lKIm4iusaGlauZ7HP+2J3WBopK4mn4jGQB8CJjN+m+LnbZ
fZ2ABKPCoMdJP6QxWHlRtAv8K2LkpCsSug9NGkwwVGhrkQjSfdU01bEC8u9t25yUitHKm5du8Otz
kDg2JGh+wM0sCebBoGzoHe3o8AlXnEGHI4wbcRSty5/GQ6spuYUp2tZCI7Je6b1A3ouq4RkBv7TX
pvNt06z2ZmyuXGYw9olrrHmMEPDe6mWmXLMcaDeH3mlUNsjpLllLPVpU6UkWafcVQ1fz4isyPk6l
yIDFB5xaDKszBuAOMsk+iZmSF0JJ28P2MwZj/ASElrHXSe8VAi6j3YFU+zqLsP3aUjhkhx4G97Wc
pfUFpLLFLdlv7rXXlQd39FH2ZgmoSNZfBM9jiBMLUaIQj4bdMEmnNUQjpuxuTw6/aEzSDnjo7BDb
NuaFFrGUUVvisVssfp+QWKP7tk2WJ2sgKU2F/83eeWzXjWTb9ouQAy4CwG0efw69FcUOBuXgfcAE
vv5NqLJeSRSLHHnbt5Fq5JAIAgiE2XutuVzeUyHH4NGa2u5bBq0EdSUtn+3chdA1fPpVj7Qd+VuU
1Gl9hSU/pUg10QCK5+b2JlLSn6scil4f8v1yTkVh1KYHBNbI8rSHynfjxtLVq6LUs3fC69EeDNDe
11EDJM5M7YVfryXnXZPQl43A9X7ZJFghScI0xYuHwJEs5BRLFHVQX1O6W+JbTvUyXxqDB12Y+kKT
7+3J5pfhEJShdlesi7LCacQIjpakqNkHx28UCJK1KJQPBZTKwMaDVs/ZOAtpZFilw1geUvR7nRny
Y31Fs2synOm6thYWjoK0uHg7WZeBZQmI2TWpXReU0Gcit5NCvAxVI15ofQV4scuWtGmhrfYucmb7
MOP58DZ2JN3nchhKWjuJvkCvl28oyFHOSg1smjsrMdtTklfDMcrBjwIdmKb1WM7Ixc0ulPewwxPi
CkAKYQeCGnrpm8jiCzdGI1pkASQo0eFZA2i/1uWsyRcyxbav4ro+ZSaKw5IxidoaiO2NqjuUjGnY
FxioW/WDiFa6kjbMeNAs+Aw0yQ7Tus+YmRacX7EdzRrhnwLd9yTzrO12ndDy6wIEw2ZZludVR7DQ
jig4D7c6kbYbi3MhyIO+uoQyiTWxRPPwHDlkVniVqi+WDsi+KXV4ZmnlNXu/GyWBQ4XawcCcCTAZ
qxOMaZx10+jOz2XekHAqbJBc1sBr9BEJr7NsLJ/Tmg4kCvcY5JlJrtWyGe1W9FtJXVv6A9uGPeBq
YPOyK3zg0ExM4arEbnLbZ51xJG++PqZt3O1Ia9XfEceO4B0SAxZuVTwlRJZRVinRlJewT9MGqzg6
5RcwunwfyWyQK4Wirh9oJpOiww/yjUt3ik2mf1zuOPBbBPEb6eVooMEeLcKdVYuqIaIo2k01vDwr
8A+UDbXYlAQVwYYLuRDu1ZD4rSg+ov/t1hhEiDuoNJbeouofkIQioh3KbteLDPNkbH7NsYdBv09s
+mdEU3UGFpM+5/eAwg9hHgot5Aam93PpNuOqjkzeKJXA9ByhbXltqr6+zjvFoDYkO7IXhBPWpUFk
SLeCE4U5uaoVdmpSENlgE5+hmjWzrfpGFZYJqZoD617TzbBXphqCx9br8ZD5PZVXGpsxDkYgLeaw
KrwQ+r0tjAo5pztd52joyIygFEjlnfXYJ/0BGatN/5pAouWnWRNxmVmCOw9Rf8XGDHnotTFxjiJu
jS2cHGaLPofLp98T+HfA8ENumrAyGsU1w3ZdeQOpAzTN88921UTs52KymC2Htg3ffNzVxbOgbl7/
0PXg4t/3VLglX7Xblqk7fi/8sSFwNDPEJzLqcCPHQXfI6UiQvDdFSb/KrTT+0g3qJa0JuRVuEkXr
EIBS94T4tjfuEnJwHARSsX85oIteS+S0WwQyDbgKOe80cLCHOYiQpAfUox8G0Ra3Mqp/2DlWd/Ak
V5myFe2XnEadTa1/6/a1/S1ScfRtTpLxLurJkr7mi0+3DVygYOVGHrLrIU4WQHLeeScpEnKEpxER
7bqTzOPrrKdrelDBZJ65QN4ugPY5t3KeEmPVFjjFV5K3QMAw9YRHo4QDvJ0shf2obd0rIGH5VYO7
67YgyglthNV9RT+SY8KcnS9VIIczJWv83CK0E/ASvpOsyRBA993PY0AHO2e6CEKBb8N3T3ocvtCr
Hu9GFWU3Vt+bF20SiedslFm0bvMYHl9KzuGq0U4EBEUnF+1EDIIRjAGOX1KSX1D112eFh3ijTASG
bWka4cpVCIIw9ehkRxJPj9QWKBodOTf0JuzQpXMvMd8dhhJec53E4bmpQRYpAqtXwRCNn/tcNf3W
7Do3OU3JNIm1X5ngIvwQQ/ylnEziywKEhPi+S+M89ebqwUywCoLl7kE22NCcskPP4LkcWeF/WEPT
XfR1TTGZhfCsTLsCt1YQY+TBwu0cYya3PTAAAgRqdhYGRh9vuInsYXTgZYSiZlzm7edsUs6q1bk4
nxKbaRQ/M+qHph5An9q4uMN1Xlb2hfI0PA4dNJa/9XPPZUK0oGTYEsZcYDTYb2raZ1jrEFsvQKyu
95LbDi/hQ2/p7tHPtbsdgJWuEdQm9GgBWrhmHC9MkNTbODWNAvwWMxg0bJzgpU0CtENjwIDm8qiu
h5lzCixjmpJEUiVX5DVMD2Y7Ghdk2zi0953G2fmG03qrsi7FDve0wHZN0ZqcAMbujxDGGxHWjvo6
kgXzbZRKJjuzlj25hblFVzKtcq9dhb5T/ZjV3CSbNp41phhV/xAxHs8uLRxWuaRTJ2ec0O5XFUzv
eEoavXK9tl1nrM5XRj5iszRlqLCAsmePZo0h3sR4AI2nd5V/RuqtpknlIaigh4U1OprTKxP+hrkK
aTddlaiaSSYgi+ImNhzeWk4BCb8hOZRT/zgBP8Ee9/NQ83+10A9qodR6lpT6/14Lvf6OVl/nw0uZ
UBL8T7rA3//w73Ko5/6FYm8p0yCHpBznU1v6uxzqm3+RQmNRVpIICikOcDj9dznU/ov/hZWKGrpF
P0mAg/pbuusEf3lULSQ0WosmwiJ6/CfxAj9PW7+exnyYzc4iKrYXUOPP+u+vak0sBN1c1KY+CBJB
cFIsHh98Y6NzaaPXQipqp+zLsTa0xW5UsqFx3bVADP0KVfrctCMHIvbREOk7RWMzpoxrAAaJ+k0b
fK2xDl6NUuqzAjckX2s/EfBDAC0cFKPrtqmlafvCHapXhtNZBumIaOZW+KAwybdpzLnIsqvHttMt
GPQmvgRObW49zFIPoW044A4JIdm2AY6fbVwVzV2U0Yg7UM+gSwXBw3sBywwOIrMqhA4V5WD2sjVx
rUU/EVMal4fEm5PvhmVFX0fwiRcT/+ZJ6AqcABQP9zwu8kWZ5nVmv2LG73LSoiJ7WxmjuA78KD8b
nCC9wjGqLoaxM/YWogRU9yFZepUakPONYbbDX4oBQ/BQ1tOEeMhoZbdip4BGJIArtxpy4Tz4LY/Z
MjyAG6CfzVNJv2ZbMhUebLuJtmCsWWkT1zqNc1BcK8OR+Frm4sac8+o67f32KiaHFJqBmZUnJJH1
OvWB8WUjkCcUtKZat35xUXoIC7aahKcY4HQ9p+tSmJ8sz1PnfeU+gYpVd1bXlRgeCVXIUY+lERv9
3s/Ime2dxynPyPHtHX9PQBpREMMchvDGMgwWjkngTAWIUoihu13ygVNUeaE4kd1o/ugMWW7dwrr1
hmtIneWmG0lodiPz2sWRW627ynYuwSL1ny1dRw9t4UxXQ5filyjk1lhkMgIP2IoNYLF3yik/BXkb
ngc1gUbCVO4FrrhPyehCKqjMbKPRApNeG4V3tCebrTREcRjNYm1WFlviLE1vw74xr3qj8zbh5I7H
JTgnSx1/W7jjuI7x+G7CuSpgNg9ViOk+FGQpFNmPYBy/YlQydiBtCN+DTG3dMsgpBExTc+zg+pB/
FDhbQJhE5NLw2MhS3FSMNqxsABZIolmURhICQfdE753MoMkzdjFFnJXQPr8lKu111BMwbvVWcsph
Vzy5xE0e4ZA2tyKvOca4Ijh5fgdTw4j1trWmYZ1jHrt0hoZxw7AdkSYSPVsjCCX8AfdLanJiX7Og
iS1kJeqMoyLHL0rcKtpL9KmR9YB9cEp2GP1HPPLCgrGBZIkCf+zfjnLKCYPXRuD3eLIyMd4J5DkQ
z0RDxvOjRRpxujVFmpxJ2HA3yo/D+NPkznjceguZ664MUEmvSJbWXB/RT+Br+1PAztrEAWOBqIA5
DVeVorkhABs7ZXocK5uDcl7h/1+RvzaDwmwrox3uhiRxxzuVJT27lCgyUueSY/uQfs4y1c7lBndP
SQBGLJDTgScj1XboAOhsGGZR9JkCCrbvNLYQvGC8LRieY6XJQkCDwBbbSiZu3x+1F23ytPT9bVM4
KosOsFfcz8hgwFt5WWBl8jPPKIA6l/cKD7sqHcyuZZgpcjRKGWbH1KzwCYHi6FV4X2a91JRZHVti
PG2JSLYNa/pXrfP/VuoPVmpOq0tT4r+v1BcvSfn91yX673/xb3eN/CsgOYFAMpZuqI6/umss2pKm
R+YAHRCLLJL/rNDeXy79TdDSgYlc3jbZK/zbXOP8hZkDzw2ybPI5F2zkP1ihucSvFV5cFFRLKSsv
6H1A4vJV70kD1nVAbcyHKtwCRxT6wk+vfnkab7Qo/7zEEn8kaNUvSnLxukUJIzk3IjuYMWw4uONQ
7Gm4HJJH+v+f+f/iKstv8YsmieWEU03MVbzyuTOeq+m7Eh+Uwz+6kVfVcDgbLhpiLsHRyjNv8Oo3
85f37wJy+6sy/2IEYZvh4TxmZADufPVGutyo02igkMz33X5FUmeOkNIXPuHIpQU6nlsst+HJzPvw
5LBz2E2dM21JTrL2ehrGfVK37aMdz46FgbpLN3AUbmwBv3ATD9N4HuBuh8iB2MxR07CzAMjfIdUG
WuAVfUqeExwQL/UIYgNcxDGxfi58ZEa+3xEOZA2HHlss5PyYaLkAxzIwl/iCdUOvsqYHRZcg9pJt
nx5jM/fOIADJz0bhkYQWCx1fmGRjnuWcK9azaXSUpQTH6yU0Z8VZkPBryL/nZKvND9CVcyTGMbwu
0ocl3NtTmEBWwRA/bIhUx/dod+dY+dXDVGr3Zgx7a2/0Hud2p02PLjQP5k7L3XWZ31A7qy189RRS
U4DriLun4dahzbhHgKvOvRnVbzX7NmAuDjzAR8jaQOIegbzq45swHcavgSr0zYCEsFtLTLdrDxbP
HtwQlAwZPsV136bU6fP5QY6ENG/G2frettMiie1c9QOE34QzOs3VY2AvAYeTVO7NMJj8oOUB43u+
gA1JLa9QBXE6Wkg8waE6z2XokBpP5gFx5KXHKtlZGVI/WDk9uEAUte531RkuXm3Vf0vn6cGd7e9B
GYjPk43Uxe2N5ElBeTyauuGRtHFj7cvR/T6TdRSs4rGZD2ljTkBPIKRR45gVAjp+XgFRZ51OXnYq
AtE9JiQNrilueWeF38cXdTGGNH5aa9/DULsZARMewbgQ99uSFzvaPsAcG+jECuNJtA6oH+E8oWtF
4dWPCCBxqR9DaV6n9izXTZPiZi/87JCKdLgjCaC/U3XIX26DjoHhJ+Imj4hENfMwO+F24/huVP12
QAhy5UMzgiXoWKAv2tre0KL0LhXh0ukxtWUBX53SO87WhCDVvg2tW7cPoxsdgWlNyz4jGRX3/RV0
/XQfR5G5t9w2/BLSrg4YJUZ4aQMVZZsbex4WdKuE+haG7hWUdhvCmJbrCSnkiajs5rwxPOvWAn54
lEEtr0MO0HuCWZ1rzyqi89EVj2HRUJOB8L0A1wbz0MeNJK22pa3Q91M+rakshl/U1Ods3MeKaEUK
bvtKx/4PN838H0aEg6lDF33WUmP9EiP/2kZ9A9x00Q2yjVUBVrhgeR6hmcmNNU/fclKn0nU3TDky
5Nqkr2TpQ+EH9sKFce9NepXbkHzdgYsJa+97ZUuTxh2ffDscnku8GTdm0ZiHIbFzSf12StaJlwwI
2kny+WrBOTo1RV9ckgYzvrQEMVwA7QyuoJM793mgNATRzjfQv1oCwkKkrx1QhBRsWh8PSlu+6FiM
NwBVp+spjdXl1DXy3Jo8fUEwmTjLaiAcVkNhvNZK3tUapbqa9XxABAnQRZhE46waAkEXy0qobtrZ
JKEaD0pGLQZ13iahprIbQk4IbkL/aRWTb3YHtCwlOkt2B8zt3TYjWGLP0BCbiXP0rtYUaFU1RsUG
omIH9y12t70JyCEf5Yx+sWpigqSLEK/+kPMzRRjLTRp44RoT0wyEgwQqG3D4SWe6OSNLV69z6o/N
OpUlabWiSMnPY8ewg4cmN54bBUfRBRXnrana1vBC9y15jgCTpMOY8El52bFLUFtTczA2WpPA+rjx
9S4EaL8FEhG2VH3yYD1ASce6Xc0Iq+mCXiNIbb6MjVJMY0N2k0MS2MepqdeKWeA5SYJ5Ww2ed6AM
Pnz3zHLe2RE2I7u0yv1YJeQ1+OSnv3RZZX1RHsWKVR4k4Y8u6AkHQEN6FQAZAj/DX7dLKe6IYG2P
NFcX5KLwxquRcttVBwUH5AwNsS1jeObp0sFzMZ20oOi5JOVkGFOSjtcafHAAZSFX5hf22t0nbwI1
OoiYv4r1kXgyMF0XJWeBNTQK+9Ytp/BzSqfocUiKYv8z+kTASiPGDDhTanAeW/Tta3PqsxOyjxcC
GtURuJVPvFifChoumXlIAVIyebbDZaBIvP5XwkVrBcmFzKbhwjIUJWhtQfOrjABWAFIg59iCIYXl
6g/FKe0sbBpeJWE14GyYD6TM8Aub8AIOQZLJO2vqzCcFYOEmAWK4aOmJnRC1D3ofDF1CixXqLIhB
Mucn4iZWVtsP1PgJo6gTOY6EKfPqfeKf6WuQ7tDnTvyNU1RI7xbCY9FKcRZa2Bgi2XUbjvKkjDSh
4e/ZjbZHsvGyxzFIgn1JJM7dEilASb+FSK9UucfqgxVqWew4l3Wrnz3MUXpAFy2g9VXQQVYK5XTt
tNp9sah0b6lvzicZEiw0M6JB1riKI61Zfk9Zw492Z3ZQ2CTd2MiPrnGxRFcq7YO7Mi2IF3K7YJ+0
dcnZ35FPig0p57fEDs/zsYz0uiswC9ohMcqQ+0lmANL6nQBC46HAe7KeFUiIjW/Iv99TBqj6hzb5
ZSfXGXemS/dW0Eq/j8KMScbJ9CnFxbY1xJR8Lnv8OkE1TDvD7MUnp9fup6FdQrJFrS9ZqeQubmJj
o5OELMHajQ9eGFYXc2S0t1VclFu7hblsZM50+fOpK0HoTAVT7grC8c4sQf5hR0jPBN2DVVMRHlDS
HKCJRA1rEpV55jUYHcsgVcdCK2dbN4W1nlrT5SP2AjjFts6vQt+KjlYRk2b/cyzT4J1vAsNFdMYJ
5Wz2k+nS68pwW+Qe7VkXGfSK2JPsymzgaZFqK5+CMBz2ikAEsfITFkOOtbz+uZkv0CLNF1bTBeto
DBwqFTqLmQIt65bO4Jc209Mlk4I+2nVYXnntPG8goEMJ1F2tH4GcCQGUlPLy3Otu51lZcJ4HGk4w
hqcrmIrk6Tp2dnJhVZ2lgNuvLVw/W1yW01XjdSzdXlwqQvoqA1vjXHjZxibbBkqjFQeU5vPhiBts
HskG7eqLUeWlhdmyrO77aip32DioSiel151Zrq2umgiCOiaRYR3F+XyhR6s+NaEcd1j6DXpEWWnc
/yttDewbO2bXoRw2MG0AT+HTVKJeODSJSDf+gNB8aTfsFfL9R7NnOBUoFk5OkFhfzMjVF27RdJjq
RlI/4PGCdUuQNRtuF57ijg8ToJVNpMo437RkkZ/k6FKCULo9UoEY6pWjBwgzBU2kiQjDaqHpdc58
Y4KajilJ0nejmiene9doIvq4YTyc97hgaeZn7nXqWHQjkOyHh85K3X0CRf6Y+qEE/ZPslzu68mKg
V8BiqVzOCYkrfVLc2VPWbqmOYbyrMdyAM1EAnoS2n3Wp/ZS1oblzINFC3k2MsygcrhFEeCRik5Ey
psZ3v1HejkznJ6cHqZ2nOjznNrJNjmmFDV3UtTvfb8ctXFl7T2t3gJQWqjM3FC2Z043p0SaN41M9
i2KtEKeAqa5oUMjiq1caX7tZXKFrcHb2NBbLvq05+rGH6HFO7kG8zZQRjQgfRbPnQQxra4mzjjD6
74LMfzKgZa1V6tCFTrom3PhjBNHIadXG9BWNb1G7tDpr7resBTXS3qbV49flxVSHF3UJ7zVDv7kF
2VtB/AHKvZ8BNj1H/SAO2WTlyDL6aQCGN1d3tQsubZVHJsS5wo6x28r6uiyz+glTKDoDWxefO6Pu
KUJ78s6zWnfa5H6dHftBzyeaP3Dn87g/GMR3Tgve0712/Xa+TiPZ3tXRQvMsejjB04R5TM5Sbiev
DddhG8f7PJjT3dBkHMkRgZ4gRWmSRxRZYu1cnFmB4Rxm7BxBuxmryBnrHY1pyMtd+YXtvfWZBEL/
AhQhRktcN9XN0KQg5+yqH6/DGUix0vHi7kQgoHyMnHYB6eInygfXVMtb3Eyh+EJkdjOuBxpRV66l
0ptSYBXsE91+pggHH3ayYvtS+4H6jIjIO2VuUn4KiSMPF3OK82guKyTe7ZoGlB+TSVv2Z3Hiuxdx
0alPpcJiSct9POUiGs5GQ2dflZtSvYyRhK1IQg6vB68uvhWdh11RWi6kE4jwfCK1d7Iy2z1vVQxx
2+CAvdKw+Tjrdm6/BQXlPjglDN0spGe+SqAPX1aG/p4Nnv9kV14JbHn211GUz/D28hSmHoBj9ngz
SyFZYj3c/wlQqW6ZydI8hVw84A9DEM3rZbU9aU4Vmyp25tUIhjzq6nnTJcW9kSdPE7ZjDJYpAC4s
Q5syAJedWfWn1klBo8sc0Dw4kKan/xGoPa3l4r7Kiupczbl9bNuQrRRRRDqE0oxUzu+NA5pYozhw
XJLGd63yHnAa0cxWL/1HsPCU/+re33OKGenQJuFD7hjqnEUxv2armL5MiAIe0iZrnuq+nrx9bSDf
wcXZJKQdVyIUqyxjS+MaqrxxHQtYG0G40zNaN3tY9bReToPdf49QfNGW8K3zKfDLM4ed7deyBkGp
4fZvQLNcztWCye4wgELZR9818qrOCTOjCRA0tYI+7UeXKZuhVermabf1fdFctJEM112b2rd8/99U
Ca+THuUAucuzCXoEEX8Kqq6/zkyKDG6Ux48ouuCpaljjVllAT0I+8cUx6mc37cZnV093c0+W0c6T
8bAxytHap83MzF4bzppPLb8jHmVU6zhu2lthIrleh7LbIW6izzQsNm5G/AGyjLuPY+md25nUTC5t
7x1B4nI2Te3oi9CCrAtmQty4RrTzo8m756jDehIFxXNI2tOmjoJPaDbGMxPR+J6fAmFzatQdzZVv
Xk4fZaiU/hLN4bAbstFPeG46vQigHuyHlk5tQGgx4QDp1FJf4aE4offJG2L3PsE0S28k4YNtIWaP
JXsqHctgJwyBEz22rzmDPC5amyvY6sCcG9pAip7ats7L8KUK0OnlLcQvo3FSWv7hXGJO4hRjt+xu
pw4kfDSM5S2qpogdrnFTFIU6Kl8XN2FiyGuvIdxBghm4tOLB+WFFZYl+cqy3LZXvU1jG/VUppvg8
F5m4I/Q+WPiPc2j0n9PSQPAJB7dgut0O9cL7U5N5E4a9PGCe79eVyqq9Hpz8TjHjruCe19sgGMx9
m/f3UY+8acJ2dnKiSu/V2D4Tjuod0ihmxWIjeGIiNQ6FEwznbOU8vOZFdNlFTcb+typ/9CBMgfyp
+ovTpASxIoMj9CVq4uxLRQKLeWbVfYjUPQQzbFC3d6POvgdhOum1gWY/uEzyNoIVVjbNBAQOuN+u
ISGEo1ncBpelbvP7sgjKVSF0sI8TkJU1Jax7aXffpwlynTmzVWkbpz2ZoC08walB5DZCHiE4JDWD
Xs1Wlh4LZE5bjhMHw7bTE9+/ePIK+VhE7I1pBkXoW/p8Q7nja0fS5aYydQiagPVVj+OhnyQKLmbu
dD4HcXDDHgpcqEeZyOh96yum0PHMrRD0yIbgKXp47VUUWocBON6PGJrHtTAN+6abgh8N1OfHiE/v
AQpJG29EVzX0qVoamh19aEJ8RLXHat9v7aQpN1JFeNmAlH7gM/mzCmqjdUbEi8bd8v/gndASsoGR
+y2IM+p3g0ExLqkrxmSz5zxefGA1+aOyS4omymrLwfVASeq11QR2/cQ+yWsPuorEyuz4I8GSsc2j
Ot+8X+F961K48ujW42ASf3grzE7WlB8tbgwc4z1aZZYM1IQXyMyyf2krvk7/E32v3iiJ/2GL5a6w
VNjkUWHW8YJX9WorE6bOHS5VtmV/nuUqO8g2ZcvJ4F010VTsq4HB9c/vz7Yc0jcwWuDFenVRkdBb
h8sBUTfjKdouf8iWkh1n0r+1I//1/lAp/N674P74oGlheCDGXPnKppIx+cO/NCAJaZLfVnlokLHY
+Okxs6lo5pQ/rmttUUHM5/iiR3n6wfP93U+yIJsWNhTuR6QUS4/mVaVeR24dgxvpDn5BpDCbLgoZ
zfjw/vN8JcH/eRFM1qYvsOSYtAV+72tMFsuFIqXyoBSlW2+Ml7gazwkvc9uc8ZXZZF6Ag9hWGPh3
71/6rfFDy1DYSxTzgnH7/dKBcCcrsh1AVGOmt0BKaESnSyHYM8y8gRDADgxLSbh9/7JvffoYddmb
82bpTNP6+rWT43TEiBEm0x68Js1PVjE8SKLuDpFk1AYe4/f9y731QTrMMRjMICzh4vj9clHbmBbJ
JlyuU+K+sZs9h/9p26CK+mCWeeXW+deAcXDM4kIWTDSvnSnBPP/9LuW8gEB+jk0d9t8mOPArAy3Y
BSVlcy/92XwhooJi0kgp/v3bfWvQOoEvkXagD0DE/vvtZp6jUG6b7cHxIvdGoKW+qCOm2Pev8tZD
5RUu7SucDpiQf7+Ki1CsR47BhLrMAgNhAGs30ADm3bT+4P29dUPuT+PmwjALlibqr8Mlm/oS9sXI
hDo2KErG6pk48Of3b+eja7y6nUQoW7JQtwfLVhezbPeuX9y8f4k3BwfjD9UVQ1H8YVsKgtQfW7r3
h5q96wU4BftEphSNMjydT7HBDEM8h3kVtbRZ0OmbR8xfH81of356jok1Dq4TVqM/zWsuVCIHlgDO
UQuavSLcaz1aWXOeg3A5ZnVQbt6/6T+fK9dDdQtZSWBqev3tNRyrfF07zaEoJzYoUt94seV9sJX4
cyziTEPzBQHRB0v5k2bxS2c4iCw1t1neHBIgFeuurpI16P5zDzHoB0PxjStxEz6gDWkJByfS70Mx
6BKI1dqvcMRjRaC3cOZo775u08f3H9sbrwnUhQ0SQiy7I3eZuH+5I1kXGZgUrzoQFLZt8xfDR3OS
leuEFOn3r/QzGPI3/Z6/UDX+c6lX0wU1KhkWYKwO/RBQuC9d7DKjp9RqCoYehXY5P2jBfkzQ/2g3
jUt132yb8DOaRGOLSUdtU7q/e5wsHQ06hwJ44c7ZSfgp6YzOZByjMZ4vwpxzoNuQJNdHdIs4V6lt
bquUiIGB0OCx6qlga3Kj1pTZgErIZP7gRn8yS17dKA13vNt8AJZD1N/vzxQjiuEE2AQPmDrUp6Ao
zUsL+LSWMnkp5t479XlO/zQnkXvKItDuEHmySR6lLLaJoDNrNXVGxMBDEXIwAogJqKwg6sK/mLEI
rEjWbLZdhv65SRxvFbYpyRA4QoZVO9jeyUiNfj25lXugtz1ulPLtNddJN5TwvPPMRcuQEm+ynpiv
UffiYPGgcLtslwKelm1wbpw784sXjuUHi9YbYw16HtJNUHk+W/5XYy0shobdh+a5pEZ3PiAnPfLW
p0OUkmeymsj4Orw/5P7c8BBqjGpUuMgGgVK+Wo+byh2GsS6qQ+Ar90i9tdg2IDLOpVOrfehH6jym
9HrvJkH0kXeQV/xqCLCbWyznaHH+PHO0kR6MuJcE6yRaPw1ytJ4b+j33wpLp9398kwg8mI2odfDf
660jfVHOm7ovD8XQ0hUZLJp4dIK6jZGW7VF2GanDHQ12vQJLH/zzaYp9FWAQNHQ8ZPvVUPdQz1J2
KstDt+BTmpEg5SlC6pHq9h9vA9xlklr4vRyvsFH+/lFRA+oiwqQXbI3/SetF1u+TnNbmjvOPhynb
DQRTCKM4fZivXZ81US99NPQ5uoJ+RPNL4dVJr8ZRyB2Fp2/vv70/53nXXLDYNugjusivly0sm3Xp
5g23JQrnYNR6CUvU9HS63Mm6D57hnx8gF2Nrw9ZA0NB+vXw1aENi2RfcmeHex47xqZn9b+nk3Eej
/GAPsnzLv38AXIpjKewamzn/tZ0Zk0GiSwMhhlPnW4daaVCJfEV437yay+FEmfKj3ejbVwTYgYxt
+eheLy9u7UFI44qNNUBBq18qrJhOCwixBx9M1Iv9j9AGyxYcFLLJ21t2HVzx1YgUHecOFXoZCNr+
hPz+APXlKpHmB5f5c2OzXIajIe5Adh+vCwqDb07oSN3sMBi2cW94pXusJ1bE98fhn1MlVwFEZTEz
m5J94++f12TYUwl8Izu0DhUtKj3rPO1/eKW8SRtFQ92f147+yGFtYyn4Y5QsEwceawhDUCJ+v2pY
zCrg2EccidBUwXMwmoB/CJhEWUvOekkTu9MBsctG5Wbx2puDmraX6e3VhF0tp4+8QwB7P2vR3AZ9
lm2iumZzsGwLmgpKGLI4+RDYo4T514kP5vg3X4yPsYFmICDg1y8GSUJMGCmfLtXpcpvqID0ZE3XO
91/MWxMEaU5LSQkYyh9bzsJtWEaiKj+UykOqXw0HM7Pufe8fg56W0Yx9FVUl5GjOsL+/CoEJs6yb
koloqh2ELGF8nKQ57d6/m7dmIMkWAHsJh3Ke3e9XmQmfBRtsZIiHunQ1eCxT5LmobdflX8Bd/PNd
NGdGZKIsGS4WldcnVF8lckBwlXF2DL8tz65N5E3Rhp/ev6u3Ph7SsyT+VOo3f3ACpg5KxVzx8eSJ
8K8zbdFiC8U3mi3Vro2E/xWDYXqkWth9sFS9NeehiHXZVwdvHHoonZqx4w7ZIYpskKAGJpJoV6eP
dTrf8SF+cLW3BjzHHlJ3QGL4fxTJcu7Rk6TKHsjuyfYF4OwbYATG5v2H+ZOI83rp4CF68CUtB5nz
q3k16O0J60qTHfx+NB8TjIc7A8XxKkydIac3540PqeWTv4Zv5arRZXYpcs/Zxz6aTkw5BFdHZKZb
Tdhvc3J7dnHfpx+dbq03n7zHCZsvE5jF641PG3amgInIajO5tAlU82KpoFqjKuuOied/6ieqE14d
08QoneQxG4fuGAbVc4yiY5a1OtVj4R6pIgVEuxhL4BH38f6DfONbo6fNFhRIFcXF1wtijs84TSa2
25jkv9WzpTAKIqYMc/Qr+uX9a73xOIAK8mHjMqdA/HobY1uaLAQgEoc5tL6ZFBw2hTBfMKWVh//H
3nls141k6fpd7hy5AATsoAf3eHpPmQkW5eBdBPzT9xeiqks8YpNLNe5JZSnFJFzEjm1+A4Uaeo3r
de9kGK9sOstiYkdGw4n1R1sfzbZ5wsiHx8vcj0kaG2sb1A5zDLmshD23D60c2w1ojOHw989qQYbT
HSkSxONI6RghcENcSA/UapctTs10pYsbuvHxKsnjxzlw47/P27igbgPYFtWvo1/Fb0U6e2XsFHTk
g2HG7Xq2BlAJlehuRtRwDqVHIf32E75y5nA9cijBwUayeLQDy0g6SVrzaqchZnLhIBxitjX2YSBi
/5NL4fIgAo+EEV2al4/W+E7alRUlmhXW1bVbYJUufSTJ096y3glfr61RPEZYnkiq6X7wy0sNQOKq
hc7AQZX9fZ/U3123vS8U3y+N25ugr/5e058ABukCiTmb8cnxBrRwLqvxAK0Oi6392v3xVvZyg0yM
904V9kpgpqVuugIPECR9Qv09f1sfzTKCAIsoAYvY/RDjDh4s7f07S0LwO46i8otrHK2J0MjyzHG4
BoB+C35f2pwqV7m3du9Fq6gYFW8ReSR3lM1GoVb5UI+wmIXLrBbKX07zrze2EhXrdY2mztbAuXQ7
BnNxSAW2TIvjJDd2GE/rah6iT1FjVvtSAc6iup3XwGCjk8QNGFKYsKhdS4LVzRjf38IwBGxVocez
q0sl9+aAVhQF1BRfZYVJdlinWpE4hXM4+cnegp95UrhANAeRlBcDLC286sL7tM7Vmjec70p6RXKV
ABQ8AE4ssatami3S8y5g4Xw8rx04+2Oa9bu3X+9ra5NTHPUtJofMKY7WpteqFqlN1iYw4ad26p4C
9EwdYewQP98iz13/B9uOnJtkj/Y9A6Gj6+GWXbUinqtD1+KfRRxDS/gE/6h3ktc/x2poCTI1pPFH
j+APQxBnyhMhp7A6ACK/we1WghkMvrb5A0PoCwAp6961P8eyeqdkEq9fly4tb5Ti+riuCJuyhWnu
0hOp5wWHXROWkHSMG4guJh7ZRUiN07pltO3yod0UFSBBo8dtymvt4cQF5e9mo3EizN7YWR2K2BHA
UBZcs2feyQQ7zL641kChPgEFzP0l3oQdCrnp4C+b2Iru7NxR62Bx2xUW8A4yAAvejxn3s+mK5juc
D+s6C4pl30xju4PRxb8vF3edqC6DMuzbj61AZP3tFfZaTEfZDe4mYzg+iH5lv8WI1FRuiaw5lGME
TBhHrubR3OcW1ulvX+e1WPTbdY4To6EZyqIOx+oQuIWJ+oqHcWCSbN++yGupjSd8qlVEvP+kgput
3dStI6sDQyd0DF3MB3GIqHOo04ma3yGdvXox+pXULOgz/5H2epJgVCFzA/7OK6lEl/3gNDsQoGCp
u/dk+F4LBB5tf04LKHt/JL/FPAsvA0V1QKP4BpN3b21F84e6kN+7FMxC4r3zJv+Ug9ZGS1RJFLBA
CP5wdVpUU0C1J0/LpiKB5WVbp8EixxPsCJ1NLQx0cZu2W09NKG5TSMGHOYbUENdpdRHEQb4La2d+
8KEEQc+IYly03/7Sry1bvrOgjUT/NjwOjOMUKSNPSHPGtvkuwvgxsYe7QoAj+Q+u4wdUipS/mjL3
cnuowZiTBjzegUq0oZvTPVWzMW7qXr5zkL6WttKcArRh6v/xj/ahwOjTjcBeHjo4I4kC4jpWN7ht
n2aBdVXU7X1ZhO80Kl5bwL9d8jhhzRanAKNn4q09Tvu4r7+HTgG43TuV9fBOzSFeW79aOZdetM9E
+Hj7d2PgNBDFS8KMPX/uElw70xDfHBS81rRv47XRGOm6JCJv01ZzDQxLIzMloL9wUB8QKEo+RG2g
Dr0NYwFWGzwj7N3v4iXEFqcqinUZqWA3+WPwGLhEzZVXKQBThpo2S65bm7X9wxxt6CwI40+N+Tmr
e7w13GbbkfKlwYBVzCzSbY/TAPo2lsthb7vvrKbX3kKombq0OFi3x9P5AuU/ZFQaMr9mOUGHxUIJ
xvngNj+1dT906fyeavprn1gzswDK+DRbj197k1nx3JIMHdI2NMDF9bgSLVS/GxFHRbRSGpP+9ob5
iZ04SghBzNg8INuFMvOoYRQbc8GUtCgPHtap62TsvTsnsYZ1JWb3LKmL4rGxy2CTOSAnf9IFAjQI
Hst+6bYdkL69MY4g19++qVfeO8mGpkCjZEI5cVQohR7CBOh0FQftgrFN5OxdVAlp45zV6kMmreUA
LvLL29e0Xmligkqg66Ojtv9H7RtP7tJEAztaLRFQVhE7WP1GYqciqfYhXnorVgrISbfYhrFM1jMz
GZgXjrV5+0bEK7FS88KBYyBNy6DtKIaZQCO8sktLeMuZYDSieQ2pKJYbsNWVe8ab8U+6DDQyFCu1
iguayBayf+UqRQTuGmdYczfPkfkxQe8e8v9ifiQtxrl6ZEnBmMp3gPrcPZD87zNgbEL2sHW8LNmC
FXY20qi6Q+K1/nZKen8TxGcYRYm7HAmMK7YtJLSZjfAhCfrwtDD9T2Y/5+8U5q89PxMwOOjozvBe
9Sb5LcWh3ZYh0yZ4/iKf7hJgaYcJx1rsuLHaePtdv3YpgNdgDWCjc2zoLOi3SzF0attSH0thLZJN
0waazTc1+WmYFPGHt6/187sd7zTd/RVUrxyDx+U/dvQF/hspxcHgRsEKqUXkCpfFsfZRUw94uBbW
mYVgx3U32eOlbRvxDZKbyIOh6LpvKlM+p5L/J9/wnnwDw57fPt3mqXv6paZ0+VR+/6//9/+Lpy9P
JZ2zf0ss4dzAf/IvwXnnHy0KbwHpQBKJfgcL9F8KS8E/iBqB5aQzjt7gz17BL4Ul4f4DsMXVCYMg
zPqINPxLv0GY/9jow2uLR2aHTLitv9FvOM7c+S2AdbgLpJwYlx8Hz8xqbEcJxziEhoHjdJqBlOtD
R72TAB1vHX0ZLatLpxwoImn1y62zWErOwzIYhEvHus9rTGdEbwZX5Tjg6Pfb+79+3iP/u6Q9Y39Q
v8CghEOZQFh0dVPjt23Kt8hIK0R0gHYZXpme9hECsnHq0Ee4brwSK6+3Lyj+yKdDl24rhYmWB7eA
AOjT4rdLTjnodwv6zQF+C4j4qK278xo/dagoRlkjloc83yPYYWHvTMbMAgYHxKi9V492tW9dYEXu
gC2cBq7joEynkRAzQe7Epcj8Uk2pPG9D2I8/bQ3HBSnl0pvtdRVN1SlCvOVNgWj1Hh3g7gFnv+o0
HMgEcCZLL6MZLy0cnqlCRVwle0j85Qk6y/O2RRHwxjac5TudzeUxyR356DfxBSE6RQizqNZ9U5h0
sUR+QfvJC9YJ5wvVSV/+WMRSXy1izB5sM81we4+KnQtFUYu+MjZEhuZg1hF6nktr74MBuoNs53Fr
ESxXRSfUmW919aVsIIZ0RS6ezCI2DoVH53aRxnhoSTLilTOFnKyBYddfVVCW56hJTTSxFyg2Zjti
Mg4qeGcqG5/tHPnDfDMl0ldoNcxjPKpPwCjdWZ0nVZPt/Ip+9HqMWOdr9OxgK5mirL5gHtd8ykAM
fcjC3L4NYzOEEGCq8FsWKEh+Fhgpskx7xpXboKu+k8xlNW9XJF/ypAjcdcoY/8oshgDNBSeuz/1+
7M+AZYyPwbzgFhalcmPbBWsvw9GdBlrmXqUC0uSUmsCos/k2aUNvqyxTfir9etjVsHV3wYAiFERs
r/wmyzLZJ1XydZaMN2KwY2cxMkcYaS8Qm7eKl5NUUXHRFuXygZmlcSOqdDk3l0hPUScrP/EA/Rkb
bOwiBDdq487xUvckAmF6gKyBBdac5mgOx/23WHndl9xCwXq7xAtyWEaXhqe8ArWBxfu17QraeaO8
hL6C1bdffDOh7GPT4pxFBi7xeR4/hAoD8DZqir3RoCKwGOW0huhN9w+YJzIO6F/CrjvLcEaAx9mB
HcdCIHtCaz/ih/3PIurFJqm9GS6b195G6EKce4m6dqdxtFbUVw5Lm90zYZx+IdDUQqFt+D6VSFS5
0ugucrta0D+AFcmXdb80kNqu0rCyNzn039vW7XCY6YLbtg0pBdzlo9FLdOSWxN7a86IusY9ftuho
jndVhfVXbIXDbi6dm2osP4CYru1DCuwGUVQ4C8n8tfLS3F5FQ6898yBRZag7B42tyaHZsMnjMne3
nk3Gs56LFm/DYGR4cVKE6C+X6yRuTVQTDSNeHnM1OrDdJhsxjJgXQdO9n1EXu3dkBl4JVdZsooS5
9+cu2cK0RvwJLRTaq0aUI9Hltibi4l1QQbvHCc//OBlOjL8X8tnuCZKbytxAbJ6DncpU2jo4qXfe
Ls7HJb4dcpefFE06xJdeK0nN61JW43XsGXEgoK21KjkL0bKE76ii0f1kNwlKJSsTXnWyHeny2Y9Z
PxowWsgS/W/+lPChki7pjFMAbnEv73LwbJAu0PbOPxluk9+F2isUkVzCcF367mEwqRD8aDbkOhJ2
BGKpx1vSnYbaXI2AV2FWGfAN3U6I09GOWuQd8Ie1SwO/sImkaN5Qilj3Ns7e2Uq1+l/7kYe02gxG
2rMrkickBrDnyYU4qVER00Sxat7g2gioQpkYlU4YcnYUKRUuoxHcRCMY67PW0Rq6/uDjcYkY/wb9
dMwYtb0qYAQ0bugdlHwBPIMmyf9rO6O6A0OHHh8SqH2DIeRY3kzCab47wDnPuZE03sE8xEtpRqFm
03uQ0rZyHuuTAPmFq8JNvSfQDdyfKAZrFym/vDHG3M/XeVBybwaeTChxGh1OpQGmrsLsEAzOcVTZ
BEtZ38VlgnS6QgYKZdI6RyAtiX6xT/4vC3w3C9SAzv/Rk3otC1T5URKo/4tfSSAd/n/oZGG/rOE8
dBPJf56TQMvHP0iD3DSCOaSwpjX0Kwf0rX/I/flxZn+udq8nc/yl4eXyVy6ePQFebvTxYOj8TQ4o
Xhaz+nYsZoxg0TSLgePrqIYK/GEuSyRKvifm0mQ/OEsiYW5GGiptB5YUrvJjVsRpt1MzCNy1UrPr
fp0iUGznVu3Wrb1rDKeMUHAKDM7KCjtpqLhBkSfTgzRLA86FdBpIypBHp3jAAhctQBQ7BLbXi9gw
WVH2FYOSBhXb2ET++CHBnk1uQSPFWu4D/wC7XS09cOa9UHHacjpylIZyXYyTEUS7asjQWkHcKIkQ
C/7tQ76STh4B6x1tRw/Yh7aWxrD+yUWolQeHBt7590aNQ1isythPNJQX3dL8IozdkEtOVlqVP1pP
pvM9A92QW7OJlDxPZY3x9PD2Lf3s7Py7OOSWUF2j2gVR6+IeQjP8Zb7p4xFQ1krG36zCdPOLBpVt
JDWcHjH2fWJ4KZ67pZ8mVrbCIi/AADKjTPVXmdnU+VM9qbklT+rRyKYqH5SZbJcoXvrNUkx8im2H
kQQZofQQ09h6S956l8uSY021LakMGHDQBu/98J0s+mUl4uASotdgSMXjWrqBdtTIgOCJ3jay5N9N
6NzenVulRn2Lvmm9XL/99nSz9beXx4XoFukmHXMwXt5xZ3QmxoYL/NVvjIwZ9dOkiXLHXNkmO3wS
2KlejQqqY4IlsVsY3bqxYn+45aSt3vOdfFkV6UcWIO9AgkKZ8BHUPWooWAzjYEJm3rdBBdK7dJs5
AxkvS0P44pR8bHG9v33JLlNwQgk1p4awHKPUDSs2fMSixdeix5B63rRzY8AbHNBi/cv2pH46AhcG
lxrBAFTnuLtup1WRN6lrf4MFplLnOyIlfpKcRE3PuotxhuAVF0ih9u+56vyxkrQ5E505T9M2CLpH
xaaQhZJhlquvkxmCYVxl8KaHWxR5EYV7530eVX76IZnd4vsGy40Vha/py52Y1SDAxsEuv6nCcUv/
kGIJ8sA4mRi17nz8fJurKVwiszyvkavyzK07JPnymCm/aRDBKgiIOI1nURneoObkC2edDJVdQH+P
ZTAf+tFxyvcMjnR0eLEBINsjI8l0wNFYmuNwb4V5YE+2WX2t5k5yF9II8+zHYM2om9Z16dViA2y/
xhz77Y33U6nx5YWx16BpiimaRtEch60ItYWpka7xZXERTl7WQERTBPH8ALtZc22JwlbFgW2S++h6
FfFEBSmlDJs1/Eh7uE/LZZSIFgTT0n2JKysLdwKr7/nMLWcH7+u375Z9cfSeuEEtk8k2QZoloKvz
8tu68djIspf1lyRI6cGuMrSolmvlTZJFtczk8cM+VI3yLg0RpewmVTkOh0HlzTPBMsydeP7KAiyz
Hx6CMvyGFOkjZGoGy6mzH88B2EGRYrh1pz72PuIdiTkFagN+zkpFHAyNglUlkbXGzgNRJb5IUkY6
RBsKTNm8sTElxdQ7abrpE3hYUohVOy3MSjZ2ltGthDueem22s53WZX+3kD91C8TJyu/eiICvhbV5
pJZrtn/ofgSnwdKUC94/GEJoBj6Qxqq3PqL+g5LxtodVvTwunfCH+0G23nCrmB/ys0mVEUFW6B7U
fDM7YcKNag1ocKw4MjSk2OjUozUPownzSbybkwrh4ZUaM5uf9CycidCw8nxVent3wD37phv9ksNs
bicGo2slnSyet1kccmk49iE/Tv9BX82IQf9dijBP208tUn/DIXIweL0onCqY96OlpuosaY25P+2n
fmItTUGkI186pNZ8Fgwq4bA0sRznH22AdwkEOiRsUOdFrbPJEW54fgA36xIetYKq4GUb04wMXqhr
Viw/BbqVIFYg32BANsGXhn+kfjOXKOc1OfY+v35H27R4NYk0ctNkzZKrRwQBEiADwNVFOnPpCb5O
djqLmmeKn9+qg6cLb84Nmp4fGMcuybGXlj3akKgf6SsKwydrm5vI47U0MzJJ84ZAr5dLHXacWiKv
kbDaZpGXlbeVZqr7uwy4AMulQV+OPTVUIXYjm9iWBd9MTCiW/wCabkX+rosxaRenhjOl89e2nAbe
YY1lttamJDCCfAgKUN7ZZvH7oBhP8HQd8nQdL5XO3TJrYraN4jXZIg+RIW04XbQiGqoYmXKtq7zy
7YEosJWLoBe4rXGC405ApDv8iSq0FcNpqAaGDpt6RmWo2/QoYfMnI+58zi5p1x23NPP0/Muxz/S9
OCEQWW8NVIQtOAdtzkoRiOTQ9aBDye1luHXovC1CkDy9VIxW3I9p7/CHdQjpjtvKnFC/43YoeYM9
wui8ziXw9ZorSAGdQ9aB9fJ3saln92udWg/36LLxv60VFGxgP+uIDaSOC1mGM6bs81nOiw4eSU4i
lrVC6i3t0OyrN8h5WXwJV5E3Yg+DTtxw79Nh4C1gwdCo+TBMJk4OFwNTJH5hKxWWY2v6Sr1e1SJN
0TFq8nDBY34KCneS6Grfh4mbhsNGkwB1ZAK8jhygZ9IwYVrWiF2XQ0M3N6xt/KXiwWyWaxc1RZZ/
oDSaexuWtC0qEgXMJS+R6R1ykFKU7K2JkGkm0qvaSlJ8O8jV9RfGsWc2rR3oRabrJykm3ynyOLLt
arWeCqWM8SynsuUecRnk27ROgFLYU8WwkoepomyO6zvs3iKnuqxVHU4BPSIUtYstgZhws8UxI5uR
Gmn6OkTshbx9GlYRpIzkEIkMDHG8CnLCrPd1GV3DSXSwnXnmMEOqkvpZJlOSxOd5nfQwRbuJviqL
J8VQnpXYjXPb7PIZBddkZfaTYg1FIm3z+KxeUNJqdmCFemldLq4gVKoWsgL6ajnfo1pNpmH17aUa
PZuQm1Vtz1eqkBzjLKjncuR3ha2poyAeRSEr10yRaB12ZteM/CQlTMvfdShJEpdyc9Dtzi7TGWGC
7xHhqXGggIxnXWIQHQbeInsBQrFiQQ2thKlxwtdvGcQGc8xKDwq1cOPJZPRc2rGQX6UrTPOJs35u
fE75MoKwC6LFKfQh26FrwnKc8MepMSEK5Ex8mIPEcK4mtCMbnEpmlGYPIENQ29kGtawlbgm2TrFM
GhXzV6TjqUZ+1SFEff1yxhrFkHCf0+1tw22cZKMwTnqUDiVC5oGINy2cw2jrmH3U3kXtxMOnNYf/
vB3m0eeOfVBZvKW6THw2dtYvpNOHIO31G/y1rMt01H83O7Vg4S7ppBNnrzZ0uFeQW5dHhN1M3rHw
ZSgRO5pRiWF/GnHKznVwzvKt1QhzuLm0U8LuRoU5jmmIilmz9xktoELemeVU3EOGCzPWkEQU9tSr
miHfefXQN1+bkjPmTMal4VxE3KlA7qVJUckk5i67HC264puTFYu8LWnryif0fYvxagmNgiaXUXQ0
hYQ7NiDWMrR3m3XrCEf1O/hnwXAp2ySakEYuzdI6FwXH6jYKusFat3wjSZCfglaPIqtBOtM6nvJB
p/TgedBoczCTssNVI425+wSdoHfuvKKbnXidtU4+GSuINjNWAU3I80es0yhGtCfhJCtg3hQjSn5h
Wiym3EX2QleMjlvUr7wuvxhN02p2Q+jHjDNI0Jb7OKMJx8Hndf6pov0WrITT2RbYZSLcjMN3p0Lt
vucjpQcYB1ygW8QHkITdpq3NcTmLwspEQndEGmwXNZOFyRj8F5S1kki4xnXD3Mh56FULc3RvNv7c
tDDMAIfeI4AgugsEbCvj1kFdb3nsUNMoVq70PPmw+Ki21UwePF82+2ByY5QgTPTBvE04LUW+j9Iu
m3YLAqclfkcYj9vQjuSi2uCLVWZB9S0BejZMaHB1c8u8xBV9v+79pvZXtlBuZyKaWLVusOlz0y28
fVQaOUKTlm/kKGV5DWlt8j0JQG+H1hoVvN6uN5bbzYu39USHEtSltHmY7PpX9o3sSuRZt0jI1lh1
AWfVB2pTirJxH8bZbRpn00SjjAbyKTMmR5kHZIFuVWQCmNpJlJJZ/5Uh6ffupZgGfawgK6Y3N/Im
+qzlAGc7JI6nIxyofZ1hotGMZfkuQwwhLvSDQT4+W9rYICV1k3bg6GHmkHHKYPYX28seL0N+5653
a539AXDQlYOfYVRLK8YBEhju+7ZMvY8uaB1uxWrwD9Hon45eQ9O3LmHSVYrMPshpbtp7x3bJgkeT
3M1Yh/PYEMuyINWHBnDYaOQMLxUOaoNVeYs4hI6NpNqhYq5JTEFF2ORByUsgoq5dt4R0fAI4yOaM
HpmBkpqM2EPxgprK1ycnfocTdyrjxOfavb/49XI3OC4GnesaOXh+mZnVEXtJubXk/lWY6TiZO37B
j9iZFXJHVdQoSz6FMtT5ahgNRBu766X3BT2Jqt55duZX53GdDRyLXdPoXKpqfJ2yJIiC846wk/c6
60dvqDkPN2NhQUPV4B36BoxLItQEV6EpXV4/MXzWKdLPdo+nSn1K/TrB8KbgPeIuojsWXgg2vFpZ
IjJ4kZhbZSHyWGlJ0VH0yNCOhJlM30GvkBeEc/PrTSwtW2jVN2IhI/UrUHf3NcOC0tnkFtqPCCIa
hV6KqUkecOuW6Px9LKRF7+n5M3JgWtYj5V/f3QdtNPHEArcyvlGPj5zF7CjOhzG5RgnUjMJPQ45l
Y35IGi8uxxNAxd5wv2jmMUYXoGtoPknEbNPkBCymTirMjkklZrz2rAv5wGtZLCUoHWtapyNGh90G
PXeylNiOdDY/1AjZuwezidUQXC9dYtfpuYcsC/czL47eB0JIk0cdcpJMWAGO3iJtifLZ5VJlLT8Q
DbjHPGVWQWmctozpKgTV+pSxZmv7yG9u4ufTNRmGmEOzrxkPeWshGrJAT0idb3aeXo8oFGRk1iZv
IPsRLdrMSBOm9U+TlaDrOBaBz3FpJdyXjcqcr1NDmvhIlm0s0ei7fd4eecf06x5wSM1HlYrAV56L
CbnEzwN6loyOoVPjUcYog7UAdWomJ8h2jnT02i0qO6wuytGKh24TFyqw+lN+QSlIasd65tv2BmJ3
mP0tkkcwm4HZMKJiOrXGa4aSL/bDVD4NiLaJEiOlvukILvPoiHNntDqULSPXZp2Vpq2LwKxxqdhM
a9IfRDkh6SWFJ9+5m91lPhOjTf0E/AHjgf1kw0J9GhIoFGRdz5mPis2BXEPVgeRp0ynMSQx+VcTB
UoUkBhOy61RfVdwK/hRTs0hkHNE7+YpAZ7tcm8ZgmmuBFwDlyJDIWBmHwGtEf+8theiNtTFavH9m
TLroBt2mszCJwhb7zg+lTuRjLAuH+wioK1+tK2no4h8YGCDgUjm4zJbgrtfM8UhCiAGL1VIynrQY
141K1w8sJ8/l8rT2okWHyoaY7B0aH9WwBBOliaV/ADzCTBHmA3nU89arhkKnVoWBOBxAqhabd6hN
w6D0wqhG3T/C03LWSxK0/1hdmc40VS0vBCkKBkUhWpZaf8XXW5xqOW4uPMa1JK/zmMX7KKmm/sab
/EWdoP9pFYeAYbqSHGyGQ36ApeVA6MTatObXhE4niVVZW+lM1K5sojhGrD+rRvQsUJ4/aZEhI0iR
8PfeWtG5sjX2bdBV4HNhUUSLvmkExsc5XrPLZuZVXbBQ8TpDkLHQKZKY6K+h1lZ80tTq9a33aLvg
XwDCLOq6rTFVTn7hNzRH+EGof8s1Nsk6YHV8RgOXhBwZlQppzxRo3q5KRJU/iXrSFfr8HDnCCeJF
tCqtXK/Kt7tGr/SMgOxAN2Kg40NCPeoZBVONMANqeV+mqNN1JgZJBTwSw5nbIlypXvK871zyuN1J
myqgPNXUdAsJg+M+69xUVWB2DO9db9TTm+elUQSG7uy+/XR/XkpjlUBk64GRRvK87IjZWAAsA92J
LxhH6vhUw5MeSAoJ1sSut6/1sxv4e7cQth1taoHFLtStP6dSyrRUMQIP+TKJsqeQ6cHsshLdzknY
hokswTFuF68maPSV4wL96IeiRcqm6WzqbroQerIBNk93eNRzZP41+6hQi9Ypko86YXoO1gCdh799
VZqhSGJrAeCCNGjqV/k7JEhGZRePvvvUpTi9MSw3pS4LOVwpod5+U3+sOUFjGD1Aj0nQK5JcpFGp
DV6weQqTQPTzAT+GbHy0Fl9vES+CffPekjseoYBxwjIQjhvXBHh8DOeSrRJBTP/+Ca1zHaO6ic12
3adE9tsYRhdbOQrJ90kmZv78vbB9U14R7Ur3GZb4v2r4Ha9IpqYwmmjSMiYFAny8IscKD5oxjMVn
ehKUjnOS0KUKwPsQAf/uLdsusiAMYkGfg/cVx83rnMQQ6mRmfe6r2s8vuqbQpXmaUakdhkTbur8z
eHyJa2ZoAq+ctjNDXpcJH+2jlyuowyCPYDLLzxJ5e1aQFJEOcwTFme8aybbArRAOLGrMaz93E07G
t5/4J6D19x1IqoWwBpIevg/e9Q+dEqrEpLAaDJFw65kRvmaWteRbuh5JmO2f05ZBJjo1RhJTx+9f
TXHDBf0utqXXgfI4GZ9fTgkIjXdE639mF9dOKKgW8HOpOBIQNqoDtQlEB/RilVp5R7T2R1cflsPc
10MNlsFk40PyZYaebTq/p3lkgUBBznDIadFhEIOXfHeSMloOlk2dGzq3UsBoCBaGtH3tfYKLOt8M
HAW5ja+EPuKbRjbclv/coFek9kTNPLd10pQF3c+Mz4bm3ayjrETIcIW658j7DxAwojNpDxMuw2cQ
uWnLvv36j7c1cU+r37kojdgQI4+Xdk9lkRjmMn+qk1aQs8ZNp0ugcOl0BvCrZf32JXX8fvHBCbXQ
nZjRBGAB/GO9HQZlc9eqYPwUxsBZxbaHxpFfAIa2c+PSVCZ3gKdl2FNETfj08iGMAj3u9wZFx08u
BDhZIqfGcbLnjokNFZzIkW+ZfMpr2p+naSm78sHOR1ue26p7h71yHEEApYLepFPkwUTWmqMvtxla
NnGaNEp9HloUFB7dzNfLIssanVm9/Xrtoy3Nb9dA/cD0YM1TlJpH2UE8TmZRVIP9UKkOhW88p9C/
3cW0Ual002zkdMCBZyn5h0/DhnU5oVn4SLHmymDV0NalBUPJo+f3zYi9C30EWLRk2FDhIcT7BIGv
SZ0luq01GboNEHRezSYcAk+3iUFj8dODYQkezshdziI8CvWkyBpKHa8pCHKsIg2DOFrsMIWPnYu3
X8LR++YdQEYUEKSZQIo/J6YuHp6YZvbTQ19m+mSGFaq3HHRXKue3LyWO1rP+pgQvVCXAHdPXP17P
Y93QU7Wc6D5w6p/X6l1ap9A/darfE+oJQc+z9wKQDm+hmirdJf31Jzmgi59SIJi8XNfB1FIPNIqG
SGeXCv7ziZFnvbGcK7aqxwQLYb1xP4uegmmbVxHlcboQ1Ibdr8Ef0yI9RDKQq2PvLIG58HdDXeoP
vrgZV8ERgHTYfy7IB4sOaLcx3ER/ycz66XHhDwT+etPJVDeWf43Q2JGs3YyZB+deFNHlQNbeKkda
IG+/0uDl59NSuUzykZEykeOC+m8eLeGWJwAF20Rfi0H4HzNZufbOZjx68PKgcejxJ90udqbwbA7S
Ito0TgQh186LR/w8AY5WUO4ZmsZiFQJJVCsv6doHhCiFui4mNSTrJBjAWYbZTcmo7euAkX2z8iRO
omtmOd4VZIj6LDFTdcGJlCxU6wneEobKxIeFOfJwGqE7764aYJbOhq5h/mgsBrL6XQE0ca1Cee1w
KuU7pzDEhT/LYdM1c7tlJl48JszwT4vCZkqQNR3tvDofGeF1VvEZ1IR7BsEcTHa/tKaF67f0723O
56cmqS0XQT4voYURK7W3s6q6H33RP6ZCJOCgTAMTCoO+3ae8D9U3DPrkHW42irQo6qFg9tmOMcHc
AE5luLwGjYjxPPKnwyn25dtuDKGvBUmWfegDz6NrHmG60I2yvl8yoKekn8j3VcD313Cib5xuNr/Y
c6c+W/7iPCS926+TySvPcl+lWyed03eIhi+DNQuCsTLBDHoxM30ShaMFUdP+8YGwV9/4XtN1aEdV
vvWKusv4bKb38M7ye3FAPV/MByinj3lyOHEUrCN8VqnJw+qbZ/olGKHJvAfbaWOxUeYXgyN66r+4
Lm8YEYKbfPvaf6z8n48JVoeRDUH8GDbRu5hsgZIvv7VVReEKzyafdqWwAL69faGfv+nfx/DPp3SQ
SiTvQzVZhMdF5GSXuT2AlflmjTV7RtgcFysEmq0UkHvh31a4h92mKkJCxsTGo9mIoUmL/ZBi+zcV
HbAvwHrelfRkeFoZrf/AeavIk/DBeSxLkhe7qyBz2Z3l3GBNW/0osUw+r2jP3gy2tr7NqFNXFhba
zTrO4ytRotG1MvzSo3uTM4uzxpDGmgznb1kdd4wSermzYsRfzKkT64Xv904udATC45XoNIA0iPci
OKOPUwKcp9XkAKr/hhoFLz9JRbIXNcqAaJE/VVZYfBJGOG16LOKKVSsN7wDGF9bD21/G1Yv5xZdB
WFJXdYABAY4hgvwyWbDyqGR8gOEEpgJFTjtN4mQCszvExKNYus3glNPBL/HgW6VGUzLtqcsDphjh
xdB4Q7eC2GBcYeXrHMSCi6mL7ejnEnteF2FS4wL1PP98FvP+v9k7s+W2ka1Lv0q/AByYh8sGwFEk
JVlz3SDkQZiBTMzA0/cHuXza9unf7rqviApflC0RJIHM3Huv9a3KKI17eqDFda2s4UU2gzFIvt3E
2AVXYwRkyHM+cmwc6u1opm+znaUXwxHpLqdTvE/jWlyXVld0YR21/aeZIJkHHKT5rVJhXvDtSVvT
jjq01UaTxvcrg42cdKnyBpJJ8/yhI+CE+bXMGISwJ96ZluKe0oTcK42uduQzdCBQ+Pcf7s+yJL5i
PluT7gK+UqrZ/zKl97SE+d6d6ItMTeuypkw8itSYUWrLFaY6rorx37/iLy7O95fkbECJgwsLCd6v
Jjv850VTsnV+zURmHmmbYUaK+lm5olGZbRlEdKz0Vtx8EYZaPKZgZU/k3qm3yuAZ299fy7t19udb
i6MmyyfIAQcl7q9iwGYsrdYlFONrDFyqoG6vo7/qZiGMRJaz5UtVX6mGJSgnv7PoFYZZYlv7BDls
SJ/E8wIGnsSKNTUOgLQrVmrWTAu9UtrknNsA9aVB/pjdJ/EhtmB3+zV+2hHUnqYndDjVEvPoSthC
a26JncLHss3yTjnjeyITjlaGcrLbZL6Zp5HtLLNSsYW920kc3lhISsa8nCiNEiMDZMsKSclIKurA
0PMRksu84SzS3nUAB4lDKYwG4A9yGe5ExkWBTdfvhswscj4cFHUTE03mSp1dFHHQon04j8JrW79O
hY2u1tVr7YA4ZYT8Ysf6U9fU6TOem46MRj2l1QMu/E+Nr/9efxyTOgHFNYI5vp9fl2RDZxJKTk7+
dUWrOD5+ruwTKo+ZqSFfGTWV82Vp+wi7jfJpHrKxQj06iD9Z2/5fNyxJARybiUfwMBX+0oBDKdVC
yHGKr0CV5z58/0KAwSfFKS1sWF/L4N1L0hq2s51EG+FF00viNoPgPlm0+9/fsb806N6fHtdce8ss
HWgtf1XsLmU/DjWQ4a+xo9p30tbaj3qhKKFDY5ecn7K/9IUEemZW5aGYDO3ckcFGi73oppvUSVwE
ydU4nFKlN95QzktS54gWuvvDVf5cA6xXiTHPwJqnrzTF/yqjhzKaS0+a/Ve63jJ+4GRhtQGdxNnv
W3W46MACmSm1i+2GbmPVbwkZoLm/RLoYd4ZTt4+WV8Qn1RnzB70xeyYk7AJbSB0FH3ecOYEpGfd+
W5n+9VnczwLT7OsXnMth2lKkfO5+ss56JufL3/gsmpQH6mejxfuPfDdaqN4HLAyWQZXCYeHd/Pm3
21bTcOJiw10d+0BdoMf9x2lhOLht+Sn0JjRb+Buu4W+nhYHTQoexwK9bRbOa+0+MFhxSfzo/WARh
rL0GoA30hrm8X8+QpXTadsrt8aSlAj0O5fnIDBjZh2UT8whW3iXYJ5MOE/JdrmPTV586TqIa1aQo
23u9NLul8dfWvL4puAfFmGFRqqRw71L0KFj4gj6rGJwEYpzMagvCqCoD7GzzPoO9wHiEek0vh0PT
07gZWn/pQKCJM6ibrAqHIaUk80i8O1lRNh3ZUAb1kK25qbMZRfdISgUHSvtZaeuBjNeBIEl18kLP
ysQpW+ffJdWM5ltWrt8nQNZByifYw3xEZDm6rGbwNiPNhhEz1YI51i7s6eOSD9arKnTWbOqf4Zyq
yZpIm6ynEwrwlOk3aQXFrpqGYoeWoXBDy6vTg13G0rl4jABRWc4qxkNFIfvNJiF21zU5iVzKOv9M
Sii6gqpwmy2Nw0gPOU/vV4TFTUE5RMO1bkXVC8Iv9BY2EpodlUsXJm3LRhYL4lECZGoLHcoSPZ0l
h+euMefHaKViIh2QYjow8iHCNWos3qgZqb3+zLBXnkZLK3atbjcbU8uHjR0LqTHWb04jmnERst+M
G7IvErGGt1oHGz3Xo5fN04lzmdfuaCzLbpu05PX6A7d6qNDaV2+lnW/w+VflzuiKiD3fmmiRZp1D
omGWKfiIy8FhNm42daj2JpWwPZR7WUdJiPOmd7f6OI6bscvqoIz1ASmu3ql80LEQVrAOXN6cKFVf
F0vDrGbxNG5XE+tGrcz5tdTIYdh6TWntCNYUd1rVJFdoYopnZL22H6n0KwKBLHNfDEmshnrjXJfl
3HAqZzNqUDHKQNBR5qbRJm3YcMaU23mlDTLtJvPZkgL3KCmQvTTjY8LmRaykUeYolgxL+FbSYzrN
FAIIo0w/dKVD8KHlRH/xNDR0FtBjfEK3rmGbbglD2sWd1O+jIu0PY1M6W72gpPK9KmrvXHP4rKIO
DIeZVnGEioq05GJOD5w1CDedY0SuQWy72qm0aQnkUOheVvP2DrUw4DuLvVQLrUGP/RYfohG2kby3
ENFdJB2dT2Q6R2Ev4/mxpyG0jxYMkIGiqF7mC2VB6CeU9nommfQirSzDAk2Oc+ojgo0Ci7R5JABR
/WDHskMZ5lWHykvjpw6D70QvLyo+5qbQA5R9YjcQQN/VLvehQ1yKb5m5eotQpw9m5FDetq5Mzneu
hajnSgiSO3urE9dNGXnb1laLr5WWzwd85XUwJRIu7zR7fhV1nzP0lqFBKlhguSky14KzZW3qr0xt
n6yisYIqjym1vEF3mjyEWsb3OPpCEiZo34wtkXC8bG7Z/Xcc/L+74h92xbX9Tyv5f94WL1/H/3X8
2rRf5x83079/7O+t0TE+gKVES8G2Q2fBWINu/t4aHesDKG6OzJRXqqGt29/fHkST7Q80BWkGdG0d
7Cc0Rb7vjO4HGrlgjvgb9d1I8k+2RnyLP2+NQLjwWtBcWTdH2uO/9pF0jq2l0VugDwYlNYKqMboN
YuAmv0qiwbqaiAUZ7mKL5NxaZVc5DGnV3SYCucouJ+A0D5pmAGuTrKHUpJrTSF+dyrqYYtI6IzO9
BTWl7pyckJDYk1mwTMp4iXMtMUINwe/9pFfWM9r110KbSTIsynuwktYdyYLLLX6i+3pNDi+wBFA5
2QWKZ3Q2rU8253JG6wCNzgXm9bFFA4d4u1OfvVxjUVSUVP9YVWN+bJuh29Rrerct+MFxDcoG7DRd
yqluQ03RtI/RAsKqbBXvDSUG9mdkJ1jsh3JpDjHyO3LMp1y8GoPWbZaRWIfFhKf9/kEhgEAzD+aI
75+GNfszulKQsQcrbxZ3xzgfTnFW9ocFoGdAb5IfbC3mWKFe4TpDW+qV3tOQIfcLqsJViQ7slrMt
WAfpxi37Up3WNKm2OQwK5O5FcwF1VYR5bdu084Bj1kaP79trrJUSSgDnSE4xODu3L0NdxMpL3xvW
ndtlZenbvaGdYOl66m7dIx/nvHBQ5sQYTZrSpcOaTyq/rSiT6doVhfK2ACMKJoNwGgylyRelaKeL
4DC3e7++dr0q7myyLjL+POhFx5dRleCMmAxUZHs3tJx7HPVILwWJ8cyUNu+x8tUy4Hh3ulQ/xcw9
aOD3HWaLk61HCWryQsuXvc0Z1tgmlpOnO2NZk4OzaFFot9ar4bI+ILntdJ+EyH7bpbH+LBS8YltN
zK6641YBptKV3AsE+x6RcLXEYus4DNrWohcLIP+uLpfisSEm5y4RzfwsRdKeEIp69xlKoW1i6I1N
/S/RDBKnfRVJM3kCSWn4xGdbV4rgy8YKQTJq3lmITWreZMaEdWMtOhAnzqMmK7Hs4DR4ne2Dp15e
lmqcd64JToRWt/E22sbIbBPQRI1gcJlwAehkraKXV7uEuPKa30VwpEDobOujDl9o4Bv2h6Z2sk0X
5+1HvGvzGWFeHhh1nhLNqUbnEszKFAxID3bMTrVtUyTGI3ImCOLupNQI2xKvCCe4VS48SpXOQG0+
07DqT4hRnyp3mrNgHiQJsAi+lWUz5MW5jKOFGa5mE8mBYSlggo6CkSzKYxy5pu6nIGevl6Wob3BO
lretYtjbcZ7LGys1tWMfV56v6TLelIzo9gsq5Q0jquUIzT8ny1ofjWAsLONhgj7t4yjD4k9TnwcV
64dvtjkPho67IXDGKN9W3TBtMJ6gMcbxvwQ9+96OoUt77g0vu57wmFxVymjddChlN0MyQHFQnZaT
VoylNfNdxTOJQJcEcTITdJ6HRUnPkabFK+gjAzVUH5B22+EivDyscLZAItVqSJdzZtgVh27VeV2k
x0OvZM1U7el5yzvpYdvZjIOWbHoiVlMGfMQrTdasbpZMJuBvBdBdVdSPim3NO106VBHGrNQI02gA
KZtqXjSx+s5MTFwrHKSvLITxLBSa3xejGg62PV+NAKhuk2lpnzzev3Ewo2XKDqKsIYXYS9wc+4i2
IR7efvFJqM07v6yAdENtQTW9JE6t0VMUTdAUenJvO7G6MDWCZqE3ZXY1dOu8fmjo9akMyVLfAD4f
NN4w7RI1BuIyl6/1osoNTmv9UEeUAPXcK/d5XrD4c9DE6TFOmcFLkNgaYLZpbho3z49ONTDQGVnM
qfhZlVq7j17eVxaGgdGbN5X5sah5QnVt0dRvT5Eg2fRuQqr/SHfOJatYZVkd9Jp+mDOzw9Brq3bI
7ZqDqMg24XEY9Y8aqoWw7pJmCiuduVSAZHZBLT+S556sJ7oLu/18aZucMWJdQ8Zr+2o5N5Sf3yYz
/x6X/nBc0qDn/u609L+bHEPRa/vjWenbz3xndnkf4EbZ6A88UtrXjsB/jkqe+YHerGfbABAt7Pce
B6LvzC77A0J5jkkcZRhSvB+wvp+VjA/U+/xrd2VgccD5R20EPOI/n5VQRfDfCl5f2ftcKRfxo7gM
94lOFdCbB6twXXjKCiYRlqTdEiXTsYilRdhPjeq4Hsf5i1W3zsnKTUkFrmnjR5KOiEhuhfJaOIV6
zrG/IneOjHubOoTQdWFX5JKbziUphvbjTPjxPar7YpejxT6UCEP+qkXkAmdwsiMWsU03t/ITOpts
D4uhSZFEoT5H6iiWz6rIlSCFUIheacr1O6RC0PKqorqKHKPY9UbrIzOtzrW17opFVLKclclRG9rx
UKVlWeL8tY0QuJ1zLGUvCqDj03Ut3GInCtc7zS3nIjS7k36LDtu74JdTz9qcqmemKMqABNyQW9q5
xQ55fPyseal30ZT8Rpvs/hzp2v2izkgobCwtlTQ9hTVKGG/MHMjHLmfoUxpm7IBk1O7Gw8UCiMfB
RGRaEwc/CssdtGPxZaSlsTUaA/9o2tCn6Ov8QZqZLf2pMLOdKKds77VdF47mWIaqM2uMlPX+qXbT
6Lrrk/G2q9PlM7L8+blqeuM2Bn++J9W7udhGNt2i1kkD9BTplvNof6VOtvzESXkK8VA6W+Llh52j
5bwNIPC+mZPmMlSj7svc7L8ongHo0cLS6YkrvYpZrJkJ9Cm2o1ytq7C12KtzUR4UVzkUuUOYjqwh
SWHv3Uk5WG/E0UNpzbr0qrPNcWerXnTQy6S8QV640AyAEH9EjxYpG4Np9JXAa/cYz6n34kiC7Wgd
iWMk7PFODKO89ziGnxem1OexVbHtgV9Kn6LObE8ZiO474uvErmREBMwdQ9DemgrC+nK4i7fL7KTn
GNLwFtNJUfjwpRiDpkKj7u/YBdPWGE426uEbr+FeYShJOvzKwP3cT5O4RLZd7OepN65sdHu7Utjp
S+866Xre0nAlCOu2xCa2n5J5uqjKYFzpo1Xvm76OrzuzbjmNGRxBy7Y4lErPah+NEa0Ey73oUugv
Ffq9s4zN/JCiDtlnWQFEvsxbUPRmYl0XYrzSk9HkdpQNcQ4d23PcvaKcVGd/nnJto4vIeZXG+NWS
U3mIZzHAq0UrWeOD3CJrcMPZqfRHw8w/z6MhAOrGpv7iuNV9PRj4EFsx7xa1Um/rxLZxIiaRcrQU
5K/0zlz1kgyM8INRseUrfNLsxolziTXMMLzPaeQmu2rgh+IlLR7cVC2hs+BSVlHVXWWwRenYGXTb
+sIOsVSVd47Rdp+YTpBH0RFKhHvlQMFvH+tR7lAi42ewnbLy0yLLb9npio9WVOzteeyONpHxB5Po
uLAVfe73LJYvXe2lBwcq+3ZODRkyH+DYVU3ZR9HCo1kmWQdGznFiSVb6v7DyZ6xp0wMHCOVW6GUd
8IUyR2qSXA+ZQIgbpZm2Y2HLK9mgKQ888u2pOnZRO6pnZNTFTha3QxQNz8oqpsttQ7vN1NjYV1Sk
bcAhZ7hU6tB8NjriZuGkhaM6ObtaG6cNPGPiDBI6xc+dg1HUF+pSpP7ozDV+iTm+Xto63ylTBy5+
ni0naIbJ9kDYQfKPo3nDNs8Ua6n73g1Jp3+IlxnkYkFsGf3QWLLMMUT2PdGoVzQLxXmuInWjacpz
pufIv+KY5lFaeGCvbNy3HjiJoFDSJ5hk6qFAnbehDSd9PcvrT4WdYKerE+/WKl37QL0xlf6CZv82
7ZQ8dJwqwLfQvtqZM+0yOuM3agtGdjWZqZfBrdXAJacLF5hb2BvcId6jx65xWcwkeYK7l54or/5C
iWjv2RGXYM7a4dLGZsqtNGanNuOM2s2Kdyp7s7npskieM7xpj0qUFhdaqWJTa228Jf4jDhc9ERur
lcYTaht9b3e8yyZy620yZfpXcir784jG4dU05Lq59Iv5zAQxfcBZOBQ+DDYoEJkX73pM1fgXybZU
tCi50TSOkKNHB3SI5XSnUnz5VWIt4Tx3YtNOunvlgpLMEEzUyTXYl5Ebjf6lpyD05Zvt8bfFRr+r
0qlbfbXioeijXQoWYYMFcrnJB8PciAHHtD936pJhnKlMUoimrS0hbGtDrB89tDF/jVLPw1G3XZzI
bLcpj/hVy3Rpj9QeV2cuG+8lJyU0LKtRfS4iKJKsTHBSOj2cwfrfLH2mfBagSI6ic5Ut3vP2GtxQ
cbBMJdrCHWxvi3l0Hyi2oq2mSvUuGVKVl3MiJZhnxd4a9FcvzSw/Ve0yf1aXnuUfhceCa3sy491k
jFq4MCD39Va5sipVR6lQNenEvLke8XauFAg1ZUVL1du12cren2XxfW9xEKFAk8UcULJ2tzKWxb5O
eKT9STg5U7S2YRLqRK588xqRH4Yi0WlijMop1cvN7FblzTBU+b6z+herIUKHtVaimAKj+Cnv7Bc4
Ca9knLxhAn1x6+kjiVu0UhcK1sqQ5aGpnHmDF/eesk4cReI494PI9cec+etngJ3TE4abF3eobIVb
PYV2kh8FXhW1PwrZyqHbMYCQi33mqFXFtr/o+Dc36VrXbVbV5GnSLSfsx6l3b2QnZwgddvRGuqfh
0uIe+eKAwOmYqkGbBlGt7vqZU8+uTER9TmE91C+CBZSz1+rAnygbJW778ugqeROuwr2QQ15+BcW7
OvZN6rxYRNr9hQIizm4ihD5XTmJpzX2fLEm0KxZi6KtgascFT2jcWdkXN5la5cHCaGfB1hyiyq+V
NK9xHqVGWCnqvMM0VW0Hu32CGThiaoqLUGVUAsDQfCL9b9zbqXCCuez6C/9y2np0YoK+SI5pY556
cNvQLpXa8vOYXUZx4LdyFnmolqTYJIzJj+wgyl2ipPEJIKQWwGSZL7T+5aXh2zwu9B26JB1fzdyb
j41nK1jAlH6nVdPsY/DhuGUseu97ltFcpemBsSoWqjkc6qjDvQ4LB6AYtksouOAdzNtySdowk0p8
WExcyn0URcem1NNjp8YnWwMTrzqaOEGr7MI5duRfvUHiL37feZfKId2CY/A2Sqwyi0jpa4yRKZAa
JAANOkycAQwWd98ziUIsqJNIrEbqm0ktOwcCjtFEBAj6/y+2W9nuE5U8s+zPvenI3HqgLbPKoFCX
p2Xx7yT4Gyn5D0UcDWmGp/9zyzt4LdK3muygn4bB337q+zCYiS9RXSZV2WpVofz6TxmHT+YDA19V
RWgOlU8zKRi/t7x1arU1xoCmNvOsdyrz9zJO/4DMEVQGzP33UfE/Qi//IuawaJzb2KhQJjsGJiF9
nXz/WMWx0dWCnsh0qUbD2wwjHB/mXdkKfHTG4RYI7HzMJtbHDSFFHUclc3ggZIZlufUq+fTDp3fz
TWj0IzV5HSj8IG17vxpE9zT5HeCvK5D656tBLgc8JOlRRMhKozFOSej3Tk0Q9TRwSkPPY/YvDsOr
1KdNi+5HZg1D3WhpHTNwPaf64nWdes3vSPpQLwrtgUakq+2gqEVfYUtpf4qV1Ncq9/8qpr5dMRI8
7BEo+KFK/6I8NVcNie3N3cVAkxeHNl7+hwHtHlQTjmRs/POkZWHK9uPT7gOfPueqsSuHZtbCZqi7
L6yfrRYg1LPClqSVwe/KBL2l01h5vMGyndwg2D2Wrce6wyDEe2wTeZUXozVtMKXb5xWhX+5+/z38
99eAB0NFeoW/CjbX+5v+wTfmzEo8KqJoL1UXeY81jWl2zJwzki+qfrqhtPbuRKQVz79/2fVe+/Gz
xM/FeQMbmc69yB/rZf3wspY6xSZhy9WlchftouVJf6nwgqZulDz+/pV+1uMw4+GVaJAQHIjHxHPc
X+4zwSR5kQyDL65QzVc51tTMUefOup+LZEOTsCB1Vp1RomWGNZZ/kNn9gk5cX34VkkJrQwtvszr8
8vLMuNIkrkBjryv3awkx5pUmN9dgLWW7sRs6/LPKV78bC/leRdfO167w2sPozeZpwtSNmRgRZh7g
6y8fjEboMIvdef7KKEqEqrKUToBAwcSIbSDN+rYd/I9+t1+Ac+/Xj6BJx3HtvWdwrAqTH74o1e6t
yrIi5az1UfkK86eNfVoaHYdP+hZVfBzhg3yKXU+cpkUmtO3NKQ04KztvHXxj0ioTsrrhjw1f08Zw
vgw4k50/qHWxtfx6O63sxJVpuCqYV3/Nz1dpNxSSTdIZZ1QMIvLcsPOSZbdiOrxtN9AHbiap3g4I
GxkbYXYPGq1CLAGeo1jH23khy4+igDCAWmyMn8asrA9M9Tt4VVI8gJrAPIMOFcP9OjtPO4M5epS1
1WVch+tyHbPH8JszX3mfvutDUu4tlAof9Sy+4bxlTH7RO/LSMbnv3mf49jrO12gqszaY/QLSZnSz
E95d9wVNh3lMVjnA8q4MGNXELAOerpS2yaodGFcZgbYKCsgH/oznpLvrVQW1wVh2DiBf2dN30fV7
mWgjtBFHQaNAtRJ9wkaMciGtpPJXv8oZhGj1A7AucdCkV3xJEQ3z3K8SiPRdDTGswohmlUhwUhQ7
1NLetRzLCbpUI7fau6qioGsYB8MYuzIYVuFFidEt7IV3TVcAVYYGzXTPVqOPQbXKNlwQK89TqSZX
OoSAO8vokHd4maKjEiiXV9eumw3dGhBKQ+7GW2Wa1FeAJuNb+64ZWd71I9W7lmRaZSXGKjCZ41Vr
0qyyE4Dv5b5CXuJ776oU9CgoVLJ3tYoTjdCa3zUs5ipnwf+HsqVB4xKbq9plXIUv6bsGJnvXwxjd
qo2ZDGc62Tmznui2HyX8An9OoVQ1X5Io0fXlpR0V4ojofgCAyOvPOsyjDs1p3/W9UC9d3pX5dPRS
SaqXB9frUDYpovJML+o71VGMQzYbxipDoSWJ8R5GJ19X6brAPiL2Q5j1o9zY+RirDDE6LbpGOm07
9T6fnTEJYfJ5HVrZzuCOGiMq3THo2Qu3tpJk0TV1o2Fjf6erww1H3nu5rYq08ZDNsnlFm2lIbbjS
aBktn2CWygwQfNMJTbx+jGhtOAXcd/hp+ZaapVzWyDlWzIr4uTV0DbCJP7Rz3N60qVLCColT903p
BydVQ7XWu11qur17sVBpRMfKcDoQHEGFIX6Z9y1ypCbZCPTt5SZqh4Wcuqat0u1c2OW8V9u2FIyD
54IBO4fqYtekMgXUYpv6E2L3Ba20YeeIcvJSVa6LTFVaPvKqemLq65UHo/G6YpMnnf1x6TvD2CLl
0bWrZCQQiyIxQfK1i5pBVHdsxsYxiynH8EtzBZu6K+Jl42oTyAWoGWI8l+7Mra3wqDQhc7P+2BiW
VYRxZMR96FQDX2fqMLTzqyUzlq/YyD36V1xAibQFWNNBQ+Wyj1MntwM9h//BZDaNwqWPcgsvWiO8
mywamZVD/8oWv8RepVyRc2Ay241ii8v1HLHRsHPVhySF8bvJPTNBBsO/89c+M/kJMjYkbp5UeTdI
K/h453pWfGg+rn7RFkD9qe8OpmLcg9zR+4stPLrRlSe7s9VXbElxS+rLqp7Dj7yN4PlWLwyjquQo
57KYtu1oLemVBqDv3sx069WaIrworsbNuwWaQKuaQSj6ubKHyxCSn0beJXQCuAqwEotx5GSRxdlw
11r2+Ek0ibEfnDGONm5uqTpOrYjfYxU1aKSqGcBGkBFu3raIz++1TuFfjJTVLr3s2aE3ppdZum8m
Xadz78TwnFPF8R4rVa43Z5bJducULSz/aTY7N1DlKghMxooLq1sW3St2MO+RZiV3d8kq2YQoRSak
Xq0X6TdZQ877R92tPPMwmfgkz93UrYdP+rU3FvCgaVPTPBoPzNMW0gl01As7NXfWN79e+sj6xHWJ
Urug1OBd9JKWI1qROodCmg88OqKgMXBbNQ6PfNNzKoj5O9ZUrDLJtcSetXI2BLnUhwTXcX8uFUyj
Pq0EOW2ZxqrGhnm1vi4aPEwB74gFZPK09ZyM2eYxIqzk6A5p6mLlsnLuizm2X0eMHkCZGoIgjG5S
26uYY26GDrTKszuX3WLXVqp2kV4sX0zEPRIUXJLqx9qNvf4qAnk/hHPjyJED7mzshM7HShEs5895
kVs3U9+q9V6q85A/jegl230ZKeXbvHjrGkK5moTUAS5dRVx97ZZsFO9JUaNyW44ihgBksszNzZh8
TOuuvfLKPLNCS2/0mGXPMh0f27v32GTKEG8KveIxWQCSeAezqjX5tWRBno+uxi21GdcVe5NZCp/o
RLNkwyYzyiut6XVQL17RDey0xqBy9JbZX0x7vXsFVKJ2XLyu0b50bTVj8UIkNRzSUedXTaWWLIE5
xnZ8EHwtNP1yz0aMPwzdeZqd4i4bAEK4TrvHkTMwDxuJYghymBIkcII0qc+VPZknhYi2epPIqhyu
YoBTYDmttkzuOYm0X1RvtRqxdLYDHG10Jsj+B1eyC8zyjimblj5rNX2zwV84gc0PApSXxy+jx06X
WMnjoxKJ8RNSSGUICqe1mQ9gRbmlaxMtu6aH1r1Jl1Xhitk5M24mOjzWpbQFAw4pBtUG+JRAdJs5
3bSbMRF8a6NbMaNrFqdk7SC2cANfE9LjUBAJsFvgwHGp5hQ74RzN9LPpa9jyabRm7T5LkP7xOKTe
I/d62d5UHgrAba8LL9u6hEyO/tS/6PTeXA0D/OA8WHqFVHfEsGuezWhlKMsIByWbO3f0Bm8O3yaF
A5LV1EAmdXIakRg3+qQW9gFgncf7miYlPueNIsYQwyxrBlrIvjsXjPooI6H5bNvEzZNVBKEeZmny
3JOU7KQIaRPnm/H433H4Hzop30LRftNJqalvXr/UP47Dv/3M9z6KSkvEZKRDI46SSV9rpu+i+lVv
z/wZljqIVLqhFALf+ygafRQdpSFVHn6Zn0T19gfqAt2j84GJGBS590+kg+/emx9rV9gUhEt51JK8
nIlH5+diQ6XfCo6X/Rl9rAQKTVvHnfvnZvDMqjlmKih8QnkZyyfZjgETATgngxVw3MTw7C2n8616
NkV85PTl5sa5UqiR7dlXOp7cDL8tyR/kWedZN0W7HMRwmp5gQw80qhf+LxbeiMfOMx9UiyEnod9x
X/ZTctKG0poXpHCuowCtVlijgM9W5REjGptDbowrG5XAkUF90asGPkVtw+Oe7zKJvtgAy4np6pYm
b59412naodr2eAz90gWKEHBCwHBV9DCPZtQoRMGAU6w5Vf7bf/z/6j/SpOA++t1Tg6/rc5d+7ruf
Hpz3H/v7wSHBY/WTgBHXDVo5tGr+8+CgxgXwQtMIx4mpkYtGHf/9weFpg+YEggMNyTexyHfNral+
QEJiW6AMqOJQpvyjBiT2yp/LdJOGD80eFWiQ5lgqTZmfnxzO8khdwEvu6yrW0Hyl9PWhqsFY6p5n
O//k4g5GhYpGid6TF5A10/rTNOds67kI1M69dwc3PwIwzc9TX5wGdIU4LGx6iA0aRVXhXJ+hIZ17
E/U6808MKaUaMq0xeCKktxUewbCe3UOw8fRbEjWpUsjw8DPTzTeadCY/1nhN6laEjTi9A5X5Vgjb
/3koPAZQac1OWUM5srJPtiLUsCj557nGPAZ3CrqsoXnWiFUHOzMY/rs0soycR4gOHzND+zQ0vLxt
ieeiptkcd6RS1Q7Vja3fatBr4ZzxfmwxdRvUx882xHm/ayhWRoW3V3HKRRNQIYtTnEPTuIe4AlAW
tXw0A4Vc3JVQHbL8DXjK5Ns2HyUYuzZUJb+0GPgITDKzeAt8DKp7KFPEZ9Q/KPFVrgHyAbPmCGt7
D7hwn5lEutUFAxxb2vxtbt6OLkrc9Sczkw5n6vUkT+nrIJ+sUQAIyKetTltu47q49eZi2BTtqhsF
fHVlmZLLHw1900suyBB2HuJle8hbKt3IWcfTdfU2V5LDo9HogRXNjDDzmXoWL9znqFDItkUSTRxC
tzGqAsouXHesNjQJON27YEkHZDOZ195HbpQTXocaA8rOshWLuuxHl0/P4DjE2cI5uJpy/36TpHJG
52DKNhQO9wFlzG05IJduVO+eMwnppDl/lKp1O6RcVJzl5gGlAut91rdhHZfT0fE61JYcnUJoUEOA
q+uSthomhbrVN/+HvTNZbhvpsvCr9AugAjMSER29IABOoiiJGixpg7AsCfM8JICn7w92VbXLHf+0
r42jBosiCSDz5r3nfMcZMTnboc1hnhISQSOn2cKyztzPn4AFmX5iBNvkMnkj0YJrv/BvaYjNedSU
0pe9IKkApqTHYXbCyIMoQ3fq5VptUGLDzXv+fr2LSGB9ZSzv9ZLPC+/YXSmCXPqG/WIgO/eoatEn
Dzl3NbsBpwHuTuFwq1Trs4DtY37MY/4VbOSbsUrMefIY5tZgyge+LnxDDzPn50A2PCcOatSjxLJ7
HSOJIFChe3aIfPFshyssBm4mwdP4/csoax4KqfBX66x4K4geDEKOCkdCF6zADLlp8wxx/YyY5VJ0
ae1hgEw3ktxG2jI1ycKFrgeIFlW/aE2+UhU5u4zi7kp0CgnTdLNPSLQTjjuLHmQODyVSlVMiU8TY
Awp3gwAsTsNldi10HlRDZSEQI5NEZqJ5oPKcEKSX3I2xdf7+eBkwoveqNujBZOL5GnBZbaoBNRJO
5c43wTUeo1hFf8kMNYAIy2OY0TT+fm1xL69wxPJkj+G6hHALlHXj0pviu/l+ly9OtmwBhLo7ZAtZ
wHna3WLGyn1ozLX3/QZY73Ae8btkDTM2ZpYxd+T5NpdVD79e5n6QK6+b2whtWx+MqRZ+JfBE2Vsx
HxUWIWPqQVP2oWuwelnJG4NjLoGWfaK/AYBCgFegktbjFQYaer3UwuOqVT/Rq5nO1kTqrkzfYFRT
ijiyPIWZngUMaHGgLqqyjyye0wqj1mmmGbF1bG4yHBTlSelQhS+QyVl7C4SQLA40G6jFzR0wvI6J
7sSLaXL0zM6wPadXDZ8+WbdpdJT00gZyQwOFHO2kUMlxtIxAIfzJcyJsB6Hk0n2n+IaDfhfj4wd3
Wc47jj56APR09MiBRE4+8hbkoPEUQUneU7Hwh5PjvFjXJt2d9OD7Q0ura0TLpDzw2vGt1XJLtJZ5
p89rOGaoiI3F5IltB905SRA1HcmE61flqk/HraQbb07nwck+KeP4amaegO/fte1amZ8VvOSgcV3N
koaiOfWdrwiLJXAVeMD5Cm+R+tKtqpp8J8Lms3H4z8WQkpOA2yxKWE9MJU+2Wtt+ExCAsNLTWK0a
56moODRmSnyryOHsrKgTg0DK45xMRNBhT8g1AgFRXYOsQjBcTgpZbEu+vGZWXowbm4rADlyhdQqB
vm36pqfV5CMscQmUVPUHK8pyHwhXnV7TxxuOsG25hIZKx24TRpo5BKmKXyuukv42jkwAfyRo5EgB
gcHihZyzXg3wcrVdgFyn1jy7aZRjHQ5flb6q3olG/WYmaoUS3ZiyT9EYykITWFmWDjzOJPd92VZb
zvqTW5MM0xhenbY886k5Kn7EVoRAWoTXoI8XZZsbIE7PTKeEg0/N7Ai4n5deeSZTYPRikk7zUxi7
BvryNtdsr5mzJjlbI5ktQUQgnnIpsQQcAbs//FSK3f6o/X8eZv4yfljrGiASwuCoCD8MWsxf65rc
VXTMGe2wd5IZFcQSfyYZm4tRigdiBMih4BDgmcm/ZFaiC/55ivbj967eJeQ8UALVX+opJkQ6iOl6
2Gvy+2LHM2gk2XspMYiTwPX5zz/lLzO7H7+NYRBaZM3FWvzLb1tkpJh4bId9PnODrJWAmyHEjBD+
+d9/099H539xdGbKz1n3Hx8C/I/8q/zafvx8AvjxM3+cAMhx5kQKKdUE6vGjzP8/0x1URWr5VX7w
43j8h5Dc/Y1bl9MB0VkcETDk/Wy6M8GJomiwLUK1dIKm/+e//zI87H75958fE4Cqv9ywK+sPYTpM
G4LQ0Ln/cgtlKTWRtrjNfrbn+Bnnc1n7dm3geJmIlPQmpy36bd3Mt3kF/t/LY4oqhtcEdajgQcak
pOY0Fu05TAbGLWVJN50Wl/yYeltZd/cUHSHC6Dzqb0uAtHRW81dTaXkU8cZuy4hhzmyoUUCSKCdu
vsRkH1KT3ac9G96EkvKcpxYyIjFQNzp01swVw9gebU3NKAnY3BUnB4Iet82GDn97NREOgJvNQCI8
WelO8uZ0IDd2fXCWJDwQOdNfSjcyj0jRX1OnUZ6TvGD/aUp7YzYTRjFXjxiBUCrXoqtvlolFopi6
u1FE75aS8SHJd9iQUHDHs45NyqV7NVuGQiu97HfQ+D9rVM1yo7o9vXwAb4FV46LWm57wkIXfHo/6
nW1MKvOJ/roHm4JrhSJDEw/hOFxrZCBsYog7dBK008QmgEC0HBFiyvUPYsTm4mSK+hm8LFEXWj8R
tBq9UmAfVt3hZhVLZ3P22ljUfk5V3ZOftLwQq6f6NTAyH0jbsB3oCHtAkj1uwYfJCIPQYRCYhfb6
Fshjsnhpt5mMHUx89cbIFIWhbUbCaOfmT9htzCe6jtREa+XfMHLZ0kSeEGLDWYvV4rNb6luENwtJ
TMqxh3z8tTK19qHGqg+4iU64Z9Q5nUy9vkVLsQ/FQlPc6pubGTz3s5mJB7tLql01EXStMcsC2p45
wQLeY+82tghAADzmS600SJjlY2SGtG6IQ3QoUdZMazccvikqdlLPaVTjrid/+VwkzF5RYcYTh5O4
WYI8Lu8NNCkBIMSWNnhlXLq8xxktQqKyjZi2NE/OJiUmyo9hgnrEsTTurm0MZIxRrWkUCDNmQHBh
m16MdnXWtWm4AqbYE9vRKtYj3fPkyixs9dXkg/sdSdxekaR6gnOc/vNWEwxysT/M6hWpM1Z/qNDh
gk5I+/lTKa1F2QnECOHn7DryOtdbuE0R6GsqwIRRJhs+Yt1U+0FL+Xuh/xcLPSF+LH3/ZKFPfrBK
/qv6/C8m+0Px9lfd2Y+f/2PRp71JCpgLTvRH14eN+49F3/mNKQVqKOifP9b9P9s+Bn5qd82/dIGR
stLZFBd/6M7EbxBIQPHSMbUcXed//bLK/9NVf61+fuqXYk9C+WYS74XkjL7U+sl/lpDMWonreZ7U
PalYUCA+SV+/mebwkK4TbgmuMVGPHSpJHqRnLWNlM7of9cRfNqKfN561lfb/3gLVmUb7iZSOFavy
l7dQWYAMhYjUfdXO6jk0n2f0Kt2YBWVBNLUO165vBt+toxLebHhd473eQQwrA6m/mPQWlpgDHaMF
lWlrUolt7xKP5DApW/kMpjVuKKd95lK4COtvJtp3MoU2QwnELntN6QWs/zibJmbl+bFbSBYoiEtX
gtly92bVc1KPMvvEEbecN4vaUywrbWcYvpqhvDDKp1mQO8Y9sZ+QdRcGumXduIoGxAxJutyZPcxK
kdOTEco1DzTFO6H3QZedUL/esfIMwVRGG11BMm27L5qBHznCz9nxDnik0UkYnmk7JDi4GzXGzFnl
/jgVHkPQy6SAYWlkG6AbCMa+fmW/UndJPtwyLL6iRfa2RIOHidJrbJnviDgQG9njPjXK8lsxmSpm
eYHrRJXfSjPyI3voTiWDZJp1tVfbHb8Mi3Rm3ERFGnl/V5Fln/Tzv1hcNB260D9bXXYfVRv9dUH5
/Wd+X1GE+ttao0HMVXUGLcxi/lxRhPUbpitCxOBcGTbqNv7XH3Uk684fK4hKYDRgPaCtwmFP0v+T
BYS159fHd61keTHVBmJE9OV6MvlJhObqFeqASuR7MPAvMounTd9lVcBp7Bk80H2LULxkMv4sCu0Z
kIi2HRxIAdN47GdHBIvS6AcDg92hyxkSliinDu6QoSeZVcA4SoN5ZHTbzzkcbb+KgQMAB1dPSpTX
r9Sz6kUBUrkD6zr4BglVXi2SZEvUDca2yLlQlYpbuSSUOn1xBUha8mok6hjkkQSdouOqkGZ7VPvW
a8biBpY6kJze7DdpPh3azlnuYExYfuVIx9NmOTzoictsZZ5ChB7IME1Fu5OLYe26Pvpim8wxQerk
O6fI4+teTbSr1OA9qQTc39K6bgML29WtMBzYq/nTgPJ9MED2zA3wvsIZv5LWTsfXGCWys3p6SyhO
rzJpLpSzC7FceUMiJt6lgPwWZyeZg3vSzKeAOu+d0Cpjaw566CeZba6N2686oWme0o/H1M0Y4yfM
b1OEJrulJ28RoiopZ055KZpu239n1yk34ZySrac00742XEbA2LMvbq3nz/1o1V+oIreFK+8oNItL
BnMBzpxoh00qsHd44ZBft7URyUAXo+o1ZZM9D0uV3GVGTG+2g0JtGKR3bOpobO/pNIT3HGWtKzOb
F2ejFMA+MOo19Ajq5NxWuXwGAdm9u5btPk2FQZgMXlVJh8YRp3h00SxIer4oRMWdI0FHl7mBCCTX
me/3hqhfnCSFypQ6Y/5UZiV97jx2dzAeUX2UUN0Y0+dVRmBj3Z6cRhc+I2yNL8/VYVbFA/jnTq9L
TgYhDv2lUssjQkLq4YY8gQZDWwbgSauQjrIjVFczZ8etLp301dFHBfBqCCEfH2v49F1HJoyQzJIi
qe7xZmpnw56qK1Om7gmXZvpak5iBoUBzkojVdtG2RYovk07cdDtbI51e1C3lZojMCZ0GXK1FAoBH
/Mb4zyJh0W8bgXZWNaBnJPB+28ExDgqatdSLKGT20Zpwijh5IlGMhBvQPogMKAu0h7GyyiOtsITt
FLeKTyDRfKtH3JrWQJd/b3UjH76Zo/mCOZj3WBCwdiGHqLoiFNuG8TBzHTDg8oIcPuIGDFlSon0p
Zn/qi/ol5vnbJXC/salhqPBDoiFs5FJ9/lRrZXJmyN+9o7wbd9pg1B/W1E634QCv9Ps7S8O0FtuR
aFqCb0CF3kVLjIMYNwmpSmEs7syJe9BU+uITPogJFaMcHrrUlMxOEQ6Qx8MHR3A4X+bB6h+dqeAv
AlzQD9bIIkLCQDUHqtuNu1Sa6ev3O40DJr9tiVyQYdqsA2KHwMz01a1uZL2Cb+MoHTxrafIn05X6
F1kqCVjmwnTusCyZhyoLp4s24SZsWw5OejQ4hCSOXNRhMMsjHXeumk7ndJujB33vnTjBYljZN0KD
ptCEmn4J1VRcZEOeScwdiW/KtcJXV+dQi/0qTjhzTrzQKPiNzozyL49i5Z48Shzfdlrd47tydxXH
l+D71SpkUd2TC4E4q8vCkmzSfhReRXlHq9i0TlrTmSHzBU7zvh3x8sOax+MQ/k4/kj8SAe4Kypmn
N1Xidely7kroEXQBBqWDigO5bbSq1xItUwSG0nPFtd4PN6qMbmPiVDc5WZzkxH1a0r0i5QFeqULH
QHcuU2dsjTHe9fbyFLWd7aMeESfb5gXr0KKkUeD1zCBI9bK69Oxjw0Y3KgxDiWZfzDp97MjfOKPU
1QkkEyj+wXV5moNEMinmM5RddCSEN4bV0Sid8BaV2nSjTTrylioCciOFHe/sKmMo4o5mgN+hIGAN
S+44cpDtRdbEvoLcqIxAlzT6R1OO1VUTJ/VVuqyRWHoBd1S3vrVavy+FdQeDMPeycTBu8J+FL0qk
P5M2+Y28CryWJbpOIKzAL+ZyDJTCANjawQzeoJ8aqbTs6n4At0RAULq8F6Pl6UsMEBiL07bup/sy
Heqj62Q7g9xh0uwWLnBia9upGcJNKufslNnaoz0jqXHc5pBNc3FAO2bsJYuwr4qhpsbMiIlw8bpF
Cx61qnppEDJvJqD+J5wQzrHlxt+ls61yIg1fVK1oPAYnm0GbP425vtSJcD4SnZYMOjD11bEVPOZZ
9tBrXfoVXyH5gYisNth20fMNZbdBHNSvIgqTRLVlYT0wxnwfYZ2GCIjbxlvoHbvhfVN07/Hch0Dl
xHye4lbWgRGNSQ//XMcRTfTYECyjXp4qzT7nrPl33FY4ku1QuwWbbHIIIIPFKyDl77Myq32zw+vf
aXr90QE5DphUHeaiytDr1V8HOld+A20Icv/4rBLA5akVu72rN9aOxvw31VRfmtjYqXMTPkrIPRvD
yMaNZSClq+AeX7cmDq+5JO+Wx5COQBk9o0HtvLIz/B7e6IlBbBRQJIh30yEXz7ES7THjSE8NQYvP
60x7PkqyO3Ck6KEgoXNMH1MHB7TZmcVHR/Plo6dBfoSs56xT5dCvRmXcsqfLbdbxs1GBunDp1bMT
ptUd+uGJTnxDZWUo1kbWrTjXYy1fS3IjXyXKw7ONad3DPDFvWiiMPpyfipW8TwbHi0ur8cKsEO4K
341OI0JK7djpoTZtgMQyunebYSuiplB5JKKn3p6UG1trBYIVfWq4iJiDwzZSYPKkw8mxWpM7pmQI
UTVWjVdlkWyD01CdK0QHRxOdZRCitmQu3oRPEG/6iySINw0WcmSYobmlcu4jYR2oFLKdplZNkExI
wekMVWYQt9NnyeDxRiOd4lG2idxjV2i+2AQKA9MmmDha3NiTjmS4Y9ZwEpyF0EeqsGIclaNasYDV
UH/2VQj1tW771EvDOdxW9Nt4W3mzm838zek4JXVtKG8yGC/XbVi2jDaqdtfoNDwHmYUeNcP1VJGj
pyi7SI9wXovlJW3bqvZTgtoYbDYt7bhM2yTECGwLU0XO02bmjtjg6wly9q6tkGbrA90yK+/G2wU4
1CYbiUWu7FHczLLJ75u0k3vQQcoLA8EzcofuQ67apcae+61LTOJ2yMMayjIojxbJuo/6h0ccTP5m
FOqFHbS6IU5u2NTuMG86EIdPRj3tJjlFPjyu+9k2nPOU6EzvhUh3c6ntYCbgetfagIyd6APK+M7o
2fJG0uaCMUk5qZKvekxGrQMs2oUHps6nJGouZmhZPs6q9ECK6XQVpoI0Sz8lTlIj03S5uBmrq3bl
DMw3xyBdsY/1LisInrsjNqahFTd0MsIGIE1Am66iRGwJUaPCpXBVMorBLOXzdJiof5eTRamC3yYq
MiuYu3QkfK/W041FVEmKYR4/SeUXOMH1DTwQUvRiLPGjubGNsNL37IZfpsK8A8A4bovSHTy8BfI+
xAyDfnvpzlFqVfSyLfO6t5bnZjGSYKntS+JWCgiJno6tW+p+jlf8pnFq662bKmLt9XJ50zqtv5aF
o2wTbfxoo1kPpKWP12IcCUIVjnnE6yxZ/dA9uzLXT9Kxm0tEqRKQ/GD4s+K8QpxeMyeH9Kvsoxkz
WmuizcDZWiiJvYlSsguzpis92KwTck5BwnsIwmLqMdurAg2GAjEBusvVYlBo53n67ui0is2mAB+i
gaivzG8xM36fiHv3OEeLXQapthb90dz2b6op+3fSo9KTlBCfdNGBpkchd0C9ca+Og6uuUtRF8bOx
zw7LEjLSWhZzPplJC4EhL5YvOYjS6y4uvnEAjdYAd0At9BzQmQAwqPykjL81RcGurzTFuzNia8QV
0fdI1JNx22pq+0L5YgeA/6cLnrfFowa6GElq3SABiDqgXblxZMoCHWJeeNJAfT/ZOMSvYLWUpyUf
BV3ouc9vsrJxLJBPRvxWNp2KPDxNSGjQYrYC1V11OxwNK+qA3BXvNJ9YOMbI0i7JEAko4k79shgF
DZS4wtQ/hoapsOQ7q5JfleUDTC5YaNoi4Cr01RYd4YQjYTkkMzqMGjo9G/SSnRPaQC8a+VcIdRxG
H1YZI2GB81nRvq+4hSKKkrQSZJeUids/MONp0dwzCCjxg26onvtl9sjLXMg1AbUBm7Xpxs+4K4q9
Y/Ro7BtZQ9opP7IJ/0A3h+iwje6UtUPBOasVF7tQx9so7usLXITFx6tCdZuaCnCCiuY5eeZ+6grc
H3HyyMEv9B03rraAd8Qht5Wo3fzd9fl3uj40V1cP7T/uKd+0H1FV/jw6/P1Hfm/6aJr9Gx0bDoFk
nXzXD/7Z9FntyxYDbiHQu1I6/awetH/TbfKOkMP+CfP8vQkEzBOVrInFEWkhzaD/THZr6L9MuxEp
GhYKXh03iEEB96t6MOuGJZODm9ymmcut5hmaije5pXV644a1ad6ZNvIyDiYq+2n4w9EkV3dTFo6V
nM4NauN642QNzP4+yXrjEguQzdMXS4xKRr2VtdzSOJ320VKq8rbPG/W9UGtYahsHX5LANRgLlU1V
q+j0VrGeCfjNrgnjD6LtsSB7+NOIyphQ744sb0UnzImObXR0oGHRW4ggz+F+u1i4YnYRO7WPLhgL
c4YXGMKEPQxoYtqC81heQ7ZcWBEewc+8icmO/cJSENwYSMxseBuHZFnS05SZ0GxGa3iVKcIlU61d
ewOnJb60zipz76ppvh2HJXR9/HdFGxicpBWmm0svgq7Ja9+l4cuZkC7FmEQeQDn7LZFj/9iNdpye
LX1SSBqpnZukZeXG9TaxuuT2bHkcK9m3ia12KYXVPpnvHVScpc+VmJ/DuSKcgQ1wgDcURvcIkEPS
SEl7zzySAnBV2GF8tchpegbuqFk7hDUqckZjDAiAY/dRcRBpW6e342jD/Kn+MrcT+e0RFQvitbE4
KhhVqo1iMV70inARNyKTDvEiucktkS4J27UzUV/C0O661rep3V76gS7YLZ9EV9H2MWDz3TyefDw1
OJfU1t4UShp/Om1OHRgl2b5LTGZrkcG5cQUnDrQG75oFtwNglyzy9bmv7jKb6fBccb5Vi0a7UyxX
BuVY2MfQRCRN1WTZ75zqNX/ioTk7KICg8s1VEWdok9DkbJtSqU8mwu/5WoV64tRHnHWSLcYlxVwI
dEuFiQZwjMv61uTEWB3or4EGU8lwo2UTi8TGaFh05glOZInRM4YsxLig1nAk+8XCt3c3dBHXasGT
e1/UZSLpeaK2ecrbkT4TuDbVJ9ORQUarxlXhGdO0khX1qKuO5JG37snGovcOS57IqDQn7HmTi7lQ
TqOVRFg+oMqcOYcmp7Hs4ys7LOVXiF0YSbNODpx6SxqvE6mRFtka6M4RLNlqvKciQKRFalZOdajN
PbyolRe0V1d2dhklyW0yzWR1xA0nVsKIwoInOxROyCmLPG6/TWnVedQm43halmRYcUam4VUxV9Ov
8XxqhF8rLcl6Ci3OW7skwwuyGrbXa6QGknOepe7azBn8ODIohFTNZOqaOsgsc8VJzpxfc7LSwpBx
v6WpdusXuZDPetJVu96dGmbAandZsKAud+6gfCOdueSZUuxqwtOTzta5r4xu2TLcQdIQDXP1PIFs
MTdYBeKHZUGitjPDui13/Md0LUmZZ+9ZieZ7s1mdaLTBMXMlQFPtXa7G+MmcNDQOMBzaT6mYjxbi
zpORWN1yPxLfVO/pi2tgPMN58kWtaFdG16nXC72oO7OUPI+h6aYg0iJWM2tQyw1HRlI1J0McU0Ug
uBUSr+1pIgPqCuZWSaZl3WY7IcIugKEO2yfhWlXbiKgaH7mTcafUszpuycBCJOym+hV0SjcwRIop
SYFEHiOanLSHejETn87hegrIzCh9axsn/QrtVXk02nx8wes7tkFbmSbPmjmNIPlwUxearfSHFgSb
R2h2ilOe5Jn2ir8AeVxTEPduLN2uZ7RoYgHhx5HcIspg5kRcq5t0zk2qdhC7ng57PNpYdksEXIlU
d68gFa+CsCdWm5ArC2LUNa7OAUlAGeYPGhCmp1GCpOMWJm6V9ASuDYiivS1wR9ictf2oD2n66Zg6
KdYcNSgXVMAktoeo9Tj7XEC+m+e80AeoasTOaNeSwfr10tM724mmMp6bfnqmLTui7ua4rPlagtuJ
ilvtUd+ORBpcF6t1cJm17lKkVdp6FftXdKdNY9hiojTzGfts8bubFioT3lp6bFKckbFr27/rqX+n
ntJMR0O+9I/rqcP71/gvJqbff+LPcgpDEmsseXjosWx7Rb784WLSnN90g4E4o2ib2NM/J2gm7iZV
pTGOng/QJjnbf07UvhdTlmuvtY+18kf+IyUW8/2/jtRgeaoGOBpUA3ja4VL8MpTPtLBB3h3aZys2
lUMEA6+5Am/FkRKIykxg0+pqzQya90gP8vslqS33jcybjxgN8L3pZAb5DRUQT1ubvmSOklzhvJpI
HAPhFm5qoEXFxl2IsCNIYpn7i5LrEXKdSMrmUS2bEKb1mOQGOYEubic6omnK9hi7tKCbXGyTLi4P
ROkA1gX45RWzFvllkZvgBIS1xQGNODx1h7sMlU+7AfYWnnLab6duwHM+22Nz1N1WvjOBeTWLnk6Z
26l4kCtnp9ZJ/UqRpXr0iuyDbXRfjTbV+Lwipmnr6IRMLHM87dW6MrdcKOUMeDycgNiN21gVWht6
LaKtsfWcetCKcWuh5KFzjPT8Rolj/QscmJM5GDXP9YRVIYnVy9ytHeahIfOkV7/kVuLCSZ7mG+I/
Vxut+2WahB2M6uyFxljcmanS7M2h1c9wstvDwHDHU1N8YAWF7MGy4+TaVfKvbt/Qsq5LeHZYKq6a
IgOyXSnjW5c54WEOLWNLSZBjjSVSY0mF9oH2D0yD6Fq2Xj35GAa9DVyZTM+WJiRWjoSdiHAXcAHs
dq+6PmSB5aQx3031pUiKLw05rdfEv4CriOX4EvbIlGmkVYGZJWBI6pXEiHacNi3KY0tDjepCcFwm
c43riOvDekc+NmNnb4WGwRxmfp7tmQw11C2OAx8NFw0oMfoZO3U0YHORWoM40M606GJmWnY7z91y
E8pY9eLFbE6xAcQQV/Rk8VtY1l1oQzsywICzE5SR3KMuz09WUc+nmGbUNZlS6ZakKnkr26bdll03
feuhTJYbTTWIssmU+tPtuhSxsjS1XQGl70TLK9lPFGOnHuVYBQxRRu+xniteXtcEommMOjdw2Jwr
jelNtUl6R8UAPhM21rogDdtSV0vUEaz2keiGJxRYg9w0xqxvMyNrOHtjv/H1KKbaiHXLyxTK0E1V
6O7VWMByhe5PBiEDgqpdUdMn+ACScSKg026Zu8eIPkNBJLUef1bMQgMhchcZMnKS1lLe7cVSN+jw
UnTiYHFRJipAZqYloszDx7x1UtX9woAvA7DuXNUhQ2S4EzEDH0t9G5F5k7Wq2d+yJlyOy0QV6tlj
bO9WwdmGsYR8Bjxj3CpZ6ACaBQc4oJ8HXJ7J+aqiSOk9yofqKGBX1D5e8DiYB325dSz07ODES8+2
p9KH0qIfOpiTl1y1cCHkcniyYqu6QzIYQ9kP0QQ5bpTAnzdmUOmuKABA8ZFgzazHMWg5XuHIZrO0
4xzgxUppV8G/TAiifxynBkeNbDSg+qrwY6xJm7Y3w+tYlO2tbTe+RiDLQ4Kp/+Iaw74tjeVG0oFh
L3eO1sBjzaRenw5JWNAslXZ1mxYQ/TWpdXjMajHfA16tr0k30h90HTt5omqNr9gMQwbZyoOYkzg8
lHiD0EY2CB1pwRpTrV7Tx2MkUcm7yGza00wkoMfiqZ67gcvN2JTspCIhvkVtXD8ypHpYGu0d7YJ9
rs2mPIDY0Q9FN9jkl3eFNxFLSqpxGO1a4gT8MKkfFKee4YnoRn9P03r+4CiLMU1xZopvGpQgRVdT
NCQ/BIh67GmJle2cYar9JGQhV/WlvyL4Ynosc9XcNnUZeTbKw2t1IjevoiI5uFEs/RCn64tRrSV9
LXNPgUaCeAAaJ/Mny35hE1z2yNCUDw2U3maSscER0Bw+01CpoCMk1aUDpOrVIGxpSqlfo6WIgga6
HiLJcdyJsVNa6vwmftGXqD+1RX7pmDKT1wP002hbOMOr3Hcp6arKSSy3qpa4N13cEl/YD+ESmJHd
gvmlM0/HT/iwfEZ/cGLzI1onZdKZvkEgHL2MNRPecyZjr7Ut5RQr65m9tuSXesJdYmr1cqEGdBn3
VjY035hnA1i8v1giPxBJOF2X8aCwYEE+lEQAvGb5iN3KwYGghWUJL7fSvsoiMplbL4+0Y0NPl7O+
x55Abp+qkP3BUXjygbxiznPzy6JqB6oHFaqModlBps5c4JLgFN9JxjtZZ9EXNMfEd3H628x2Gd+m
eUfIp9JE8kmN7OboGo1zjLAjClbQ0N2zbipe16unDujMZVmG24Hg1k2Tq/nVwBfmWdx7D+msF8eQ
AQ6PBIBVV8PWtETxwRXKJWMaz+yhrdCYGdS7ZhmJfQLdehsJYCudMRSeKsJTSjt+V9ndcFhHzYzY
1MSXdQFAHGT+llTJhLgkDIQ6Dfdggv16iqyW5VuG8mucqORBgiO4WsbO+abBX35ru1o5W1171xmF
db8IzM+ziRPEDQm+koZzaHtl2YnBGYLGcsZHmArD0bKLr+mS9oc4dSJYmGh8Rxr7e6JUHcIplKg7
JvTFEcpE5gUWWXW7NBh5BDvXuEnTOy2CtazIUp5cduV4w6h8/KIlibLPl9E6FXWSHvXE2lZG2ng0
FZjmmE+kvHA4F0UeJKURbhw8KQ+uiOrd0IvmphYcdKeuNrZqE34IRBceE/F4x7yQHjaTnH1HLPkp
Nk15VUOFex5dgnSdbqz8eskbH2P88mk1+UNclCVNjNS5Jy/L2vZahvZFC+eNnRrXI6tqAGn6lYOI
gqLCjG/SujrlUpmvJ3s6zaFmPuYNSRZNClUWgfy4gy3nbpMpC1/bYZ52QLzaV7q+jATcwWVao48H
hybTNre7V0mADfIOOjTY0uE/0IXPh/irMlioQNDXbxyRLkfXxSieRfnV1F/B9TOZ1VXFeDbzKiJ1
W628WHXyx1Sxy3uKKvIrGsFWb2k0mBOZifSmqnpt5zpRfc4jc1vYRr0Tk9peS4NA0HL6X/bOZLlx
a93Sr3KjxoUb2OgxqAkJtiIlUV2mNEFIykwAG/1Gj6evD7J9Ki270vfMz8AZdqQlkiCavde/1rds
bRdLK9+yN45OrmTvqQzZ7SNUeCafg3RuGRCOh5hd63b0OkgPUtq4mYYXwpRyXYLdq3aMS+abClfN
OrWVOJazKrbIc+Nr54VetoJTxCIlBQkKFxzT/srBTxLY5Ty+F+QeXxyM7TrL3Nc88sOAN/IDhaHe
SuY+kM/QH6CI6d46lykBulkRVwADl8uVgJt+rkYDf0tKOGvo85oKCyv6FrbKCHAPDTzSHEqRbX+x
w6TyhnXvuk10EN+GM291OjHo5AkhlnAfYG7MajP2PH0fmpr+A4CBvWrJ4IJDwiZCzD/aiIQ+H5Ye
wLWy9GK7MwHURp8YpYXNYqUy5EHnq34BHxXtjTEMN27RVZBfpybFotQ1azwgTVAPGTP92g3dr3Ws
L2HYzrVXyaxfXODoMHqmSF6LoRXvEHkz4gz4SAnnZrhpUmMbFnNWiHtvDDsZBmHvxeU7SY4eN1le
ZH7+gGaXptYxpAksvWpHzy8fhqnnqEFPHDXIA37BSnkllSNmbLAZhJZ1QQF7YPtJCoQE1F6gUdfW
QmGexu+VU8XfBp93yBrB/srPlC/wDoF/I5gcGMxSHCB6bwz0xkuOXe/V57ri/y6pVXo2ufLMdFJb
XlE7pz4DoY6R2y5BYgCwXY3FNxXq4kzdsncgjoqyN3yIfJ3zMJOyXdWL+GdlVROCy5mrq3ARB3FW
qDu15EXlIh1q7PQv+kBSwsEqxFA7Hrq9lbW4aOMGNG2Nm6AkKILpr8lBciNLOotA6Wa2caUXDcGS
RblMbIBAGGzGwHYmwryuxuvpaVU+jklvfSGTTK4YIZeBfyM0YP06bdI6R+5uMD1igFk7PQ92eBNJ
j8OqZ/54jykpCnoZURPXEgA9T1VkrGVLaFyZVEmuGpJGHQHBCu2Vp/BS6AZ3TjaCNXKD6Hcccykf
Ii+DJMrSkz0TzO6pmKP73J6bLUH++ky0Re6wJbP7Qr2Jr7WwH9QKMjD9hZDTDnC+6/swzCmKxlAt
YW779iFtVHHXRr5agcSpn1SsxFdRefXXooyeQlp+TxZRYoh3BalV06gqyhZ8Jmxdr1+5fl7d0znd
FEEYVoV7BpxhXYq4fnVnhVmmmkeUfS2mIwbKOY/9ZI7QvfUsdG7SbMq+SCpvHj2Jfu9hM48gDQhj
x1aofWQgNnzrNUGA0bCiqyaPqoB3VGylYhgXjKqYcUe0Nh6JmjlDu5RqBGFsD28zqz5W/BqRWLUI
9vWHdl/4WXKnIp+VGDkeLC6Lwt94GvR+d/YPOBOTQ7wMAexlHJAvg4FsGRG4y7DAYWqQeeX8SGAz
tFdk+vhwmGzKjW6nEwh3xiuc+YO+nqU732gTs4isq8Jda/TZHbhCElMz55Wasa6IWo+O4TLMqFj5
EuTxy30hQ7GWbMuwUhXLQlbY6mSbLK6TQreXOxj+z6ke3JjTTub117IlNn4jUtmYJGcdNmP1xzAF
R0IMAzp2sA+skETmbxrel+FWUPWwd9Cj+YW9Nn1pi7EaH+ZBw0gHKoUNb3vb6Y3pYq7vXMOtyDer
cbjikCjP25YR1vy12YgS38v/zi2aFC3sWdcQFXeh5tYP1PeMTz/JP3+TAv1IEfwUdFiKiYk6ULnK
qgx1x14GWD/ZlKt6HGRmCmretMYONJ+ia2HAd6VjQSPrEEYvRm7uemkczdTeapba2rHYoGmfq27e
NCXYi17b+eir5Fb/gfO6WKT/8t4camBx8jOs+8x5zUVfF3poDNdVpa7dirViuE/6618fgb97ERza
C7CY1If7+QCQJRrZ9PbDdWKQN+MfR8u2hVv+R5L8HzFihMN+9qdvJHhtX//rt5+8fs3pOb7iP7r3
dPp5yPv7D/2uSnrMZAmusUsgCkrm81+apOf/t+3y3QECBmxki+W7+8PX7//3QvYUSJNkaIwFn/Rf
PMja+P/8L5OR8ZIgogHJoqds+al/JylESuHnkxQIzVJ3DjibnA7Q2c8TXobSsaJqLTr2IsSGiITq
XgYRzVtzIOyY1K5/7PU3moXHQ1WzRl5hbPDxIfXtHqG935k8EHYMIzGx/HQY/+bStj83KfPW+HAo
BEizeMZ1GpX+dG2PDbD8FIbOMm6tyhvfT/Ubb8YXwoAptNOV6PDAMkOyNokKAd6bPqUxPau40e/C
b15RiEtDUKJWm2qiiv4LecLoeorroV1bcSOe8xhQJU0HPZWBM6YVxlA2/YI3VCEBvGDh32oeI55w
Diwq6No4ENlgpSOLAzdVjzG1tvty1HJqJXw7q++Y2mRTAFfEzJdaNliAqhN4ZSa5gej8UHvs9zr2
W555Owune/RLyo4QxeAF+BkbarQLSe3PlOtYr0xMLD1AGEm9coljEmDjKJiNGXF2ZDecpVskJCBy
EofpBSsMHpBoAOIYPjH81Xa0+qpjHUmx62hgeqdwWd34uT0GjmxoIyiPFTvFB5fmC+76OMLcpmtZ
lsb9cdSAACTuXCsWcNK5ri1zOhVRvNUSdph46EV5p1n+s25K8CaM5sqA2oL4q8HD3V3pnT2ctajU
LnCz/HHtUhy0GZJ+PEXufK93UXajpo7uCEZ3rIsGhw5iL9Usdpss0X2qEVcjKj1te6aeOHe6l1Z3
RJBNBs4eLX/97CIbmEqkZ5KpjfkoI4VSKrSEVsB6Y02hsYXoOjxMuk5aNTaLw+hU9o4nT7Gt3DZO
10I53bpherCZC1fsicZWGx7u2spcKudGFOiDNbfDWtSRc+Go11dIaWorscofIwHh0Qf3foyFnkVB
WOjZ1wqz7EPplvJHPQjMSWmnVfdw/+ZrszDGE8hD91vkxs7WCtt6Q8UVAhDtG+tsYgZngF1Ep417
azvXA0s8egji15TTfmUaamTkT3XB3ETDne5yj+cZ01/ZQ9NtMivxd1YNW4VdeMFSFdlqLhZ/RZsr
0r+zsYpo2OOUZrgLU7bHZbqea8v5avNLFslIW4We321YIItXI6J/J5cQrheb87nGdx9446j2VmX1
hGukdJ4bY5rVOnRjcTB6Ryqa9syJ1p7WBQ7Sl8Yy/mfw762MOncBCvl1BsjF9KcApFE0rxwapB6o
1SI1AHOjPfijEld+ZZc2NmY9O/QsBxcCZBafsJcUV2OM8mpayElrq4fY0fRopHj3cWR4ofWes6tk
EZ4NihVKVZx8Oow5fHOdLnm8cEuhDWqPlyxXFxwqaxVlVtjveiczkblaAi8u82mbttjSOaStevTj
YX5z+3mEgNJYBx/X/SpxEF+CSiCbcSccnnEeeorUOKbsVY5jRQRpolKKpFEsJrYwyn0pQtfvcC8o
ZOSSHWR/beYVSFMxYw9DR6XuSvRtnJ+m0m2NlT/1/aGMnBI+PTcRpCX2wDd2WWIxwB5i3DSZNVwc
hTuT1TVxj9VUNNkNQ0c20ga4uxUd7aUGGERUfVAp3L0Ot4OrPGYtu+rCDC5pW9QY4My23IzYhM9h
PdQnDXctxHuz1m8ST5YPwHy0LBAdvdA6NU8nh3OU3T3022M/2wgARhzfJsaQPjImLR7IctMFMlGy
mFcDAwtqbH1Ks9P0XUYAnleJlRRIo6Tyb5tkyrSvRIiAC4x17d8ZkFSSjaujy7GlU47aWnruf1ez
WR8nwLDPyGfZup9Ef0eqod6PGHBnzdHYfOAH2euGhCLKjN+6in2yS+5A8Mg2y1muQuHEFzKxxpey
z5M7d4Ihum9UE92ygKow/E1tmq0NN25eyklHw7cw4Npk0rBKhk6Xvsb0beLlZOh7btGk2HIi/hIj
Nb2lP3Rq4xuqnyhXsvuGl0MD7X9wf/fvfC0etrWLTuNoPi8R+fp8srg3byVkz4NKjXFTD3ZNCgt5
RLpp+LVPe8EfnHTc57nIUyzpZDbLIltRcwRyWc+NAqRQ7Z5EZPt4ciYDB4veCERGiMPhoSc/e9V6
jvPxte01L77KdaURgjX5kL1wN03svEtTB/DpYWhJifs/JaKtDrJy3VvfjIGAmvm7UTc+J6JNInTE
GEOTE7ccOztFkxe+j0158F18h+iz2NpFDvNBZ/pVVZa8nmyGe1apVfzAPBo3BRe6tRoSb7hGdMTx
Y3RGkMeTQRURfySerr3IIa0vCln4yrJrK1s3VVw8WzbImt7MmitmnG6g8nLcLeuSt0yD7c1ZahOX
pR+OW4d0e28DGDo+NWjV8Nc9mmVMrx5pa6YEibBIM7vWppu0yQrwX/nmdgIBx25w7vQnR2KY2tRO
nb5ZLR1pm8lfQPGRFRGxk402wXGm3J0pQ+wOgJVojKPjN+m1NVtZ9cyINH1iCcfXhfZmyf5G0630
btKd+3QM7Z2UOcKcSY4PInITm+cmGbA0CBZeN1iFLBqf4vJlovxm23YaXORW5/tCr4UzoJmyeDHt
Oud3Jv03gwj3kocADuvGKj97dSNODbczrqJmmtcR8QnaLKAJVXiD2O4DCjPSV+oYnhtN4J+aBO06
pNGqo/TYfhGO9LSlQGAMY/p/Qiz8WgmCn7leew1if7pYjkjux6yHFeU0Ak1CZYa27ZrmLvKJPbMo
ss+MiOJgpMvRoN7JEXbgj02z5BUTSJV2ji0Pf1cf0Kjjvg9yrN88v6569rSaf3StBqGf4nIGoFgs
/A1eo9ZaqUHNB08CV19RQOac2lyfrVVF3pmpmTa7NYwr2Z9qMYNsGriPyLUqEGXXLE/UF0Pi+boA
XM+tXcdD/8JVO6MecA6Qbi8z59hLxZMAz1tR7xmqWWMwUsOCwuJarL/KzPTuxxEGPdQn5poWYZkr
T6XcaGN/UT8pApdnFU/pCBHFza8lzcVPigTFnTAH96XGH4/qHqEbpgy03i1BL59XunWxqxuFEqdF
uQ4JUcw8Mmo37sihV+LWSKKYlqiKsUnUuUxAC93C5adH+qHyZKavC/IhK7R9kjtjR3alvXLozyid
/+S1/0fbOoPN1S+dJkhLWE3y15+3db//0O/bOp96IcoNXdswge4AwWVn9YfZRDcxlUCmguTwW5r7
/23s3OVvgMv9vhX8Y1Nn0jlrk9xmp2MsP/fvtccuZbg/7+rYL8IVBSYheAdigU38eeuk4OQVo8Oj
YlFgAtPKti0F1Vszb72LHWOXPfBI4TndNvFMKo81sfYYL4VjjGmMkkW4piqqyOAgJuFO63iQP+Dk
zK6AkifytnUK9UKBM3VmZA1YDDNxaJeyM3+pPav1JMmP6Nnp1llq0dpeFidZLV1pxVKb1v/WoDaJ
XTQQ1SL+Sb8a9zXlP/fg87y9p2NBVW1NGVv/UczGqs8N3KWtTX4Ut5lOzyjGRwdNXvtWi792KgNM
VqoS2nTVdEziW1uPW6osspxUGg3iCQH2nCeTiQ0xxgXkbj2w9dU1ddB8XNRJBVummOBs7tuGjoSR
nGWtaznxU4tpIyZhcst2kHZuHl57xhyyCw3x0rSkhqe8GwhcMTcYgq7vXbEWcSj0dzLjVLlRh5DY
A6GXorFntSrwd6YE2z6gvs4H4bf4oP2Ov6F/Y49VughsWbELSp0+gninmIrFbrryJOgG+W0OsWTY
6brNo8kO+qhMLDw0hGx2Bk8hpKa81Q7kGdQtg0CEcF8zV4Rl8OwsDp9Y0/pdRI7rnmEjmxGz0VmC
iGK4sL21t45fTa9uJdMNY4cM1NwUIwQ39bb38vTEk9TclWTawPC33Q5sUc0wsygdaKdZd/B6nlZd
nG7zvCgDEyvxDdt+nBRxxtbTitLAasHzSeKg+2b2w4taojthobVYVzHkrWYKdqiVcB7TMidGFNXN
7RD37iWr0v45plg+iHwYilDIxwvnQ7md+jJ5ypoxvMXbisoaV5qxHrqOsj6XR/ogEvca4SB8iqsR
lkfsaCzhlll7ozR/Cz/WPIVOmO00qZGiE65Kp6eqZpbDZBrbjCOoqlj6W1d5GJMZtWVtjmvmOu64
Lqd5PhQKlMvKb0F14CFoD8M4q92QpRGxrNK88tmwVpBK7OHB8gEd4V5QoQy6VGU/xGA5MAvcmTkB
KYJikxol1ACEpFu278xXBxsOiBvgjSEvRCKQlSATARJVCSMdmuu7/qaLIuNKjGO5R2bqVq0kswn2
lKltnDnFk2rAXfWhW72xfv8iatXTbOJ5R75puhnpelhPTeWd5ykbL6HTxMfCGhWkRnP+2plzni/u
F+NdltSVsstk61LXpnscshHioqy+934d7oXNvjkeU6JuxBzvyUh2X3VHZl8mMoBfzKFN7LVdeylG
poL0bsoVhs9U7XTox5iHhnabVM7VUEpnnXtJtpPKnG4A19vHYWzAFRRTKgnEFb52I2SCUd+ecUfB
iEhui1COCBYVPvUyYrjWC+CM1PmMSOItkzNLqydaI7pqzZCbdXHWtKySsngdafq6spvhWFIAQFuI
bTxZzOdvWk09opzcy0pzv412yTYcRz15Z5uBN/ldfLgPrpIWC+0pPOmtVTH8JcxJxv/gW417ntBz
uDS65h4qSxbYSi/fnY6mzopOx1sc+fPbUodV46fNRlo/huoqkpH1GMWWvXZqGuZXQ15PwTz70dky
RPfcUjlUQAVeAp2MDlKBQVuO6ghcLXptzDj5nhG0Wzd9fSJ5yLDLGcYgJrH8lWKgZG9qruFhARmm
kzFitLZSZ2hWbWtoXHFWrF+LemT3WArWob7u4a6XDeUWiBo+A+ZRXPdNQktcFiY6ZC/CfePeiNvx
rhwssudpNJj3PSatN4pd8Qd3SQf6CzeRv0FMmu7wyXqnsi/s1w6vwRWGdwYcGM9xfXQLCCEiVcqU
yEP2MQZLPyOjiodJaM21y2B0YsNnDoEw7YyycfpSy5x6jVU1Ce+kCQMLfNKAZyNFum718b3mmXcn
Bmc6RFpIZgH3MgThsDnYOBZ3bW2NdEEsJeQ4iN5BR9o/Ss36RomncRJu37TwR0nTsqrcAJhj5pJr
6XkYY+/sm2l6ionzS2IO77FuENfUETescXwsdXU/1jNlukLhHlraWRI80KQFiVjoyexfaoHLQnMM
TDgsgJt9pMXXWdpHYD1oo1GFEl+S2rZ2Ev/Xluv9HZqHd1cbVArFSCgPkUuCRsSqOg4yzTdKhXZ2
tksGYXZT9Bip9WiPOkv3nZM77Q60YHnhzM0h0/nDLQQz9Y3NkYZpqxIE6DLLe4rYVhx5h1NgIJ1g
fKpYWtMmkt9iGLO3mTGVB0FSe63jFA8YpycnTUXuyikKnPjd2AVWN7bPhgKrxsiL0J2bvrSNeJN1
lZLOM+ZTj+0GEyEr/lvLq/NVQW9yMOYxlFdzbH4IExAUKfTuXuqOvektcEcU4aVbyyuZgykwIksg
9drRcSgOPrXRU5Oomz6SpthI5rkLjyn31pqKtQM5QZVYROiL4Y3MTPbCUAh3zOCl33LPFeSqEVC5
7b2QPfqu0qRZmNIuOeIUxrHNv4VA8lYTw6U90Tz9oFPuHfSJMLZGm9AIVmny3ZfMbNss1natjRfL
asLsIltSi0YjE+L8sj50LEigbeMFNOm43bojKy96oe0dRsH+KslLTLrZWNVBKzQt0El7r8eqpCiF
oNN7aw8km63sgaSiWHdT7OyHnm6hxD7PFmnAwiKjRNbI2JbCfq/16tJ18IkL8IxrS847btEaOoX2
VSTWRN+akyzQEbwpGUonPfDMn9TF1ZsdMakFNdIRnkkHSOzFnae1KamTOUI+xrZU+8wpnaTAOxLH
GB6zaBta2dnMNe3Ob8aBQt0OhNYk6XU28wtK9+2E0rhl38YAuNSw12TThRzSIo5B/GnaqgzauSoC
i3AiQdlO7AoqzbkJu+YN0VZ6iHzNfWgtI9nPMixR08X3OnS0jY1pbpVg78Dpi07Th8gl5LG6y2AI
es3zqd649EMhvNFaO/YFfZq9x8MYAwkBLdIoftUdRjSAvSwiDavt7B3zdrpkif1ihe7jx8DiP2C9
f2Jf+WBKf5rt/GVEdio7ADavxZ82U+K3n/pjRgb+jjEU0cWle3XZG/1rM8U+S1+mm+yJnI9mEv7q
jykZ2yyDARaOfocZGhnKf03JDH4hNSFYPA3DZ4jm/1s1CuanKZmgjAO+G+Ail6kbW77l738aMyeT
GjqAAupgIwJ4gZSauNOBTJIDB3Ja1tLDN0RL/VujueEDsG5cSHkRHjWVhMdmwYG4mStOpe4Uu9Ri
14M+l+UrUmPag1flKLFxZSebUocSLmIJ06TQuu9SQVwf4wgqDXDRTcX6CEtQHp7JL+E7gbfSgwky
1VpEuhp2ba7NezQd576jy+Ef5szLIP2nYTZHwLLYnNocBo4pqdA/HwGJ8M3Qr6oOyPbjrQMIZIf+
C9O8bZfPxfv+6RT5u/Hf37yeb+rwUcA70x/zaQdraCRNozStDh+keGqt3xCQQZqGHINfv9KnWMby
yVzTANlIjIExrfnpk80dxiaU0uwwhMzRDKQwVHmcbiQAknt8VNZuotTv7tcv+mls//GiwGOYvXIy
eVgYPh1Oned7jpJ/YLGAFVzrYNo2uuHaQTfaWOn//VezmRbTQwJ4nC6dP79a5HtDUuQS06w+2Om5
UPm8xTYghpuOjo1fv5ZYYiyfzhTsXUthjwm1Tnzu6hnxH8ZkPZJDHY8ZINiYuWhQ13kZeErMRDHj
8aZjNHoamrTfYwxtK7p2nebf/sw4Q7yl6pjpOpUJn77WTDQuG3PU97pLCcYhmpKwjMLwwXcqkO2/
/tB/PYdsnRWdwSAdsKf1eYquGDqarXLkoRLzfPnoAGk1ruAqrtIYQ2JiS4j77I3+4XX/ehpRFwve
maGjg71A/3RfSiM5JJFTyUMx1D0DDr7NwewGnpIJVt9ff8ZPr0XHK78fSYm0FHdB/aNp5qd7oJVo
g+hjnxw0s9EAjgiKRKWraWlVMx9//Vqf7rcfr2UTjLEgoOuWLT59eTIHLq3QwQ/zNA8iKFFej1li
9iL49ev8hXLIZwKQ6vkONxlOV+PPF0bnsFUmPprgmYaDhzLMbGZlTSx+wt6072OUrHY1qhZr9sww
HqBRHsW/lZb9f0mpn86d5bMKImEW16drEDb7FAtj0JWyAWh5D30TMWyES7WKZsinITWWR1bFjAYd
c/qH+/nHIfzpMl1e1nAtPrjpmTxDvU+nTh85KOWhi6MNfvcXhTXyiG45XVeyiHfKrKA9tVo50oQz
UTa3Dodu6qmOKMZvONtq9V5B6zvCHgv3lN/hXiescQxnqV1+/Q393fu0+WKAHbA6+Bt+uW2Gw+xq
2p6eJedtAk2t1j2rbL6izBmcfaExzlpNUnNdJhpDesb7iieOLpLw0KWldeW3fngYkf6ufc1p3C1x
mlICnfTdfvfr9/rXs9bTOZoE0mxWJM5n1DpaAkNV2mXIEujQbNLIG1PmQE27+fXr/PVKxOzFV8ZE
x+PPz8/GRDM4KFqTHEoqGi5+MgPxK9LSvsoay77/9Wt9vp1znni6S+8aT0cb39Hn1OLkNXZjjZLb
ObCjIPLCPtAzEAAZl8o2NCog1SPZI9GN7rOWF9GO8VD7DwdW6PZyJf75dPVME9wFBXV80VRn/flK
zRTCHldGuHe7QU0HN4MEsSIVblaHqKvmi2Y6+ttHK0uCvVmtpiqGbpskqSKJkev2Fdyg8Oh33XTb
9uAg8ZnLCj4oOUJSKimdOVlMN06MRfRuzszwR0/b1ZM3ZfN5znA5rvxaOfduPaZHNp72Va90brhN
Phh3QIqceyeu9H0raJCOqT+HulglGnGgYb5M4NO7FZ2u/U2u9PY1o7bxbdZYxjVaxcDRH4vwR+5p
dnUs8joHGtNX4X5uhNVgO4k7UhCuWtYIZWpRNVIb1mvsh+K96HLzcTDNql6NYZ8TMxlD60fWtxZN
jAS8YqyrMj4DU8hhdHFrEapP3rqYm3fZRPYPXDqeQeCJZeMC+yeBOCR+1GHud6wdagyLIUhTzTfP
xQVboEw8e/WgvLtSoJWuuPqjdJuWPi+Pv1G7eAZVtsynO/d5xgAbjCkSlrv8bMPQ8IxUTe6hToYG
skeSaQ9+aU5nnjPZU11Pw83H4Q2dod0YRaxfKrOOU7IBqHWHUEQOG21KAM9p5OfkTeZY4tr5uFsh
IlypduYO5YlReynKlDOy1Eehr7NMzHt0Mo7dhLsdFoGuxw/ELKwvHUAjDY6jXtyaqeEWgbT4PQP0
17PTVqC0ajdBS/AJaIZKTREOUT+bV5bNQ0FGpvnoFT2xcM3g2OamkbxRt2lsUXqsV0b2KGFcNIhW
YZLPF5uQf7tuUyiYel+PN8lk9XHgWiJ5yRyaqcdZZE9iYvO/MZfzMB/K8Oh1csDqHHttEsyjYAEj
crDNcMg4lxD453M0TAgKIVuviTFOP1+glWDCm3PWOV3cVACs+AA4auQwh+uGE2yjN3H1GtNpjW/N
4+yFKTXeqjBGPu5InV07dqk9OHHKAdMjazpHWiaPqZdt/BnTw6is8QbCWb1tJc4phjflhroGez1p
pbpEbZyAJ1TFFUa0hdaYJQAtwCEIs5iPXa07eyTU8CFq3U1p4bWoHXqiIJPAmEV/uQGbsUuTGc4T
CD6UM2k+ex6XHSG1nV5OLZY6KBMUG80YOAxjLZhBbYE25GtLFTjrOarGk5/0N0lEJ60U/jaOa3M7
dHFJKMvEuaZ1SJ754K8I2spjlnpqTfIhC6Z+iRIvvMzWtp4V/r1zlCc3aiQRQCp2DPrJA4ngG2Dd
6uSRejG086YyrjI7g4qY2qilxbBLffRZOK/ARGfdAWwO/C3x47smnt6g7b5WkDU3Ekok9acWji3m
9wdN977WGKNQ0MyKYcvo8VTrKuMlN63jbNLS2hvJNWLOEJBZeej78KqkevlrWxnzJram8RhnOTdg
a1kj5cZ07SSmeW7h7l1EkjVHrSdcNc/OKXVpXgNsnEu38Ym01aBGvtekFfaTKMneFmEf1itADPIo
aD4SK3rk3VNnZ7yhMiNsj3fGmB9tGBTbcchIcLU9adlWiPqGhZJFvauzmBBdPXtUICIesX8M91Np
s34oGTFEKwhj0zklMbwJc8fdWikJcZknCv6bQ2Ko9nNelFX0WUX6nWcPw507TNPGnLtuszx/bHr7
KsKw6LX5bdNisHC50rID9k+WAkZaEhGfWIukHsa/tHCaNdphwq2oGLB3hDwRkJTdfSXZ+nScf0HO
Mm/rzzq+AYZjDNkqI78Bq/PkZjMJVUyL11Y9e+B2s9KTQeukltziD83JxCI7F5L2Zb0bm63jdtGX
VkbDldmNQZuEw1GSZm2BgQ3+iylHwih2YTRL4Z/SDoWv4qNZs25H8/aa/dznnJiStQNbhEy7ZJNy
N/mkyFYQu9fztn+GMev9aK0xRc8rBJnX3Ha/jAMtZTvdpp6ddPO4CsuO9RhMgX3F9OB61Grnwlh0
WptlWQGMrl3iUIO/90cKr1eV6NT3yoB2QwXcdKxb8+xCNDz7oSJRyqzqhCenYAlTuLvOzfxLFtYh
VhUzNNn8y9hCplDiQQNmB3s28498qf79aHdzwEMYJiqJcut9nPXm4rYaqkFdgOYtyV9QqIDZShbV
aqJlfTe4+NUdryUW6iXWYzo15W3UNiYDNyEPIfHdM0cwCcy8B+Ydil1v25zYfnF2kA/WYe4bt1Gd
2XucUubJj6DJMbq270O7FkHuDSUkF9io2dx4rx0oyjU3mnrdNxgm115bKjKXRJ92cV8YGYWJ2Oyg
c0a0mo/mNYOb8kafCWYxb2fGWTWaBIScaqVFC0Cf7ehtcZ9tiJIPfLToagSOVJJysbLDpPnT95bt
+Kk1h+7SWhoZKrPysSejmPJMhzOsFpeHfc2OfeEmui4bAFEeM8g8XF1tdR5knt1WVLXceM047s26
iX26d7x9zpDxMHjo0Ji2vauyHsOz7ApvZ0V9/rYw8tB8K7/+YkV2vXUcivd8OydVVFHVdtCYU24q
AvtPblO95PzqjapLrFi+PZMaa+CnvurYuxhwaw2cimohM3oC2mUNWTRAbe6uiD0iV5c4m+0u2aS5
8T5oPilm8iwMy3yqEIoompjndOWbK4qeJLvEOebzDMTMMu8mewoDTIztrdD75k0ydj3KOuOpwU1A
pVG77i1ie/ZjC3bWbd6JMnpkPK1ijH/E2lSTy2ugBEVWW7BNarUftRMX55Gp9nUy2N2jFoX9m6US
7znqfGrdCyTmLBjJ+TLpsKkCdPM1ikix1xxrOuJd9QGKOf0XZlOwv9OcNLnXg0mS9eICHVKxZhWF
edyY3ABGGaqGUYcHu8xGk3fVjnurkPqZOpgsgCHOMwNbIITLrOsgVnNziiHoSADsIhzao6BPsAvQ
u0tuZxPpLM+UBlACGJjYMkYeIwJ1aBmI+wvse9YekszXt35KWqXiobAz9ao9VhCY3iv2RovTLIPg
kHMUlJe8hMZyKqMo6TRGVgZ0CJzEe0c3wycGnearZlTaDwMb/Sn0pujBLmYJVoRfO1qj/wjAmxYi
xnUv8N0SlpO6v8bN/MjCGIRh6OirOK3vHBOUJ77jaeb2GmYhJ1X+pNuFTg5Xu3P7MV1Jt4CR73pb
C/MmSIZ2WlupntNAHiN3gjJbiYIxjsceG00fmK0/Jm9pZsTFmpmlQycq7UqTsyQjNWPbOcP3djb9
HXt5a11jwNqmwnPX6f9l7zy2IzfSbf0qZ905tGACbnAn6TOZdElTJCdYLEN4IAI+8PTnA6Wjlkrn
SrfnPWx1kUwDBH6z97fhftltCRiFfdGqdBeuLTgEF0kF7FIuZzObrCvtlhjZrPdZ8ouTug/2tgZJ
V5a62IsunR4U+7m13QfxNajXD0Mi2VIzYA1vGOwTMDZz2zLNOqWNLgBoMR6wpwGKsGz6vUw682vO
vnRFj89Th0LoJHrAtmQ0ql05di2L4ik759a0z3Eer4CcT2uaam/TjdPtiMVjlYjJO7gNhlSzZIPR
Kok1LEh4QNTR3WS16F2LTO6CrgUjbNRbadTz3vKIxiVA5K3RRrlrNFv0jmUmmHPzmI3tfe8Y76kn
djWbWOqU8KYqW5Cj6nUs59s+j05d7T0hR7jmyGVgVKRozJr5I1PxM/HaF9+u9pJqel1lYE/MdNzP
OUNKv4NJ45I7Pzcx8S2G5T7VC+vErO2vU2hRWAHJ3gSJDWmy6TahzVKzl6i5/RHYvfetHLBd2yVT
7ZVr0BHEiDW+EDD2bcJS52G42ym/INBBhzr+YsoW5XjTBPkJL8Sw0loT84IExZq3g0pfpmFqD7hm
zi6Em2DoMVmocJu06YPvxMnBH4l1aNTQvxh2E2wnPIOHgR7m3PeNcUChvdzm2jy5Tuq/eK2oEOcp
D15BMjbHVHmMR8dsaSfAZ077erQoodF7C7huIGtJTzCaXVJOF7BY4XfTQ4l4MmTBQAfCbRuYe3uw
R+cKJTF8k5VCvI1IpVl+n61y+NoMneH7ESnaHWOivkKkzDlSWqaaAjctW0hrhzMYvklOPQQZtPfh
KPcd6JLWqDO1MkKGpqxYaTkh+pAdY0evQZxHH23kcQPyV1kxuOjJG0oRGqkNdFLaopjLvt+AtC+Y
My07DV330SuAVGMbGYoeowaQj8YEeiPPuOdARfragBqxtlNchx1AP/MmM1yYv12oaTt6n2NpbDNn
DfiG7gQEz/Ajm+3xNvO0dTYtYlituCEEMh+j17g0GHLHkKAuVut2W89t6ERQs5pf4Vt47jVCtaXl
JVtNrxNXtl9gtFM6FIZn7qXlNEdqe341HnbCk2sadKSu2JV8y6e/Qm375sEB26QN5R8bTHnnNuio
rKE6ViQMYVeom6Odk+ebtk50chKXoUBLkw/IgBnBsqn5/HvDks2sUeEfI48cNPqEAcWKKF8+/wk4
FPtierT9tZ+Fe99154Pt5PK9LTt6sKmxmRKgNbsdgcRvDJpNdj1z5aGO4cPE9+8C8+nU7nNQDG+H
NcrE3htZUEu8dQpOLU3JtTBCXmKZjPnJI91j75Vu+4VIUN5AmvEbOUdmHE79dOemhfVS9ibfepWb
vOZxao6NW013+US9S06teZjzHky11Jq1M2y9oyiZhUuXtg/cn4QlrjO1p1Sjt+/7wm/I2o3GHJ85
UxGGlxwG+G7RKjfhphaDC5A+MlEIJch1jXNYx/Kd4R/A4jxjohjMV2HTtBhei5BQNJ4dXQL3fK53
XT6O4lwoUOeuNbpXdTazIZtdhlfRzB56ue6MlBjxAZ4t5X9XAE0s5vsEWR5tEo50Xl8iIwLUmK5h
+BLzfdEvn0mB6Au73XzPdzXd1P7Ax8aQcr1gRK6J3gX7t4ziWjLKr30djbdzMZI7A9J35wmugE4s
YRjEBvALkaA9xHZobMOEmFxZ4JXofOQzE/C5FxbdM5Qn0Rw/Q3Rl3fFpWaR/6LXl+Pp64BchOmhC
F+++Yb4kAFnwl3agotKW6z4xKK8t8AnckUvDjzs8+pgtwVAp42pyZv5kNhn1O6PEytnwOB+eOnuy
ziGZo6chier3KDGJEcE3hDIq4RYWTs9uEgL9KZJW/Z77LQYblD3OSrdDYaLALiLrQnPAO6yw2y0u
chRTRDeO1T6sUvtM39J86aB0Q5HHqX7qaz6mAXzkZcxJv/28Ye02B0o5l/JdBSl/eurb4YSPPTp2
jFxLhDxG+z4TNBGbTOQ6xc+FDVQBDt+vvduSF2vBPpGd/FbBtV6jLQ327dBEJ7Pj2+m6iJt94g6M
eh0ysahQ7TREUMfQtK8dRuDXsiTFAF0cMNTZm62rIratWyiu0cktHF55R+fjbkCFhnsTxS5ByA1f
sbtcBaNkNIfQhZGCK4iuXaKDmtUY9lwl/mx+BQcq31lFGjV6e/RCPgIhKP10p7ipOB9DwScVewQZ
Q8iOPnwI3dDWuuUabJasRQgF0QnDDgKgwNHzwVgy1nEt0/YF4Fd/BB59MuAEa3ppwRe8TUPAFqql
IG8Ypcp4S9A1Un5bZupstUN1k4xd/5iaY/BdDiL6SOsJJ6abFKiiRp5MIh3VTrs+AIOw4gpYtHiv
mee6FdJGp0GTVjPg3hQyJQ7lcyT8H6HDPwgdWA0vi///N57wpm665L827xTif9I6/PaD/yMc9wA7
L3sny8PMgoiPpdTvwvFF7EAJa9ouxBC2Hb9rHX7lFBKqI5YVEVs/BuC/iceF+wuBgkzF+bFgCYz9
t7QOwv/zUkwQXShYpTiM0XDHAir8aSmG+1i23uTb5xk+dDxzaMVkedDSYHrT7bXRiRAtgk+TP4Bd
VWS6OvOrYRcgpUCXHdpBGueI177VxN3sYq24peq5vYbMcEgapz8xR/Y3ogi9q7qvjAdGA3Jdo9C5
6lJGXkz8vAeI79NTFoQdEUl1ZuwtqSh2W6g/XsvAk99HMpNSacWBHTn7TOHx4HXj2nDjA2rva88B
9WGHKDQTFZHmpW6xMmF4s0ymYNI6qJb818ALcpQZ3skSsFFwrEKmVd97HkybPpM4iYcGt4lT6Wvi
MOLt2OHGGMxvCZQmEE5k+UVZZu20Oc97lwEATzh7T7Bn9QVbX7ZtcQ4RCi62xdTc0uGKrRHn3Xtj
d86OBjRAgiqJfCo9/n65DB4W0E1XBeFBtz32NUq/TYne8yBzmwMMlPNqlOBU4y7DRRuCkGnzGUdp
aq16qJcrYUoCW9h3buJ0IfCXPRi2mjEgoMDrxAqjleWUF4xlI42cv2eSfmBymNO/0STqkINIOLG5
sSNzj9nXWruJfna7Qa+HbnkTMu82HQytTaH7eN24hrctgv5rSe6KA3PmJEEhX8kmZeKE3Y3RPZbh
Qu7cGQQjGxJSHF3fXylUdmEUEhNHyEiw5ECmc2Q8a4dmxsE+DJMBERqTtGkH0wNHN7FTRzplhLeZ
nI8tjkq6R86+drLcnY1la9NOpthU7DtXbsD6qQdtA3dcbOlG3uQkxZUygiNBBeWavRlEmbYZoVbH
+4SKmrUOiryiMLZ5ph6B0DwH04zNYPRXMYycnVGl5tYy52Tvy/J9drO3THWINYE0Y67CRGWGmXFS
dviDNpcp4cDzh2viEUn6yhu5JIImvg/rrN71ca7ZOETkCS3jDXIF1qItzJXVuUdlZ9abFrO1pgJk
jJR/JQNn2iI+ldsszfTBrcAHzghDQTlzLaD6IyohluIAkhGaFlGfa7Pgv+VW82K0Xckkdoo2XsUz
FwS42lsB3yAeTbHzyFbeRU72hHA9vq7MpNw5wVdSms0Ta14FUJJpViGskjQQDxswzVh6KfGTMGag
+c/yRO+xLTWPZgWxxPLD/DKTdr9p2/m67ZpiF2Q5YXERhmcqznLj2qa/rSZwM2iOzTvQ2fPWnBGy
Wm2AEQ2n8ybpHLyyfuYdLRvSZxoHw8G242PnDvYVytV+Y9iJfOoxee5gRFER4QKk0Q7HDQE4amW6
S4aVm5lPOhK0ytjfuHPpZLpE+uuQxh8DWl495Iaj7yLZmyera0eXEE6onmuC25MtUaUjkLjSwxqH
786BwLTjpfZn36gc/qFxruq02Ne5d2OI/GsKqn2dVQGuZQW2tQ/wzPszn6ecW/fgJwUJW475gdWO
khEJ6InpNxBhr3swg/TYV4N3CmY/XYnGvTBNVdvRhKSZwLhezWPhbYTAoWCr8FvfFZdUE59m9XcF
czu6wtTa69T4UYpZ74pmZvnln9NxcTT41R71s15Voqp2fsxktmxauSFjEYeL7wQgsNJ3VQPLi4P5
gdJuOlAkg3TKfWNFwhEpYmZAbkkKAKmpFJcUGL9rbfvQ4+z3kFzkVcBeZj0ASHiARBCDgAwXp+XK
5FZjfKR+DKy/V/6soxu3yZy9WVjWiQY038FzHLa5hm6FB1duxrAMDolj3taF/eZ57RkRfHZs3ek5
GFufBaG3GOQd79ibafUYhsOXgsH0Rkr/h5eM43qIyJIa4+IRifyVL7rmRgYMamooP3ini+uFNleZ
zV2RkPUcOeBuIqU+mqY3yQJk0+POPSxwFNibiL4Hb25XnDVeciBs7IvZroeHIqOScpK3UBPBooU+
1HC0rgBK9zsEBizBgmJJqeEvVvP8qAaR3rUYjzKLhxARrtMqH0PuZ7xRu6Z3afhK94HAHEBBcIiu
tGqPcaOQ7AwEi8cdZseCQdImYQDxWuTTyxj1/cHX/ve6x+eJBhCGn92Ne/C1xi6uWLtB3whvu2K4
M8ELrGBzLC98vJbs5Nada0Owjy50V/V2RAw8sXldcaAhAUuML30IPEoZ03cnJc/JYUyJdWduOGuY
5Ogo8g6cv+kJLMG4j8HxMZs33HXfABgOsJDv09lxd7E/Oju7IJ9tEhIzl599IfrBPc5G8Ki79qrN
MRKD3PhwDOmfiqqIdiS5s0SVhJzhHAa0L0oTEyR64xq/OAkmdbRrvKbejIGenepr4bVV9yRSGgPY
/YEBvvQwjUbKtmbqVFCPzx2Lb59bkSUaMUGKq68MbiO3CUdSJxI7X26yOqNvdg7KrhkRAhD27OgJ
jRRtA3th3bRBvHXbmtM7Z+YHxWohPkbuBUup7zWv9TBVM4mRztD64Rr4SQCsjJFYaiTsCzDcN82v
eqD/lNf/VF6biL3+rry+fme8+l59/5Mn89cf+q209t1FK+xjvTTFIvpd6uffSms//AX1kAs2Z6md
MVH9Xlk74S8+wr2AwbHnOkv9/Htl7fi/LDJGC0WyL3zUJ/8WAXwRrf1JwoLzE6knomQTGpT3s4CO
uNysIYViPvix5c4ozERFVGisn0qAAyRtuO4/KFv/okcyTR+tDGIaXjlrpJ80M6zlEuggnj6QR9rc
mzCe1543/hPm6s/tgsunSrOOJFiQhiOsvxCEOrdF1uBC79YcbPvRntR9XuM0SzFYb01jLFYWFddG
qMy4tLBfn/5wDfxvQmGk3D9/rnCQ7EVCF9i8mr+I+HrNNEL7HSe0V0zsp5OZ+pqR14B18zzZSXOa
sEy1e4KU2DJLlpjLkjA1qBoYEzywZ6U8IelCX+NXSZlGWqJgXjfmO/iv/Nui1iX05sKYh9UkM+ZQ
btQugSyB1h+q0zkxTAGLdlC4B4xci/cQFGzpueolSpXeL+ocfEuxpUsi9BxSaJHmzQdTkdVAHyZv
GjZMj6wUprvO6aPT6LXyPSgJaad6GzTJULyjoSqGZ2oAvW+zqTpHOMjWTUTDRGdAkGISmfVbkmr5
ihicHxynNDy3jFO2SEejSzggGtkMrTTrIx9VVcJyQMdGlIgQzh60Om/T9IlN9wlyedS1Zngx1cmt
q2ZCGkXYFOAuWCtJP23uiekADzDg3YNO6LOv8BJUUs6UHhgJjht0080p7211zzg0Os29P+098MJH
1c28HKcbnjP2HM8qm70Hvh17OyN93sLZLag5J/VN1yi98T1xDY2Vxpgc1a8gbfhmQCKbB28MuYdG
5kZOV4VnD/zPQalEf+D0009mw49os2m/eBzW52giv1XFnfXYswP+knVjdZ7qOjyXZcAnEmZKZHSE
owHiAuYizNFC0rlRpo/VYG/ZWOcX6SXhqkeFtMZ/3HwTEf8zxonn4C+DkHxgt9tSdfUKXAa3M4Ya
vffSvjjWAV+u9iW1ZZ8xgG+dqqFlgJB+lCTNMK9Cn+GzG94bZMJe4tHCMx0k6gZR8wI4iIcfuQk4
gJwSPLWFaXJoWPVbOqnhOQqJHQzVwK9ylpocQtLKmnjH4WjImyhfbnZDubdGbA4s9HkvnsiIvwiT
cj3kOZciATfDD8SnmoLSFrex4JuIhjBYiUrqDTB3UTI/6vlcc6a7iADcNeiEjC5nYkKLgjKKLp4Z
qW84n+frakz0E4lH8ItrboaiUfmOVXf33cw86xEgzEhzXbAKMPhsQf+ah6xfPurlEi3AT/7QYJ3o
GbQND3/mmxBerffC4voHxyBfi9iPTkWbv45GC4o6bcrbOPhgr8V0MzVKD+phRCpo0rpvJvXZAqTq
n2Oba3NlG3m6t00m7AJ3GM6fgdW8L5G6ulyUy8RxSviiPN/odpES8laiv7kNu9G97QH3PlZpK197
14NkytZ2O/tsNEB+129O6WrCwA33YQoWfY3BxGIdEP3yHjP5q9apQ3EcNmG++XxzQcJNgN/cuExk
9HSbKc3ma2qd9gvKAjAiwHeRHC0tooVH8jQVWbn2RjM9dLWNqxzfcrp3oQR/k+T58DWVOWmfaMQU
rq88PGem9p2tZzvqpiNLKLC/BHlo5d7rUFdj9y1tevGaWlWZxwf8V5U4pN1sVFvHNMf+GnBkhOU2
dnpxAcGqKSgn/WQFrAtqrye31iLHGRn/7O24DkHcdxhvEPdA1ibMubrpa2Q4HVfYSRj5XWe2xn1t
FhfD7W+Yt5Q7gCru/cxOYuX6SCuIVUaiEd2wj0TV5XMTxaTjHks7f2pxMmwhlPTbXuivaYDgTwz9
9zyxYTpWMeG7IgHD6TFusXp5BnA8bgsX5zm6je67lbZqG6d00Z2KiGOGMDzNDHYsZDXrwnfjTSzj
9EYQcHiNZIHpBmkDJy8LTkbOJCAtCOlbSSDXRxS4kKKMiXWzGburMiXKc1UWxQdxPEjDHHeRxrRk
KIeiuujKT7d2aYRXWRLL69bLRlIPuGEVqVpXBAiSXA+TGj07X6RtDbgMUcgcSp+lgSTZHJsyxnW2
+9yWFc1UYvpybRuleQXYPDxgCnxwyihkU+G3Z6sKnWJr89l/a+U4evirQ2NelSDEIjhXHe2zTBE6
WwTGMqg49y2LcDIR+mNMT4KAgcQvHmGA+HXUfnNwSAMEiHnm8QAPdkPCYy6xp26bVZ66YAWyGFLk
LXllPRSFJId4GgbTW4BifjU6+XRVTfFAY5Dnr6ER1bTmk6f3aPFY4/p01hskxsnaH4RDheioe6oz
VAG08/5Rcr4ShcUhQgeTS7tdSe6ra1G08grZ4gw+z7SPOJfbDZEK3FXtlr2FWlU1VyBiDTprr5me
5tFhTpchEQra6jAWG2cwanQW3vwuCTg42rqcH2UmwWBbbXiYZjc8loSh36W5M2+GqFenHErX2rOL
ksudbOBiBA7UCkfc+63IKQ60RUJFM4KNJ71cMZXaGosidATAuhFk4734XpyuAlOPgN40GOhwMHbw
2Wq23uV9YRk8y5nmH9PUQTMihmETG3H4XASxtS9SrnhgxMkCUABbM0YEJBHzgDZpNC5oeQNs2rM+
LR6sAhFqmKCk9Zryh4jVTRLN/jmcOttbi3FEUQGm2EXdluTXsp2to0xKxjpp4jVXxRw5rz3EHHgR
LgDulQ2h4irRiObWmZWZP2RZlgUIw8qDz5yZA/kHKgRBazT73ircV5AQRNLOeZqdRRe330on81B4
tmKYY+QcgKpescubhzHJITkDs2LvbRBSvfMTd/haZxZO7WJc6gKp7qepI8VKDUSZBOC6roypgJgb
aT/zufzK5EjP1ZxD1dZi3YAZApZYu+SCgH9r11lau7faxuFOprb8aktWT0j4dL58N+xVlhIpyxye
Q4sImEQ6CHF0dRzOsvseoNGTQNvsOt+ZecsDR3IKf1RFwa5PG9FFIlTkHkDdfPYjU0ab2F22OUla
ooGS7u0Mkf5i1FLydlOHzhyna7CJTTzCJUVeAjtykl8nELNyy0Ba3VikqpJYQlX4a/GlSOh9JKO1
/S4zPws2Nvmx1MklUhqI4SQCUYZ6DxO8opZZplLV1oYStskIQTkyu6/OTH7IeDBbpN71yGHcZKAP
SokqaZO4LQ/3sKyNS4WL/jm1nfg2Lqk0KteTN/H8+SpC9eIAVUtXDEaWQxnd8EdHfjyaVbKSWR4q
645jsPruSK8mIQy7CE9tJPRezEFEyhYvBxWs3ieW0T8nKTtDqMVGQJBg2eh9XHr6yhyQaSf9MG7i
mGd5TbH1iqKjXLd6KX9Dr371u6k4onYiMiUW1mNQTvoj0DLdT3NUozpPQ/QEIxN/7UbLnEA6xZFp
uPonl8n/1kMs/hv6JR8/jPXTzgM9UV7HSxhebNjqFIUchpTDPikymWruUYBS3jsq2Ax8MW+tboJN
RQx7tOk7958amp+ZxrQwv74S9NDsi/3wJ/NTXzt1yRqwO4iUyn/tzb1763sEnsUd+19GUWiwQj7Z
LmYJ7Mc1CXOt6xyQNrwRKsWFWUHSa51BX1WjVC99L8TtkNrT00jFvfv77mvJ5/qpqbW8gB0RJiqi
ssKfXyxbrNwfDKc9QIZBJdwictCSG404SWh5zHc3PIq4wKyBKz7v2mBj8pxahKr1eyapm30Ehf/g
qPq0TP2502azhq9yeVE+vtWfGt+4V1wjJCUeytJBrBeio9i0Qa/OwKyHPWPAZMPRPG+1g80AxTUV
FICidO8ny20qhvwC8lqdnMLDQBC59XdwZP594GHwDzs1HyKjqYFALGyOv/84XeuvFyJm1IDhBU21
4/3F2+PCWpIFGJHDpHimwbyTjCfLUO9q1OF8ltW4CRPH/2AGORwwNcU7w7Lfg0x+GavY2aak620N
d4w3vSxhLTW2eB2krK4Z2eVXplk6b7bIk+laxrIarpokCVC4WPnGFIgaCM/S+5Kj5ADnyb01rURu
gZhRrxZleKaARB00OfpKJFTzjerHTb2cMLbojcsQN96DwUIaL0tsuiu7EiRhOHAfKFpw17Zjjdu1
5wBDwEDNTrNMXxLn/KMZy3W1arBQoIleanVGbuq+KtRypoRL2Z5T0MOvhc8GFvZBILXZApiSNzns
q3PWM+sfcLes4yEZnhfvHDAT1y7eWDbm3qkrZh+AXDTGfEgpumtjartp68Y5mVa9dKICaL0DrbFZ
uzbcGMGCoa/s5zoSFlo8R+ZH34ODcAQEyMB4Xv5DREEfbcwWV/s6Sj22UmQvB/YV+9v2u184pJAJ
NgsX8j2zBXyf8I5jEipgnbp0JAXj1b2PSWVlwDhY006bB7pvjthAtF/MjFYTxQrxnS7einUZomCZ
Ghq3IBHyq876fNekXbrvB6orMx+5IhEIdZuk8vrnLi3e/GaJyZ4s+RqMBWnQjV7k7MtnF+borE/z
vHjQ3cS4NJntHC0eHPe5M6R7EAsceuA9C9YvQf0+Ye54F9qiNrQLG1TDxPfpdEFzRycanLUyQbmM
NP1eUbVfyB1tyVWznKM5cRp1S29XQSJdE8gJuFDMxYSIj7CpnUUe1rFpM7qWyndW1E7+fek0/bNp
4RhC8lK/kz2DnEjQYUmL7pmVxMwToCMtA+ofAyWlCnmDGo7hdyQ4TbqoAh0SdHRGkRCdD9dk5h5p
URBbq8ni/+zMWX0j6oBPpSQmrKU7XBEbNB+qhGcii0CmcpB0w9UULo/QpOS4dLW/JKvZ6mXUfnC2
RsYsMCvDc2zJ5pRqvzp7BPnuGx6ge0Ir3XUdVMNzwBZ91Y063QfLBAjuq7wpc+ZDfkqbHIzV/IGo
L563aTDLVyJt74YJTBPyPtpt040BAAi8O2PirS3BL62MpXBeXvUkFqtEkNZcGHWxfAfOyFR/uVWn
5Xw3c7geiIPlm6umfjc1ZeYtaX1A+8GrPeHaXe5z1iqbhI3NPcHNfDN1Riny+Swmc2rh/cS2hsWJ
cmUpepnrOEgNGazy7oj1vZpjFDnTwHTt8zJEm0QhEVfKPEw9gTciZuLhtFrdf058KofLpxz9Yu1Z
TE4UjN8ju5T0AMQYjTRL+HMfAXT8HA8YscHHIBSdLQNHPvplkDengd7lWGPXxHZ8wCvX1zO3W7We
dEwxMk7MwoKY6ZUpp/yipJhgu6ICok+hJOtrpIGqHxjOVR1fcTyCG55m3pHp4eqBQMctWMNBfrQj
bHyMdkw8PT06WwiTjDMY3JEwXHLHxFPp3tq5tziDTRMokTe0WD8aJoIzScEvsyMYlLndqL7FGRMX
7CT6qQJlsIrspjgay3AFtwzHGh09wsNlUrMoUFcBpQZ2gDnlN5U2wx41c8Q5Fn/+c37z+ZCccma3
VZ0IfEPGD9Ocl3LZN/j6ipJiSbVmvvv10kSxvpOC0VBVW9HFtIrqLGt7od2I4IyKmGwIixka6lJm
av1SK4+lk9wOgk4L8VbH4W7Y7fe6COu3KabYaUwVnkefc7YeEz7CxMUBbBIevR7zHMp5S/u0JbKH
UQUStvNyPatmOYbbqG6xpRZMJMPUp+bNG36ch6i+SuFtPCbL1Ju6ZHkK0KC9WQGXhJj79nuv0Lkl
VhTf+vg78dYt1w8JHAdaHYaRHm8nWqZfn+VtEDIhjfMqv5SgrneL62fjARh7/Hw2WB0jYMTdya3P
kc/caSFWG664ZUkK3jccw+CsQsoQpXP7EXvpsA7Jr1h7uHmPgnZ4nXjs9KXnEHwIa/AYMiA+akLP
z7PTV2eXTK1juXwHCeXha9uOjdw1c01xPgI5Q8cwPOuRMlnmzOdMdp6POGU5bDnHXuo2kK/gJ1BB
LpktnyPBoWNoGdgoyog2HxEDUn62nCZyTZtDcDiqs52qJ4qTjman5Mbed47DFLQuuCm0OdRvsFsZ
UI/MjJ00olXoKJwdT40bm+Ey+VvLxfN5zE4+nwaTI2yUtYi/0NVrrDl2ufQTOEpPUwOoq2Fo8yR9
qnYDjjWKkHbgwzQ53pKB+4hweJ5a3iDp8RyuNcOMLhO5fW92MZXpsQL1explwRBxOSodkw+lIYnx
FlRUzle5hEfFuOMcFfJ8INed6TSRIta66pBTfkLBHOX3P/zFGtjx0jGw5dy4rHIpL4tafm3LhpJD
QSs6kkpFEyPT5BZf59swuHxq+MedI7RsbpUh5zPoCpNuaBjVC1VJJlb9hJZyVZh1SN3Su+kNsk0O
2RHN9nNdR1SQeiAZqOcL10E+X+c2I/XP//l5Y+olhn5lYKn65pL3dgHlIo5EFE93k23oHYk7Kerx
mhs6paqMfZdDZiC7+FZI6H8Q7dL5WnozHdno693U5h+9mGsPITsN7OegeHHqCJvOdFyqAD0pWjI8
gP2eQQLvmKDqIhsPfSBekeUnm3nZxHQMVLa9uwAIcywPpy7q6tVnufqfVeU/rCodngt/u6r8ousy
reI/bip/+5nfNpXwM35hG2nD7FgSYiyfhvN/RIAWKcauzz7LCZHO+f/aVCL0M8nB4LErfGSAofMH
DaD5SwgiAThHwLx2WXD+O6kgPy0OP1N1LMGu1LIF4EiHl/BH3FHUw8104cTf9OX3GHpLUnz9+z6H
D+uPXeNf/sBPLW4zOUUpJ/4A4OdVwtCzD9+pUNOQSpH97+8SzLtfu77/wut+V6dV1/7f//MzOYAt
Fg95B7CPI0JgreZPfA1ttYyuUDRdM+3XqHyJqbUd04Pyw+mj3DdmRXHwLWH/15l7kxmkMVPluDqt
TnRpKi6/16oOfGYoDJ5ho+zRApp7HVT9D4jmPK/OfSNaQ1yZHgK1og2zqHkMGMZfecKoo0etul1G
aOGp7TLrLlN1luL6iFTVUePT8QRO46L2IYAEMuM44HzYuAXhdPmD+jXz2BPV4NcbXgQwEiIJqFqr
3j41lkyf9FT0KOeXcmkmEGQEpJsuEc8+MN+NO3nzTUAQ2fhmgJ4iXRJj8yro7AZjliucW0Fe6XyV
sRMyHkYTYQXbAPYPoSHxq2fdFO39oiEr+j+nxv9PvLmNL4rb/PeL9y+gtOu0BVlJJpxM/3hy/PZz
/0KlcXhYbNodaAOQRv51coTWL6gKlmv9X2fGcu/+phN2zF/Q4/mYt1iTL5TpfwsyDdHkzzcxd5ML
DshiysJJJVAZ/PmUSH2wNTle6CM0dywVMY0FVSMwUhwCqO47Sq1OLat12+qoJiyqK4EglWU1FnP9
BEOZTXhN2c7yPSdibxVa0CrXeWRTcKQ82jFUyVfSFhvEc22W9vNVlPq636IXtimOgSAQVWkeeJWM
TXWCQfrmc6fJRNXp1yplotEkDjaATDjeRRnaZ0lACRGM43T3ucX7XJ2ymYhOWNXpYcDb8IjPBeMI
nBHy3QlxoiDooFpgMHPUPXatFbJIo5KHAhhv3zxY0dyDfCeuxFppDP3+9yF2Ym83hr5hP5tDFKfb
so8nvHN5YrivHCEanBBFZ5dc1Z2TB9CZSyXHO2XDTsamHozxDdDmhEi1nBD2C8AGb8d8tSTFJAUn
HyB7HdCK4epx3KMlln8Z01n5L1OTS3xCwBZWMXMUUuj0kjEbwcIC/0E2sxOsWQhacUpD5kWgpYA3
x19LPBu3g69rAHQzsSGQs1CmWbEKXmZAn8a2ssZpy7yThZc3w6/Ebs4Ih2onU8MNyaPYAXMzdg6F
51j3CAhQcEXR8NIU9xBlin3ZlMuWICj2QbiTzYCpfig8ddWUpGYIJfEEIwN1O+kzye7Tem1o2NCD
p6ennEjWF3NBpPkQVNaO27NCSHP3h1FN2SVgjgOwclLIf8E5JzSVx4652isD/5w4RwTUqd9UxxR3
/UlExcG2rOKSFFl+P0xdhTUWzAGmDMX+ffRObU1eUKgf6cWGBntd2H4FtBpdSoYim4kC+5jHXrk1
x44D1ixadAKiJBU9LZ7qgc5NGVayj6c6/OaxpCL0Omqyu8Hw1Hs8WC4LXKnNG/SE8Cl5FBgnxg78
FEkk5j1CTb0fWa8+O3bxmBnSfvUYN8ZrpnXfUqIWnj2wtRsxOmLHkkAc45xkG0+Rc9c44w8SRYP3
ecqtbQjcTLPajxGazwAn5rQ5WAkBfrkcrwaRuLcF4dk7ZwDeydglqg9NLPJjDWHsmt2d9d/sncly
3Ei2bX/l2psjDQ5HO3iT6CNIBntS1ARGiRL6ztE58PVvgcpMU1NX+XJeZlVWZllJggEg3P2cs/fa
L9rqGTd5JaNEa8RFlGaUkTaGnN6u2oe2r6JrCXL3QHSIhJgy6TOk4/lA9qJzW9exONOUSj80ZZy+
8ETzvda9vIBbnh/6sqRjN9v55zrq3HDNPuphqZXzDfir4RKWur/B/CaGVVj73t2UdtjBDUOyrKAt
ufInJW8BNoDhHReGCar60FjBgE9OJUOJ697v28tByeRZtyZ1hJxG8wpueIKlMGse+qwfiXsmxF1C
Ndga6GNeKjCmT2pwu4vOqXB76d5LT+bszbBcipjAKRN0VD1r2IqzGW3MNPB3qhmcr86gmj3MuelZ
pxSiUQDXIasLembhFWUEHb8+NnEXOXoryuhoBTUeZHNah4Ek4snu3/qSUHiZlfnBjDTEChJ0NgLf
D8ldpbezsHchJ3KbT7TS+wsTWsQut7Hcu6U93qaVw9gv85Gkql7ehtM4fYBOOX92QjHcckPCa1gZ
uGq9SeCjH4sN35MOQIhOmY3a6R5zv9tQNlbZY50oZM2e4NtiIKoPvKx+Yy7U7WdGMeQAhISckl+M
or5Q3Q2SnNJC/zstSpghpm3hWF9nKyY+i6iSnld5qrD8UirrbLiKw+KmHrrgbFVW9AEFXr5n8Nrs
6CAbw4ri0bxykwzmBM64swG/5HbSA9g6OOnBZVWJfB/k+jpvenI6BF/UU98T5T3T/yrAkXXkw6Ou
JcmMBmvku4sBVpZXPUD6wJMsNWVeXhiuQ2A0QP17MlodgMadAQuncafPcYpHkg/tQ4Do2zQ9wAds
PmWuRwZYit1YZzCsm8r6mFJdc6pz8n1DiMiDUCmBKF7nna1u0tjsG8pRCAnNY1visdaOt9jmauO1
rnpyxIUY7/Jk8Ybw7fEuy3Gc3mipphMugMY5lKUznjiVDfuwFcN56BSgI+wYO7qGzdPoOO2NXlAJ
zCTmvUx0fMvOVr+4C1fB70rv65RkXb5yuxYbWBC9jZlOl+I+WIVdvRsrv7+YNMGYFA7d2qgWkkOw
QB04FMJ3MNt8eIUqKohbwqlMfwUV7Il8hOYpXCAR1YKL8J2FHOEsEInSFvgugqF59qPSdbd2FRWf
ZBT5e9Ti4VW/wCiGBUuRL4CKGFIF9jqaNXQT2E9yu8vPmCyD6xRH9FW2cC56v61OTWV0V2FnuFCY
Muc85t6A7aPsn30UhzjiFmgGqdoANNqFpVFHrX9JoMz0xZR93q+CPmG7DhYARz52xkMcO+5Lk1Qs
Pe+kDvQ2UDtYtGuXmCJgHnSIKzpBpTwnZliyLFHbQznCtp0uKBDvnQrSvxNCsIA2jHTjaq0RLL9m
C0rETOSr3bcVOXelc+8vxBFhank5EuDAMjhZN9MCBGcUd7U8wFNDPul+7noircpkEZxZV73fpcfI
quRKxWSgV5ElH72FgaIXGkrTAI023hEpAbAU8ucsqBIJRuIK2hk0a5gqyDU+09XCgyW6et6AsAnu
hQMjgPAvC4SXEg/OO6alwCF7k73DW6xBw3FZiC6oHKv1aMpL/x334i7kl4Zc5Y659SnoLKTZidF8
ifsEVIwxQY0hu847eEZar9uFKVOGU3tDPHp9g6a/OTCXtojSc8o1vQxjPb6jaUJads+cBawHLQOg
qovg46tfGP1LsZBtwqz+AMAHaF8a3BJ216Z8PrPj3LFQcax3QE7apTGNI6g57jtAh6qYpEcPl/rn
pFZYP9qFtmOB3XEqtrcp82lgRXDTSP92sHrQK8NxWlz07/Ce0VdeupHvUB/NInyWDApBfaknrALF
9TAuGKBwIQKx35W7YaEE5R0NHCMR3sGit3b97jKnDw5YaIEJrhF8cQCBO9QDh4TNmyGC8gRCtqOT
w/Hmzc5vaPzALQKeBcPIM7HF4WeftpmRjXcuBPXVOMvx6JpTed3Rm+J7InFnR8CO3zj4xlvbzqx9
hkTqysewF63A6wFV6ha+0kAI4aOZVfmjbXEGtGGF2GvqdkLvsy64mDOX00rkhEfEREC0IzNlRIs2
t0GtM4THpB/UvNEL9IkSkPS8ZBBJzxGTsOHinRAl/+RFZR3M/XrFAPwyHBjpagZAWG7jBuI2uCzb
VtMZgJvYBFkSrbuoAUxVEn0ScfD/MLv+RWq7D9GCserhWZWJI/iU9qnIPPERmbC1Qvidr2F+oyjz
CveDWOBYk+Fh+B5juWkWdFYt51dymD4lHqy5Ba6FNdvd5Atwq21oL1cdEC5TGjax8jkZWQC6cMUX
2zyNHnkscodM2F4HLel8MudwY+QJDe9EXqE3e0HCgvBiAYHBHM432QIHqxdMWLoAw/KClijtmnpV
eXZ5ihawWNn7uzgCNYb2+DqebOtJvnPIfA2SDMyz2tHzsdbzAiwLM9Bl8wIxq6CZeQvWbMZI8zIZ
lt7jeMeqEfj7YMGg6QWIVi9oNPSk2avReltrwaYV2N8PtRFOJ8cCqhYveLUhArQ2L8g1owW+ltTA
Vqa2m9fEn0Nls3voaVUXncuF2RZk6XTtmHy4FKBbMncFdUKturVbM+D6rmr9Dy2XZbz+w/idohQl
vb10r1yf+vDHwjAO7SlPepxOadFS1hka5aYCvYPMhHnsvW2Wzeeas1TJlk0j9vcXX3pTP18cOTgy
fro+kFV/uviclMqd5jo5Co1Wd04V/egkj6/RQmZ3v7/UT20yCmDqGXhVYql+8X38dKmkSVJXxzS4
l/kpYCjUkrSmp6j68vvrvKtPfvpMREbZAUU/7Sz3Zz1DVk2TrTIvOsJXmnaxr+yj27/rZpOOQUuG
+HMIYjPhoRevtRdRUY8z4w4jjJfiOoz5637/J/36iD0StGzheYIeFyDSHx8xeDM/7qgykM/CCXiX
/MgUa84KW+8kNmYUq8+6H3jOAp32+7X/23X+p66z7Vq8Yv97/+ixe42/bxzJbz/wd8s5oK9sYnQx
XVDV+DW+aznTjV48FPA2GUzjofnbHWNb9JwFT3npQ//VSPIIMVskKg7xZ9/MNP8igvqdNPzd2w3O
JpBAXQG9A9nnRPPT14juKklOE+4Lmi3GDGtshFKyK5D5PxWFLY+Z1tm8HqKovmCtbt/ExNxJJ67m
oFWqgyJR58KqK32T9n2wLRKh7+Jpcm6weePvWAHpAjSREYBoLjPgonDtcLwzSActmzUyTXxBj3Go
g6I+4HNMKYrHAVWQmYcGmcn2AINZpQpiDM2Dyv8qa29K+gOoGorMY+T1gizOkLSP9ETKdzPc1wM3
+d4oK8/a1nZswThKyTi84F7ScvWzEGMll2WyXi99GkQvDXiNeeruVEE7oR/z5BwWRbxvPGuW2BDc
8KEsrPgBgZc88KEqdr3e+DSy8tBnthVxPYyYbjkYnDtN/hBnsGhHP7t/BeZN2nBbhPhRM0X5yAlg
HWApyfHF6hnE0yllIufgYZ0zop6244iX5wJzSlGKxeCqz3GUDcYRE+vIIZkG8nRvIIWdTb7iWbpE
g9SO5e0tSpN+P+BB6ZqDMKMQ/OSqyIYm03dEkCTqqsZ+X/IUqMKsYjj+d0X4/+soA4n43YpA/E/3
U/DGknTAz/y9KPDNX8R7DLRMUwQO+r6/51AubrolPMNl6sQpjDX+z+CNbzAK/i8LgZ2Dvu67QZT9
B956su4x0jmOiyPsXw2iYFf8sJ2bgDKI/eA/Emabz5Hix42mngnhCsOJaXNd46fNwdzR/4mRxDiN
m00Hr8pkiQA3YsiK6bq+wqVkrHPyNd/a0J8r+qkFXlgyBRswo3MD1I1C3P08I/ncMoQHK4g/Ybqs
GjLZnpPZbi6rdjbfUhlptKd9ponKYR1cDDF4dfeJ4VaPXtd51rFtgoHAdJmo8UpxZtvGXcbRfLJg
tGSTi/6ag8Na9CHZIJNxafboWvGdAVoWaTlbm2ZSH4eeNFSLVPejPWgaRFPqiy8sLb1Dmk9k7wKf
LZxE6tKJ1zZ29at8qMYjZa93MBTMn6EqmGjRNNK3Q2PsLQBqm8oKEANquY/J2S7WRbRQ3KdpTp+1
A2lD9rLe9JO+jANBczCdqVcEwWxwyDZ9lUPbXHnvIymxTKcoexSwNyMEbbviyXOXzbkXZEEz0UK6
2d5gQUgJcGN5+8wdQTb0bQI2L9Ow7ttkzFORzrapWuAeI9LovfJrosstbY1XzN/Rv+cHjwJcmOXO
pfOET3ckfaiTh5SFpcKK3mb10HsXtKNLFcyo+IUAMoHOvE9jEr4jhYvnKIpMBANdgCDFQI7myw38
7Ihx2PNqxuWc8wdpibu2xVGfY5nQb0FJ1OHXIBXt1wl98SjPFjGNhbgn5lHs3C7xKiwJXuh9qNG+
L12wYLjEGgA0qOwxs5MXSJzulPfpMbGDUm5Vnt2yTcDDIyQQQlc2XrdTTrcrScgUy3UG07DOorXB
ZnIClVDhZzAhdAEq34OJvBZJre86t7cRGoJ6wK1Oh2ANLis6+X7n2SA6uNtri2DHA31j6Eg58XXH
QptqBw+2fa2sOv9sdY2QHPlR5KwUtOxV5+PCx2aeKkkUVyBOrezGFbiPnAoH1gf8yv5jnNrk0s+V
7dwY3EGHaqWOPkbKNgmps4tdoUlFGaRdYg001RXN/hoQn9C3JcalPZgyP70m/9YDSuiP/SqzTNBP
TBHG1cjAYuOT6n4cELedMXSnhPtCFbl0/XQ+lRTduL9Ndpg+fuVvTJm5FGLX59HZjcnz3PS2e2l6
Xvsh1ln4MVZxsKsQZO3rFIRg1mTlqRde/Zi28xlbjnO7vNnXjD3MjWfKcov78GrG97BCntOtfVk7
NNhqS3EHavNrBXz7unKy6ENUJwAVGnsktC7LD23uIoVJ3Ihg5yHbhwkk37Cp2zdrzNo9zpPgPrIh
rbjSty7RQT/NlgmOCkiNZ4RAl+fBofZojEOatuOz06CdAqChx0udSOsF7xid336aK07ruSnvXGSn
tItb+dXwfGQeHXdjl81pdwQD8Zlwl2BNnBAKaoMs1mCVYee/ryURdWuCgKrP9jvNM7Ujk3Gacj51
RYVcLGhbfkdtHOnSW6Qv18YKKRxhN6ZbnTJN4ryfpim+v1TvZBn5B+24C2emhEOJGTPddU4Em8br
u+RCBHH/QNcpW+fcn4cWpy+vdXXnWxOuw9hYOxngBAPFiU+53Hgnn7xQRHh27r9pt4xvgtxPDkNY
lW9eYgab3MRfu6oLfNOw9kB3TKZAjZzedYWC2CIHvcl4u+8FVouCvtBk0VCU4Xrs5kffTMVm0k4E
LcJrknOaD6zspAp+JCxxXBVxb4DeEIDXtOk6Lw4s5o2EBHcHRytZ254aCQttqUhlWl1BMchaDK36
M26VYTtYsvsa4b2hldDgQSIZALqFJT9Y5Vxcz4LU5gH58s1UOtVOEAN/YylVX4TGaN7T/eEIS1Mp
A+8HZx+eTWO++nWvNrbuqzuUbhVRg7Q11nHakyRHi+Srhtl5KAdgwtLCk7eZebW2sAgQznbT4K6Q
ro2kQLLy+6MyVp4/uFdWM0cwYw1J30dYj1HDjMEnrf5UBaq+aQQx3F1jDtzZIJ6+kGDV3TtD1KRr
QhRwoppT3hBL3dJK1427Eujzj7MiXmNN1tQXvMdySwEdIFe0qiud1ukaBaq6nMtqvM3hQNJKDq6a
wXKSFefhOERcRl5ibArY2VaTfszbAfVdm9dXXu1P9+YoIOIYGGnvbMxKh8Gnf1/pkOhaZNbIshBU
XkOCzJ4LOrnPaDvVTYkJEMlcmFz0usF4xvzyUSh7gnFUpftJDdM2nLqG0QME3I3Np6VNS2OsO5b5
PKDj9PpHG04AzFC7LTcGbeK169goJc3YvGmYicqt54fVqRwNu1uThzddOOlUAJNXKNT8ypbcx278
YGuYD84Qu/tJF/Ty0iacTyIR7mfkM6axrsIyAVodj2s3NYPnaXbag2nPbPQ+pv9FaNwmO0Yd7iVy
/voB/6lChO4oXHgReVb2xh/1ZU++xo6BYl9+owD8t1z+h3IZEc8SCPe/l8vnL+P/HF6LmuaYoiPz
5f3EfXz7v//nz5/884jsmWRzE9zhUqAuwoo/j8ee9YeDyQSvBh0ujtTfs9qcPxAQCXQHsCPeBRl/
l86U025AzUzF60FXW2AT/6J0/rkBReOFX8TKj2FkKeuXLs33kUyGqxnSo8rMlvOhnFm5LTd6+u6m
/IduHh/xh4ba+0UCnz+bBj3/81OrpyOJvg4CpOvMcoga8dp5E3uDt2aO+U/BNtQhv1zK5rZQCZve
Io/78fNUBWsR8RrzARgwUqd8YUdaEm7Zsv7nUdIdCqEMvGGOjXoLvcLvP+kvtxPZHApoJDJkeUmk
NT9e3srpUY6uxTyjHB+swnsmNGTz+0ssv+K7XoftL5dwKLYCyirf+jkiSClj6s1QNAdHjA/akU8c
xqp1T9HGsbrhLf37df4PT04u/JSfL4dN2adEs4FwBeZSXX33ghCgzUSHI8AB4QDK06wQkPYC4poy
h7imfLAf6YUQz4qRtDPZC2HlALYLyCkvMlWoTVuFrO9WBN06BnFx7EcvwK5SQZtcY9eMqlXLaZ80
i0bUy6YbrFQaYNhNC/nJSoEHkavL2NCnMag603qa2oAsgikADJZhUzvHTc+2HGdy05uTfkIWpy45
b43RSloe6bI2uRAPLrOUZ5wWFaZGJABhhPXT6dB6uw61IMHmyAcj+tw9zmn6KQGoQrxe2BWA3w89
Id2Mha761Bh2sii+2l5+R2L6Z+qM207RrB9tH3idqT9GzMq5ROpioOJ3Ym6dN1k9N3tUgkyXS1LZ
23T8wuGzOXq42+rJNTigc9i3LVxXtEjcs9ZyGbFCJLUi+eSBdTilMawqdhtId8PwhW0yeNAliQaT
SFN0Pk300LnQ93tQhGYwRIA7I2YRY0g2XpKH29TU8RVFybqPw5UJpGS8cBAEkc+uDJjq0ThFAaKX
tNe7BFD1Q+OBj41BmqwtP/EuazNNzYuyFtQzpVbKfbRLz3iOs0Fd4w7g9/haWw+VyCicFI0tNEWo
3JXqSF0F63IRFo26qnBR48oB6cA8hFekaNKbpkIIDgJPbIcJbDe6Q/PJrvDBTgMFmxEnVv/SJ2ZD
UrEJB9qYveghITNzWyZLwAhDx00MtwnlQSICqFEqvMQnpW7rmb0fctllGEzyhWld92D3Mjs0kG6v
hJbuoSh5FyARJLu+K/W+LORLzImXqpv0XDKTpD7YbRLcmm6U7vHTqas5MqqbPifwuO2nKyQ6dbMO
sIbv1IgntXIdYtWRhmBi1g5ensDuL5gsYq+YY/cm8dpdGGLKZKjuCWb6EaIAYv34sWc9RCdIys1G
1+Mt9uNHSkn29gFkpV1gsGNsA0M5hsA29NF4a4Sj2FsyMWmS1flhKjr76NRtcwENkVBsOAPVdTGx
b/BG03tZGWFk3sqwmV5BfpNoxJfmkhBkSJmRa+2lDsCJ5YZDflGBy5oxr7dpzIarAfet+L6gnlnD
eQt3YR1PRKX7EMKzrgT7EpHfGYbjheb0D56z5+yC5GzfDibm3qwwVpZtIloIe73GOsw50M3HE1IP
AkkD6e/C1A2QxlcpxyasRK4XvxIN8hyIecKm2pl3iZ7MgzVIrGjhpeHn0X1WmfZKeNxpmcynzq6Y
iIeZwjljdJsQ28am8cVid02vDAj4t5yyiDVo5jeAgK2/ik3iT/wwGo5k01AnGeatnvpdp6vokBrI
RoiiWhj1/NoItMGjEoZXsDyNxqZuFORAxu2vwJAx88e1u231rqkj+eA4dQC4PEMlVnpDe9MbtXxl
3faPSTFCsBMxw8SBHkwc9zwhx67nc5hnHeqdENpMBVnxkgVpZtxEWD1NhhdVoeO1An9h6pFmnNeh
xXE7vuRMu4/ZAFbFQN2+ihbnUl6I8kw20zEfrMesQDNkhaJcR4xXbeVTCNB42YSZ4V9FYfaFJjUE
86bdkqplv/YmXsC0l8N1bbdFsHKINNqwJLgkTKX6MnCxWbmFBWHUT7JNNc7jh0qPkhpYcWWTkfy0
JoCq5FiOlo4miJE/i7ExOZ/O9q2cU5dBKS03gmrTdlVBWEYNHENsZ37N98TVb4DkjeusKTnhAjvJ
mK4/ObFTHqYA9cW6UXmPeQ1+Rsr4DFZokxPC4AH/lrCLV7KeCURrfePAhMldN4332RMyAiob8Nyb
0EmPfup7C0mTwGgnKbbKArbhDVNysDIwLHR34gNqweqi0j35L53jXLuJyA6xEUUffWdbRKBt8inm
9g+xfhSsXDg7kXBxk/IHCXlh7ZgCcREB2Na93bhbdyyKZ3hONnhmNz67ACSeWxDcVZaMySqtlTr3
ou52WQEFsINUcLAz6PrkEBobNs+vJTABOgQKy2tE8Dz743gciCyHMop+hHwGUdAd3Fh52387V/z3
kP+Ph3zhcqj5+1T0i6Z6OeS/VCr78Xz//kN/ne/FH+yGJCDAOsZs/z7o+uuMDxqOsRhjNObYS6Ob
A+tfLfDFi+H42AnwkeHIWCagf47HbBPUHKaJQGDiJuyGydm/OOP/cvxmyIz/mf63Sf4iZLsfj3Bi
AJFhmlF1HHwkveusjJxrqcb6/I6v/+7W/IcD4y+nU67lMxTiXjBrxjfx47WG1jRmFuHy6MlRnGeS
LM4sMMHTxB24RJwa/MOBe/l9P5yGHYoqBgug9Zj8Sf+nz6YMTnm1b3K9QgAiHU0oVquUQDwGWQz+
SvJm5FZqXzyMLliy33/YX87GULhROPOF5+n54uec4sYwW121rPuz6rq3Ii9ad5WLAUOtmPWdDufg
KbTMf/rI/+EWQ3WAVefK5V37eXDeYQJRo+8h2y3I0c5YUN+GskiQsySEI0Xm9K8vSCFqQg3nitQc
jGR+fKYpkXm11aqAZTGsLrxFRTzFHbMPXxofZTi4L7+/reKX++o577UN5S83l5nNjxecWnDJUaiH
Q19pQnZ6ssKt63mmF7XyRxvy3NQn4uznpX30pkzcoactn8q69kZslhmhQpHXenfdZFn9Sg1OP6yQ
FQM90oH+MFn+P7wFMKZ/fgnBbOBzEryCkBnp2Pz495ZobyICh/uDQ2iMjTPTckLSQnOz2UXVIklu
8P8SixdPebRqOweMRRlNd+B/1MEiLNM9Ja0vj2iEnNdItgpDE7HCLtZXq7ooZl+cdRIX8WkwoQtt
kZaLc2GZ3AfyrWaBIqrFHEFQvLWiwTn7u9rR4mwoz1DbHr3YRW1M+k50jLvDhK1xNauhcj75gwTS
Bk1ZD1s/AyB9oaSjb1xWCXeT+EMWHAD4GM9g54LwjsAkxSsHaliisGong8oN3pYQX3hLNUgEQSNX
o/8j/uJWl9N4CRk6Z2DsIBMdAhuJ1vtCoOiOIUEbWn1joMC9CbJG+YDJGvhoqYVZQ5ny6A5ZR3k4
DIvPXg43ZttSZgVYmhOiR9JgmwrlvPrK1HeVygkVIdWhfpFxp+8MJPQPTgdsJ5kT59WB4sC5bAr0
i1t1OEsYNzKQQd6k73pb8UlpQlB35i0XJMYifLLSLFObnkboa95zH4FMcN8UTuM+4KHN5AM9jc3s
vLr0Tu5AhATbRgJx2uHJ6HyG4gZ2yXYI9d23d5UQWawkMSeW/irJSEPN02pRuTh8WAgcdbtvxyGf
1wYJrTECABI/j1ljNDi1XM6A5CQizXvGeBo8+TXr6YamvqfJ97N5T4bStV+rd/9vVPPlZ7p0GUwq
eCJbIuXwXSa8GTqrjbVNyXKhzInHLxelQ88scdwMmKCTNd/u+gXCJ6roqMrmpeYlQQ15HBiGnqlo
TTd/+ayjHUC1jCpGfsv9t3XnMAv07W2ced6G82rckn0TmOf3f6cLQ7Ly8MuxbszxweCz3sZeN2zG
KAh2fdPyAjOZ88EZZ2N9IOEoDC8QsJs15uCx32SN9oM7adIPl4yfpNmTYUXT/txR89XOyi8yS98z
NTXphYZ0goddzgSIhEFjmVHliTCPo+i8QVPSG2V8IrslMfYTEFXQD5ExQWmqSycnzosj/KqM+y68
tOZgQhxtjW/DZDSY0xkIJTcjOrvxueX2U9+U5bBvCRlDgodyckXMG/1bM0voxw4O97l9AAgSb3Uy
gZUo4a6AWls3y/CYDoq9q/1Unh1/qV2G8UCFqinFKv3goqZfE0uDhQjL79l2MnfderH4ANmy2VB8
uSvk4uKaDnh3N8YNRSLsYudjZ2fMiGPZjnAIgkRfDBj6D7aPsnrVmwxfV2aFh0/10VvTsmy6ReKd
Smhe59osIfr3cOzgwY0FD1wbbcUYLWLqA6HuLaDYHjet0UfJhpc7wADT6XIT2EPLYNvzwidZtl25
EYb92MWRQde7eS2FlzJLMR370IySJVt48FFWylxA4VPmtG/EzfCPWZf1Hdsc77IVlnFycA1AieMM
sAAJYv3iiA71zhRTl2FoKpb2+aDvZh2HT4tT6lzbon6Bsq7z1ZCNr7ryo6cUwuJFAacA/4uZPqdq
5osVTI4knb1N9okn5dGvAxPHPmCqDdtoRW+o2KKlLDctHyPaEXDgOyhTZ9rwc1uLj4UyjPk4x3bv
H2WhkNquRU3tJ5UgkQpWovw0R4PjblWZnfKgDi9hMkQ3qJFjBsfBAzl1zVPeqdep0Mvqn4gnaq1+
k+IUOVOOsc47tUhOQUVqa2/gnF3n8eI7CUbvngo+8zbJMB4d2RvDRo6NWPO99C7ssFL+Liit8lr3
FpiOGQFpAe6fxJkWbetA6tPGnqzGQ6cKUZZmVFieadzYn3Ih+ffJMe3UoxMDNfsU+GOiVk1Th9Vu
9uHUr6wo69HBtplxiVC059YVYb2aGeV9AGJSHTB6omWOpblJ+Uh7D5RJtoam1r4QDMxZpIb9cilH
pNwkZ/FYmyBQ24R0cRYLO4/UWfntxIAu9c+GnoInVdA43Bjwut+IIQguHRDc2E3dmZem6XlTWtho
mwgsOq9SD9NgQ7aFOEvk9QRpuBZrehrwewaLv8btoKu0I4+GBOeAdbDo0cgy9JpGfP02/yDOmHyv
tIyCS5eAm2ITWRnrPaatwxQPrIODE7XtHvkmNNQaOUjqV1w5ZTMB44v+9qaWXN51RkpSb2IfJ9gF
LkE426/zlLLgvy+BZG+HaotFbHn1YYbEN8BjfQJJahKsiK0zqYcdOHEKZtBbKTN2DiEVb4Q1Nw68
VPbHNnFYpwvyudSGHBQQsHnneJwYJinc/bc/S5QOHpwmTjlJhIbB9uUpVvsmV+pAZw0mMPCuB6JM
g62YcxTH1mgx8WJyXNj6SrgRJARTBdXLaDU11ANn4K9OiprPOg4zlyzJ5PDu7KbOCSOqXTovNNMJ
Oskg6vnm4HlwTWz31Gctk2s8ndN9aFTOixsLFtZJGeklEnwNjBCZQ8uWIaKH0UPOzLqZu5f2LP2W
ddET93llmKe6j42vnWqCfdyPgV7xN3PKSQwveLL0yGtBHh07eRN04kGqhu0pUgsiUHk2Kr9IJ8sd
RRI4AzJkurfuax8XFf3AroQYyhMF68dj6gveuLzlMRqioWrorNlUJh3a2kjoNUCLexLGZDMoYKv0
xntXJkZ/P7iamT5Y4TiK/TsaJoHLVlUHMJ3YGpsp2U1ZYkSC6BlOy4SJjB2ifdCnd7i6nG1i2iF2
SiLaNqA1GJNjxt4D/eQM4uHZOmW2is8S1tE6MeJpy39pDCKWOuXpXNNEjZs7soTjYzbExgdtBMnJ
6Gj2Dm3M1jP5BRBUFxcpLpBd3o/vPRN3U5qwKUwvuLAnyP5NIW8jnyVdkr+4Q2onNmoWxUpp3Rwr
wCGoPHKivmyWGPq0nVqlAxYnkXEi6dwi+4rLG/XDUIWHYAZisOqaodrwDRzXrApfS9V8NfLpOtD2
eOS95mDQNyYs3Nq8dopp2AwmTFroSJB+nIbwmSi8124/7VI20U3axONWg5uzzc6+wklY3vK02ZdL
nZ/Y+Qqaohnza0OiwijcbRTkV30G6Ehyq65NDLWPteH2tNAsea4GfMVryFgcIHWzz4OcPuNwIwtx
x8kPIiLj9q+IFZyTlAj5yS2zgtQk69Ub7dA/GOn8BYkYDwQ6GVH1TLfGeFP0JkhOTgTDkom8JGNM
+LtYQeKl/8p+xWrYpdVF31iYTiQ+2Ks2y3lJi5jVJnEVb+Q8LJjGUCMLuJmyMSXYmWP35vdl1FJ1
/FAaL0ECHnBVTB20IH4u+zFApABzZH2onfdDP+owbBLLwff31/ml+kEPDKmaXgZlv03h9mP1E4Rx
16dVh525dFmMewTfD02riLC3tahAGCyly/ty+Pvr/lL6c10UhygEqUxtKsUfr0tJnqO80PVBp7n7
2hmFOoCbAd8+AuFT26oopzvXjRcf97Cccn9/9V8GjVyd6FEb3aPLHyF++tRTm9I9EW51GPFMEpnq
K+vBX1bd1GtZ7bsIjRakV0VZspy8QQ2yuL//Cf/t2P1jx45p+ndP69eOHZtt/D/rV0VubPn6Y9/u
/Uf/6ts5f1BmuZ7tk85gWUSq/T2b9xGh8rVB2yGYfGJD4e37s28nSV/jjccc4pvS4sf4qb9k7fIP
/lXBiwH55JsW9l/07ZhX//QVhgLFISXAF2L5wpTegs78bvjqLeoqEthTiFXL6yOCxUY+t9ECYRpU
oLfdAI4fZrAXu8fQmmA+cSAMfEYghFSurdFdNFmzLrJt5VRRczDySoxkqtAwImiZouGtSDiowS6y
ISl34kyT3j529hLUOVkMtvLalcchESxtY5rznc5yvEfFDO8qgML4Ui61Z03CudoOKVyKFdM8GHdo
1l+/9SkCSq810WwuecyV5dd7Cx6bAvdlLD8ikamvszSZbqyG434v6bNQbAISWXWtr+8i7VAEJOjx
3ymDYQYji/pVe+o6ssqsArqgKv/kBl77Rl4uqVkLnHwl4tJYY5um/1DbSDUnUrb7ddYv62AdLIWz
ZUXqYAopHiBlcNSytL6pKqM/yCGW0KA54ZWSQreVJkdLt2jFObIaPj/emPApdXN+NeFxi4CTIzxS
PpSTb7DeuAP/j70zW47byML0q8wLwAEgsc5lAbWSLC6iSEo3CJoSsW+JJQE8/XwotTtkWm1P37cj
LMsSyaoCEpnn/OdfKgvBIuHiPPnRCllNQvJll72wpNN8neO1ZBli3gAjfN6tKng1XcSwnaIEnGMQ
pCFsHH/iU1s5r+nlAvd6Eg+ijX+pFweli7OD991VlbjUCxhqX6PHI6VKpdNNFqXjUdR+fqzWsp3D
cr2ezhStlTBenE7IuuZPftzQAhq+JO8toroa1jt8qRi5pV334hDjMFG74V0dTjkz+RDBb57eg3Dx
Eeo546cgTeRXrytotexi4LqobI25SLDUo76ZoTdCZnTpKdu+tEei6BhSPUvCksmwKxetRqG3vCdk
57FfjhVQcaEeelKwdjPuBlZQRIAyi9ll9+6IvgllcKsFjVGajxUFypdLL1jbJQs9n6wh2lEC8JOW
yORXDgLeW7Iuol7HhIy4ZP4fDILVYEp89De+6HG8v7SIgPuDRe6TywGNQpjFRyJhEkYj0WEbV+H6
jL5KxVsUpgbZmi0PoetP3OAaANrceH5M4Z5nDfV1lSFjDHK/AK4DamO9GTyW13XDKXZws0gcNcz9
BCQ+wftOl4FatUTWAdqxeifSjLNiSOzqvk1UUfEWVQv3blzXCUgWSNla1HuiBzO0EXN7RscPg72W
0rFASkdiSBM9joQsrk2yRFn6dFnClxp6zjsGXuvDvpLrvkQObbWC0j0Eyoznuwk3gbtyAXm0koyq
mhgaH0uJtc/qMU8WQVN4K0C2Aos/TvzLI0ESA41Xutbblxqo1dk4UiNtvywubUhrozAJncExHi0i
yZ+0FVrcNDTJ9Ya8cEwcpcvDSWADtEVoB/sisdXIYL/k4+iYoaXdxA1tLwAWXCYWmCZ4yLt85Ppc
4LlL60eSIjsIOK04ugnm21jG+tdLu5oy9unMT6gbI6MxQLXvBYPbJQI/pTF2iViG040h8uKHetG4
B1KldSxT1laUFFwa70STKGdzLoOYZKx2SzcPydbnoYAyJaESb2hjpofShKP7MHcTOoIMMVE6Y6Qm
4Ok+5P5qyVflGsi5UfBzLAgMxzxfs3oxc3zUYfU89nYzcAXpyx5wt+KLzCRvv+TY2x98eAF7UpDN
x8tsxcnRoBKKAMjxqfPxraKexohVLHzgKc9ZUZpvcqOw8TMeIwImm1NcuzRCoiqL5ISiJ91nRKLs
B4uUq2BU3KUijazXLjXZmo1oZk0R7sICnx3s4ALZFfarrnye8KkyqPGGGTdGG++IEKYPqHCJbQVy
6Y7RwMUiVSG7d3CJaY1zijvIY8mIRsIzaOJoO5KIx5NoEIyDBmCtiQk27L7FOYzjNLFZ3RgfPKIW
ABpA7JtdWfBfD1C0wdQva94yoWsGOrFnIjBRrAvupoN1SDr6T7ZtgCrhcsZLjMpoe5QNdj6hu+/Y
3+gDvbBIxLoe/bkjRLP1/CdMQriRP7a0rDMo6On5WEqkn8vhmHldC+0Zeo/cNoZm3FkOTxdu84zT
B8XlFdSdlyeuHD3rSVX9hFlLa8tkd9lZ6zqhW1cEbTwZqaiqJxXHc/5sE36QBoW17lLGiDenlfT2
q4/8YIvtZHlvJIMJklB9q5LJP8qmWQ+DFvPDzYwpUMNpwKBLLTYbWUH9AOpQew1WtQk+NvTxczIf
2H4E5rpGPFBCbOIaxg6ulIt/VQLdEWziEm/DJUn94n7Jiu+Zjk+1FyBaj584SuUBv9OSW1TpPDX5
iofXPJMyTNhiwD6VaWcBrF7nW12VT3VsyJMfTYNOKj2MVOoQIR8pfTGHWQ+izqmKx3RGhccZ490Z
RGFHPLujwBJFAOMYRn9mMlRfdfD2gxHO8ufUbUFoid782mJfrpl1e93pxMhI3Hl1F2cZtRlKo9TU
oe/nY5cMzRV56tAT7vTEqvHt7p+rFrALhsxOc1z/DlPTTVa6D5GJ0dvzDPqjcU7UeBkdUV2U7Kro
U5iEObi160hhGiaKOF6aSxUQiW3HG6e1sgAv1PJgGC3+pKnVeAGRjoJAb3P0SR7EQXeY1MnOkjwP
NFeR5WBWALi72UE2d/BZljKIu8GeuPyJf9ULa7n1pt494WbMMUc4zyGdtKbflMr4bBkjRhEwlG/T
JfdOrhmxeg06Xifx0H7g201v30yMV3J3uJKky94whUK12Gn29FpYdYZjb/mZwMu2IDW9s+7bPMG9
hgBLD59U6dPKi/EdR3r/98TDCqRTWBAsq8Nma7tp6MlZ7mYt8w/62I4Q5vuSyV+DZsCyCLwbRJfd
eDLJCNjWB+db1nvVbhlUxDlO8Gmcqs8+VvM7EmTl3o3UVyYjgZ1m7u9o/OeHxJ7Bj4vW3IncJU6i
t+V9h/aX8qdytvZUTm8Ikh61zIXDqbruxkuT5R67KXyE3aHE01yz9hHZVNeNn6KTbLvH1h8g9UmH
ymjblW190y/RqjwsqU8UHscxdcNpKIl1YaipHWy/7o65P1jXtcB0g4tWbbH4tAEl4D9NbettNX/J
gRcJoGWF5HfkkEGx804oTY1bDoE1L3Os8FTVnGMhxXwf1yIQlagOptbJvbeeEGJuyHrE6vyA4Rl+
A+msfengqoZQQnyUJfb9kJYm2b2V/pDLzLuu56L/jLxJu57LBqK95rl8n6J2/b0fiWULI9OEA4UC
Ff1/X78QTQJyUw6497G+QcAJQvUOrhLaWXdaXModw8WjxNoNrr1iLXmJgMN1X7W8BEdakTzDJbpk
lLJbQxatejO7Cj3F0g97HU/vwGZGGLD5x+ECm3IfxUl/HCv7W5PE1tbE0QtYXF9NlCvjOKPAeY2k
ThwO7r3TCxXxlupaUgmmehXOuZ5ve4iljxEBZmd2flluofQxQklN9wBYI/YlOeVhZ8IwslVhqGvU
GDDnGjFk/sBGQqvdhr2tP4wqLwwsKgo5U4u3C55eaWQguTOyctWELd0Yf2PzR8+aMUdhmNqgixor
XIrJPZG4x4lo3zuJxsYkU+fgYfL0pMHCwcbfiUwHu14jCWWDtjZL2q1LuCQmfDwXKfqnp8bxiuOC
RxoZTSSHLEu/bPFt4n8zF8K+WeifVTx5LHFR1pZ2SuGbjiYbaZn6bzBA4mtGdudk7LtnLfGHK1Qr
N05egZFSDXwqB1N/8VXnyA265Kg/5S0A43PnkEB7LHPH709aayzmcGDX8nfCF0OrmI1qVE4xjVt0
G/W+opqFbruBllh7XyIc8eWBCC4U0mzfM/ZUGxvBCcysDA8+OzALS9M3MaG5Kg5iZITiC0oiTl1z
yDBt8i6BAS5JT+VVC1za7iDlgc7qdsnwc5QmML89UIOisKLaqlRHIeIQ3DOACxNLcNJXasRsKuMR
PLcIyhYjPdyf/gBH3qb/G3/Hz6bAA6H62bTzIzpE62zT2Js00KZLG73+/U+tM1RXMLc+zQ5R7QOd
l3Utpudl9YV+sWa4BDur9KlGagaAubNRqzH2T5DDL97AXy0XIIRA3ueNkAfCu/iAT2G8btSL2ccH
e4IfwCgQr+xw8I3IPBvYbcQUm1GzT0WaxFd9Ey3VtnG66BxXwNqePhhnqLBUlX//rn5xWWDJwASi
bIfR/ZE8UhEOSBK2FR8qjdIPz6UpZlJZU5OupLmgR5RZhkO5UBxpY9z8E7NjRcV+xiS5GLy8s/5L
CW5YH+g6Fd7xmCWR1WXPBa1QZrQz7Lmu9cqMG5LMNibeQnniMXcj7Wis5XdlYTiG71zbmLeWM4/5
stHzPk4O/dpBN21cZe+XcT55rGy0f3+5fnEToXsYwKhgfUyaP16v0Y9TTUA+PVREMMoN09qhW0km
EH0l3II2qJoSdeDUta8lGRMPbQ9W0Sb08mk9yYcSg4B/eEcr5vPnSwjpSFhYZlpoQziG/7ywNbvV
loG64SAzjbLxwkIg9c1/6oB4uo13GTYpE/N1CCvi2Iz0F+TJMSAy8MghsLJr1h6MK/v3b0z86o2t
um3MRcCb/4KIugzuIfy3yaFxkJNRatJ74a1FopQ7URWJrvqEZNezjnO9znMmUXf5CcP4ESLGiMXm
heKA1opuGa0BdbHR08ZqKU0U5gaU7+nKtSgiHJE2csV6YBrwZGtlBFqSM/Eigg5g8NuPphTuLQyP
ZUUBqrnBzyFaqRBjtkx3ax33mlZYnlRL5+UEmbkNHdDfX47VzfnjfSIMyHIMcAPL8T+Swwg1atOZ
WfxeJLhzo4JeoCB4w9rqVBPv/sLVgI00ap8qc51TT2XC28IZYvk0+eQWf4oFjpeBvRBNkBUWv+Vi
8euEzjneXuAhYa4os5IZKM2gGNMf6hgEjODUZoy38djKwzKv1DDbzAFvULszrvBoCL5dPuz/kOh/
QqI5XdjC/jN39BYbtD/hzz++4V/4s6f/ZrMh6rqJWfLqnACq/S/eKPizh2cKOw/mR+yaP2vDjN9A
hE02UVKF+c9quPAH/uz9Blqss+QEYz4sV/4rf17jI/zsYs7rITZa6anw2z7y8CKlEYdT2faR0RER
Zma25FifkilgW2QboKvtnsmtW3aNpOcxFFb/XgFzw8c887NdAQxbTtY9I5/unmOGT/8l9ZN3Z+p8
fN6gKRzn40boD56MYGRbx2y0yHrBvPcOWWZ1XV18eNu0mPd+Q3Jp19S4Bv90F39xuHN+f3i8vdVO
ggcbdwkkbZf5wM/1BZ4KQOND2h6jOHopWxz+eQBT/yb3Ze2ETmO718iqKofL5LhXk+Wnnw3w4a/T
Ui3f3KGjlWqWWZziIu62uTMU+76QQ75lcO3cu/A45gAvUfsYqbK/NhrR7Cy9saDuDSu/tYRVDwun
vE3MGb4UrppGoHtUhxtcFNxwGMiS2XjM0WHJw/tj33PML8gHkC4AuW3Y9iByQhPZMkIZHpKqq+ik
MAmHyC484iGgayQBkz2a+9TSnzVEB3AE3ccBW8aCrrFl2yGYsTpLiwJCS9aKU9ZiPMxsx0GuLWKT
0TnMm8VVI+Y0pKIETYL9bmlO80uFfaO90RCuXdsqi+Agzv2zpyJsxEiBo+tAM7Har9oe9ThRojuV
FM5+8s2URttEG4HMsn1Y27x7aD2pEWZxq38pMCinnnN1GXrAJVtFHFO6GyH/It/lUYKQ68XTmlbn
QIEEaXk0hjrZkhChhuPqMhyHDE/6hwnjsSQwhEKrTy6TvgO2ItSrinpg+A0BeIa2teJFEFopATri
ODUVxsy0JUBxFrc106yDPZomLpYWpbuy7Rc3mz1y/JzqLq/ktGOCg3XAYHNwWbJH/UYOm7FDZyV3
slc28wpT2wODQtlKzHGX6+nO7wl85En1j1DNy4cF6iCsuHrITkvmZSF5S+4r7LrmsJT6svWLpj/M
qayXXU8JCvclM6neAbCmPhjbqtvjH2mgN/dwa/QMiFzZ2kWoZHUPJF3iu6X08daoETNt0sotv3PS
wXWDliI2SNkq0gGxZcCFflxsspdc6WQhz94nSGCw2wgzHCB+ZBEOTJ8MWaYTuctuVRNrzUgkDrIp
QmfnNX3+rco4mMk5ktkar6u+AYcSmzHmCSrpTVM1oBlYgsj0FXFY0Rz8ijPwtutwBFuGRRwxPcjG
l5V/6l/P6MxfF4gBAya5wyR5Klqtf6uiS/ST37cog3oiMbf9ICtte0nrhk9ZzUGnuz2BsSMl8adZ
YJV2QIAGw0SLqhUTrGQZhyS+xSRo+Ao7OjRUq1/obJO4E6ucdCGAII6CvrqWiUqbsAXEeu1qyq+1
5mKpT2toNmyqBzxO1s0QfG6TYzR3my0DPrBDTUimZvq8mlw/25xE9icZLaQGtXYXrbWR1T33qUPS
iExH3v0Uo9m9BLiktSIwJrJh74wmZZRvj0ANieJB3nYAURoswGn4Xc/koN9kqbQxkI7A+2F9NvUr
oK5vh+CKCzRFtnJiSrhOFpjLlixH6stc60fox+byVHRCw/QzV2LBu2KKzKhYQk4CY361h4Fm/+SN
ZBo1pxx+p8U6wnmcZOzaWNT4UsVTkXZ4MdvV6zD3JUtHLt1VLRfn3HYG75getdZ2CpcI0rQ12exb
zyxumQHB33TqlMiCzsgmYJKYPqCuebDw5CpupV3gQMF8sbZDDwT2iEymN5kk9Ul5TewooJLiHbB2
iWc9glt749lq5ZTRaNjREFaddL+CB6h5w8XJ/aCIF3SatecQqgS240niZFz1pcZC4pw4s48XspPV
m8jTsdAGoNnmqqt/74z+syCw5jiCdtl7uIvqfnAKUYRabkXj3gP6RbtG1gNgYO1HgWVn0c7AvPAm
EWMEvqPNRLCTNvxoArM6jK4G+82G30vRKoyE1CTsb8yaZIkCMtG1BYv4KkrG5HpwF9lt+hYgYmq9
xkaNKY0rgXHP0QcicjcsIO0x55xZ+Mj+mjXbQmCB8uSasLM7hHEMZnEtm/s1x6dSYmb3G51MIrDF
IMKObWs3RWz4XUlGz/8Kx/8v2y0XX6ufSo6/UBgekvrb9/9z7IrXilr8J2OBH9/4B4HB+A0/R3gK
1IhQBC4OAn8Ij9AkwarX/X8rkv6QHWHHZxpgE2ubRl1pUvX9ITvix4F6XypR/vi/oC4AR32sj+DH
CN0i1gE5PNSFD21qC7dMlj4+sJqLR0o2JzXBgZAzQax9wD7TflHlON4UGo5W2dC8FLGtHXXFZlgP
RR6US7IGF1nlvT+W1V0x6E8Q8shHBgvNdrWlvHBZ8xQkqCXEN83d0QMpxtDuuSlGgqkmglIgC776
orxxVHEjNMXwjCq2p2+nVqMAKcaBsHSZvg/6kJ5LlF1B6zawM6u63eiat4CZcbSn+nJV+/qdY3QC
mE+9ooGcNnYut7NFqgC8z/eOPICwFPG8BRc+ox7eK1owpsjVu59j4myMD9FETpiVDjumbTdY9txZ
2Xylx3wVfTwTm/R1bvo6rDEmtnuIxKPxht7vpZ27XV2AzMgyEc9RS+S69MCrdFrhuouWTaXhtd+L
l3wsXl2QuJ0eqwdd5jfrFehLdBAIDN+ZSjMrxb1pJwoM1kWJMnmI3YTx2PgYC/XgVRPgHtYPR1n4
byrK/b2RWAemVFc5utfjshIeiJfhwug6m1d6MtfZ1JRDXE/mB9VYL4nIT+zyr7LNXkESz7CDaeUd
q9tafCBlpe91P99ZBfdqFv0Otxl2PSs/LUztsXJKyg1uYYwAai6UmeDSDAUYJ3YEMluy6fsA/nMN
UJYiD14z16CVvQ4GjF59Bp3v10yx9bUaiy/A3vlOdfpdb6r9kGCc6DFh1kb9qnFrjQCv5F0UfJlt
pDc56eMmN+fg1T4ph2S/Y1o1Py1Rj7a2dwrk+UIL844XGlMKrcS3lmuJJ3w9L0/SaqMN08rHUrfD
aa5UUCUSKXKdvpINBlhhTm9evVyNZpwGWSLTc966L+mk/+614tZHth44ytjNZn9YbOab7TQ+Lpi6
QyPpWajiEJfcI033iiDvUfxS118xIk9wWeR+0iAKBCOshGnp+01rlkQDdPpTFRtvvlCMjyaJz3Nc
nAx3fGzl8GhNxXupYx2PdRNWbeX0KCLcj/MUq/eCY2m7OBqbP1Ke4HLdjco5c5a/1G2V7cB+zo1t
ubt+/T4+J8QKl6UonBdmO/MBggkzZ2M6N6bWfM0izQ/wOJhDqUXjvYBKEhZTHAVza2EtTDl7aN15
xLrdHo9d6XjHadTQAqOR2rZLU95WWjNjQ16MpxKxQ2BqhXjrje7rPErn2vBA4Fg1ddpaoYQ3nYV+
2YqQaEr1Grk1Gum4MWkaMqutnvIqeionaKHhYnX+SvNkhJ1EZ6vKvzKvGQNEBNuJwz1YSDpt+llu
W2tK4MXCPcT4knn/yat7jD3d9lxoyV1F/MwWy5+nWsObgEmevR0H+xXZk3yrKlRnlZYlWwJKNp47
Z5tm8Z1dmZZDaM51dGf0pDXFFct/ycy3GmsSENCyocjTCb43jZ1wa+7bzCMwLCzDNjL0cKI/hxTr
DvvJZNHNufvias55wOb8GI3yXVPyynLyH0a5/xFF/4jXrhxHcsRgwEGTo7tY//4nFB13Ygu1TF4f
rFHD/5RoBCgB0zm125slMpx/6Ko/4g3rq/kcaARYwrryPjJWIUEPlUMe6iHmUQ+R1JNkIBgFCjb0
nw7TX/TvH2FwXmnt311eDM9aWKR//lzKdSeRRU19ICnzlXI436zbcYZBWEBCY1cf+Z2++/vX/Ctj
lNf00AEDphAM5n64lrGo/MTriAuYezvZ2t34iFSiwBTLOigNw/H180KiupIdu9vfv/RfsNnL5/VX
tSpgNjrFD9MQUEK10IJWB2IORZjVpXc305Ov28VVVmf5QfenN9VN9JoKR8oMf/lQ4kZIugBBF5gC
xdVyNcRAyVTNBx9SX5AN2E566ko5bN/A/U1Aobshm+ymciQcjfFhKuMn3U7AHSfrPHioKKa69vc2
TvtfYmSmAZzYOfz7T/qLJYSntG4CPxvkSZkfbqxZpMTWm1Z1SMxuZ9X6ne4vsJlk+w9XdAXZ/gTv
rlfUMnDgIQTLYil9uKK+MryJv2St+jAmOzhTs8EAWi/YhCvHz0KQ5Zs+Nsr7Ypzv3F4v70mnxTdu
id/bkX15LVWynAICG8orsivh9qnhUfOds5DjPvHY7m2UKUEc4xpGDPL0EtvmvC9jk5heYOKrQZfd
Q5VPTxP0/R22+NapT71yq+hyr6BnvEcp4RdVXnAXJ6/e4y/8HtXLkwfrf+k7Du9GHBi5HGCLpEFc
Lhdm5VVOgERgDssdEU4CniQ/G2XfV2nnWCcY1Fh/f8N+scMwyFgdk9CMm1Bq//wkkqtZtxZUrsOi
YMxQTkzsbHZjOkwnxeHvX4sK+y/3zNY5pyCOuwCH69//tJtJc06ZbM8VM/jxAX+XU1n/04Z5eZJ+
Hs+wLuAZmRbRPYb5V+0yijniVHS9OtT+2Oy6dDIDK1pwkTffCFCf9z3tfW5aB18zzyryk61bFSdt
ip5JkPndc7AgxNxYInHJxGHMOMQTn92pmcsbw4jfF0fhOBel+YGMhwU9koD/AlXzukid7eg1n72e
P3Y6Lz4S9oM7B/SsDeR97IP8ttmZ0kw2wm/N/TBBL9HN9N2uWIJtmt+MU46nUzwHtLcUqIai+sXr
qUKaF4x6/1BXJlESYrn6h3vyiyeWe8F8BK81Hasz8883pTIbDFjmsjoYBY3CmJRpkPYDFTzMhBty
p3DxotwKi9k7l4BvQdRJrD6N8rbPWMtRDpUFJ9WdihaFPAVra+bvLyprRAgtmsHQ6JwjqGHBENnn
BLpeiFYKAinTqRBU7kk31dvS6Ruy6D4xkqKqavnAUpv2BP0+zRRimyZKmj2JD8DJ6iG2nRXoY33C
SFspTSOOTxomkWVU+HvTXp78Ro43f3+RfvGQcGas/xgCgflHqFvFLVowNVYHBZWAEod5muLtWEhi
oyb+hzuCVdlfnxOPU5htDbr1SnP/8y1pLTEzzh6qgzS7CpeUrg69KDtFnFS+wf1ZACM2Cylkm9Fk
m8oyKsC4gLhAATjUkQNkhkkXUEe79Z2lxIat65nCeb93uXGtjd5t4ZdMUX2q/amqRSia7o2k9Iep
mK9Kdz2MWWaxyF/JaKJKVWaQLcTLDJgUTbUZUK5uR9CpXc8tvbSXizWJMLX5Qn/VZGo939GocddE
Q78plj45TlBnL01QRP58qHqo4xXEvbSnkfTymMTBllbPXtSj7GNoLxamo2IEizHuYGGiD6JaM9wh
ZGw4h+tvtJI/wfuABdkM486wZLddH6Nuss+1qx6deG0g7FzjeUJ+XbRUS3qU3WBo4IVuw1dLzX5p
M5tHrI/aa9+e3nCRCBXUEMZ96U0q6Fn8iVKcAfhLloyQdC3GCbV9gL1/wiDqtJTEH0qIhJu+L040
xfsy4mRJ45GFydPhqP4GtOhr0qnqlBv2mdDlUJhyDtbGCCg/JTBO1lcelX3RWy8mMr9/OI+dXzze
1DoY1iHUYUXpH87JAolnC9WuPHTu/FZ14wNg65n6gotn81iv9del1a5739j1PpXe5Zmvkn43q05t
2oxvQ7IWYjqVbf3cD71RChcVZAxn1PSqrT8N86EwOo0GjYRDnPDTLY5C8Rt0ff8GehVpxgiIt/2C
KrRiLyfMGZdmjT0m6+enUVBu6VI0eNunQzDFPYHSHpV1TGPYTFeJqLkhSC5wbMO7Fjb4RpqwgTxa
Un8obsZheLBsVF914UxbIETSZtRyhfwWOn+J+YOhMX+t5zenI/pJQiRy6Q4OeeqcRw4RmszhUWDN
sFbzvfvH+fq/0ew/jGYhlxjsW/95NPupHv6DSOhf3/oHxub9ZvOjwN0cJG4XuOyPGa34DXUdBQUF
DHNAELN/S4Ts3/Cux9wH9Y5jmQxx/42xCeA3zjqbRwJbFRPl2n+Ds+H7+GGvZhSs27pFSc/7QIX3
Ya8mX4uJUpbWGF66jAt8nBBBIaoU8WzFiU/qlTUAj2fevZ8K6ERmWhFO7rAJjkXieaFEjctCTcWz
0yXzXe2Y1aexc6Kv2Pugcl4E1gwuFONDI1d6DQaR9lW6tmfEn9VToKbcKcNemzD4SgReo9fU+ck5
N2r6RXTn4jQsbdFuWz8Ff8YdmCovH5yEcMIxq967coDG7Pqztcu1zrpNgPjvcuJ/iJoDD9jqrSZO
MpoZOHELKgK+RGImzKM78s/r2bkxMf0jathEUjGUQpzU4okju6ZebaeiHb/oJW8qRN7bf+dVDKaU
VsXslHA6wDyvaVPiUp1i/qEAYSzlkB5L/ZxvU02Bw+hUe1tooeV7yg0/oErHIIXEvRghdRp9Wxyb
HTiHmPrcLPATg4h39mw1zHgqpecPfq7jHYJ5y60aouqxYex623fYDl9N7RTboQXBD5OIxPUgcJeF
EQW60daUN/hf308576vl8GCfMqKo3OgijSYa1cklIXVpvhqx591FBZXMhr1cN8LIR/kRQh+vdy4B
eRxn7nFqyuY2N1r/zsbFNrnOyCQ6dFy/3cjQ6bpw0na/JMlKsPTN3XQRv2NzXH+C3ezda/QRdClY
iRM6auOdypnEGYOggJn6ERKrOJGCZR0ZVde3uWwhsyxWOW8dNzNOVqdUAN9wsDibTbs7LFrZ85kx
lhdV2v6uOL++SIYPz40+W8SKAH0567yBgBat9LaI/HrE3mr276cGSjARRv4nzqj4fkLTFrPxSzAm
G4dAALwOYgs+hlBoGUa/elClcS8w/OumEW68G2Y9PpGfVqWHyG375Yj9Cc1UGg3atQkdVKF9cUsk
A3A1YeeSNtcfEzu3Ge+qZnhg7Grn14mY4I97miE2BsjQ58qYrZvkB1NSXGiTGKGvHErnQqiM8S+E
Xan9i2t5IV7OFxImeul10r5SMzEShKaZXyibUOdW/qbneqTxyguvE5MHrT/1F8JncSF/mk0H7dPm
H7lmeOsvbhRrn2ZFxIKZRzduWY5X6conTSCWEhYaXxcXsmn2g3lq/uChkgHsYsK/8lNtwXQ5XaCw
6it7NVp5rPrKaO2FXhyxCFdPaW+moeYn9Q3kgXbbcYZlKys2LdY+jdGy4TEAT9ST40Sxc+Dx1h6r
lVdbSwnFdoBw1EBPgHmbrhxcZ2XjUqN1EHMr3sNh1lMIu+NgDuHcT9OVhsvLESd2O5z96qFevOs+
6yJ4HkYX+F49nVSaDVt3Sgug5SQBdABw1yztm72w0xSRJAhu2U+egcd3aiKHbwjbRN7zCVkZ7qix
Wqff9pMhJUO/YRioZYf6FieDB0JETEYCtMKwE/CYsIjdHAucLzxIbTsonEGX2dWVXjXd92x2z/pi
Rl9w61OHCSeITxUq7ttsrLsAB0Bm+1iY35HeIXZrjB9ipmTeWwSqp62HraBFoGaSkKQ7GzmaDY3v
MsADMFGRdQNVe/lSRy5QaeHeLo286VUeMbNNQCsRJu7biIC4zNH0Gykjdet0hbdJGUQy3Gv3VWp4
2zSaox2EuIysRbsLagNb4qWmmCnGUVtDG4yruUCbMLjx13W+GpIAjWjNhZBvkg5KYVLLZ8xN1UEv
4/4zeE/PwlDaPpbT+yCdYj/D+t/2Ei7vaJjRV5HbWknga0K2WGaVWFLRZRwHh27hIErLvqoQPu4w
AmGs3MQIfRqU+yePlIpg0jT3fmgSf58uHE2kvqX73rZKVoWzuGeCVYlahvqZZluvTfsHv2ujJ7/F
ukXYZYRD/pBghOu1v1d1XtObTGn+0sBnZ8JKMx2lprcr0SXta1zdvzQq0p99GWvbfkQlW6tqOVce
gre5VWjIMYC5F/zFTedM2i2t9JMLV08PDB8hCQGJzllisUnuwtTnxsmesvjaz0vPByODD1r06eAG
uUnViC9JuoSk584bG8sMElINcRY41G6g1xIdqzXwG114CHu3cfOTJuMConk8bFpt0J76Ru+eWXFV
G6aDaq50IR+cKKvvAfv1s8jyKvTwfoU5xDKw1E6fzC6Y1qGNCfUfRwhLw67Lzb4Lpmjf0TuAwyF6
QunVR4pQD7i0pwqYRATZ3NqhY6fG5zoZxofEzwlb8IZ42/gtpn2R+VXzh/c0reIX+GiYfc6VHnSW
/bmybA11RZcHpshx9DHglC9zG32OpbUHYP0aOcObZ7b2fqmtHk3mAmssnV/mcfbDvqjN0HXla1vi
qDoK/ZgTzbHFN7/5HmNwj5RSw1YCZvthxAaiDsxlthhQRMYd3mhym3cqv68M51zF8C6A+IZt2Zv4
P5nkUfWBSqRqtp1RLud47qNtU3bfSHp5ZAxBKUV9ARpjMLwY0QigCAyZLuJNTrgjLHu7XYuZ1gt6
urrNxCm3TaoofTXz/FEzHeZnmJx+TUwXvmXqud9xAnoYRuMdo+MNacDIJDT3S4UiK2xtXGGmXHdP
/hwtWCkPFtE4+AXH9AKLP5xUlUfsnU2zHfFGDr14JLFmmsujGJujPaMrzRzjc6rm/LpgzW8qGEk7
gywxgnp6OFV6tpdj0ZzqfvpkLUm3M5akYrK5mj1nyzekRVbQi6H+BGyPp0i3cK2jUszgKcRUYJfU
I67qyh3BEjiAaN7/Y+881iQ3zij7KvMC4AcXMFukr8zyprtrg6/ZBt5FwD/9nMgWR82WRI722oki
q7KQiQz85t5zv8SJ/RFfU/zJ7IRzj9oQjX4gHjur574SXyq7sk4YVlm0kYRyJuTjSrr45lcTadwW
JuyiS7fEg7T4r9V0DFqSw5TbursMPk00Bl56oGLxn0CrJFv0DvmeROX53q79+EGSpCD50AkMwgRo
3qWLIo3Ub7lF2eABHZztrbRy685p81eoZh5b1XQ4tFMmhsi36+ZpSIFo5bSCPrEVwoNR5/JIvxid
8rbKW996TI+62Oys+h6dSLJxp5Aur/lO4NmRBRowMMO8jyd1r1PsQSsqbI8+3Nbqnb1ojXBufpnU
8NBa/X1v1LdUayiqvZVJW4+vifAL4C5wmklh4msugpIMDeFkglWV74oLwrfg4lVdjYRcRvaCGChi
zLU+2LIufoxx/tf4/V3j5zD9/6vG7+VbXX9T6tu3n3UVzo+f+kOYa/0GEQLbCKN9n1/2j4YvNH+D
6e+gukWbyyonYHD2TygEegryE1yb1ZVuFP/Z8bm/hVrEG7JIE4ETIqP9L5QViPx/6fgCGyymDgxl
+2ASm/DLRMVfJKybSdQnY6TCbQ8jFWA+7siOIRC+r6izIgsmzHTptXuqUh0DK+2oAlzgH7vKzZi8
xKra0bZad0q7sDigip2nnVlJ4sGJn6QD+tibP1Yggbrt4gjnc6h9XbZ2eA2hoKzXri9Srb4OdYsP
zMGajCww2cIr6zaW9ovhhRowoZsm7Z2DnWwNZ7UXVKWbkhQ/WFpL89HFegsnQlWnYU6wTWbeflDo
V82eVeiYZ8k92Z/BsV6y8sVGJ4WdV7nY3FA/Nx9Ta+gONqK9G5jculizPe/3+GqTm6+WuUomyW2D
tvS1wJV4mRkiPg2TtLd16T+OgxXeEmbYbYMK2DMkHkxbPMWOqz+M2yLjrI1zUx6wpTN2zWChaWdf
0zb+SSIT3ZNVw8OOU/++9sObpC4IkJ6LB/joHD7AByKkCcEOcW8TDdpNKHWK1NS55sZcXfcSEpJ2
GtRqHGNjpVUqUuOG+Xe7IyFj3aSgh7YqN5tbnOvYGLvA0Jl17Ics+GU7G9n4JYkrcXABIeztzhH8
VrU+tqOtbv3M4JEy2C+edk8udNs7NSH6jf1CPa4F5/GE7XXvAVfdGi0eTFe7MQeOL9AF72aVqQN6
4/w4jAmAeDuM38Yga/Z5HntfgwwPAdsBO79NRKUHZdoIOs94QoOqHLcZI4UjT2e5h8lGQAH2lR1Y
ZNwg2lmKkzT8nbTh6TuZA+F+NWsswl2MgYbvjfvoMvArL0vevqaDlb8GrAU+G6z5WKitwrw1GgIG
AoNHYlOZeCGzEDNnC9k98mw8sal2x8baJ+toxyxwnlcQFIzvWbB2x2Boise56YyboIZ3blcSGlZH
AiiCIvznm4yO0z8OxpAte6m07wpHKPbdVTt5KeP2+dXcu87S2afa8Wtfzb+d9gHjZabGXkPMwQxb
TMLWbNIpnGkdbXhWsAWoQrJottfqAf3jEddQEaVD3d1Kz/7clJ0fXzr84+m5tcoPXib9JzghB7S5
lnFS2eDG9qHsKfj8aAynOvwCsLFDRxUv6/3KvOFBDXZQfWFbS4VBCltUB/3wKtrZeZBIwKmLSpTb
bqwYn8oBr2RZhzdT49uIeGOFy7JNvRbagFHlELyWMTm2rl/IV7uc3IJcdLOoexBwnt/AjVQiUAY4
upycMg5K3vdqbNc9kVuMTnbkTpif1rSb+o2Jr/quw3nsfyD52O5AvojFeqzncIi/5jGKDlwxYcQJ
R4aUa7A5pUjhzhUFJI2K4OkQ5GqxmUeNzjL7MP+dRLTFOAb1iJZWNOVkRIR0kOw2XmGluhJwbyfC
O4BGwtEtsEdwp5iIUE9W2ptjVHdYDVF7u18ZNvTFgaHByGxrQZm8HUkZY4rOmCXc1aLgJVcghcAL
ZhMKQQLmjGlCyb7CnMBccPYhh+yLGGIFklu8coDic4f5c1g392AG7caDUdylTn/GoS7MbUMEDlTi
2QcfktbePXD4eS802sM0yxG3suA9Zm4QLy/lFNhnSSq6vAatm5u1Cid0LI53W4dudyqykO/9LOKt
KEpCp+zB8Q/wetID6QPBoSFc7aG2y8uaIA2MpCWay5zqFA74yKhIezdlLhf4fKnGDH/uUA9W1GMP
uAkwaAujzvV3FWO3lXjZTmJlNvYmrt1nv2zznWer1dqAuzUwntU1Gi8CyYLRZ3TtMW1D02pTgDvh
ecGEGJUdge5QWRK2nrQJ0boOpRlVal2+dEv3O88oecdw1YPYFQMPRT0cRLbZmc/JasV7QL/Bq4Cn
+ui6RszDoS7h4fvqvukD6HbGYt6MkO2+rLaHYj62tspHvsbRGR8xQZsfC9/KtqA2g0+j1c0NtFS7
PebQPM7+6q+3bCKDCA86MsNpyanmHZq5rkEdnMx7ajsXTZq55lTPqYWWfSQmMKeGf2C3nwO8DQ+q
rNvX1W/60+KNA+66ej2IsRId4zoGX6sywMeWJDKCjWHTIWc7OMN+aGGGOEiupVNHLPZmzF6uiGyL
SWRCrtpDuySEmSF/3Ll5mBw8LmDfgjnBoD25KUfj6n50QC7wLBRh+3kM7P7W8lfrG/OTZi/61dkR
xGkdPdU5Hwija3d22CRbkowJNsloNGTdl3eFOXVvA9/DW9p6+QAxI7wgl6k3tA/5hU4Mc6iTjncF
wRQbgZLqSCDaexe42WUhV/NDzHjmLo4tmE258qgEqrWMhoCEkaZyzDs1p1W/yfjmP4jcnw+h7cnP
qCVIsfGKrUML+4jMZSY2qAq8U0Xb9VgAPTpb5Fn+PmGPiNq5MncFoSan1Ew+sNbyaCjowkt6Vi2W
dtCQFjLAKgIHsY7NnSuT9lZkmYn2WensYJmATiS7ZevSFLNpRKFt2APsj4E0NYBMIEJCg9mpGmcv
3HRoZzaMEJYsqhObfXmlJTxYTT0r4beZRMc5AV9qOfZbIo3EZ3umlp9h5GCuMHNOAol6HA3jyOzM
f3bw8INRhDxMjuyL8ghufbwWrf+r7/+uvse7zBLkPy923r4Bi637P1X3P37mj42O9RtVNVhymIVX
/9w/bXe+85vLNodtj4uHVa97/l+F717jGtgoajv5P/qCP3TT9m9k2SPqcgWeMBMN5H9V4f+5vidC
nS9b6PMX0nyg4P5FpRJYJE5h1UeRGrA2r9I0iFg/OtFP78n/jwKOQGSukewCFAW8E790EfGAw8Xh
eX0c8hozymiGJG7OcfNe9/DOKw/vSonNC4f8iqXvr19bf15/FuLw4hjnkHzwtvm82fz7n4Q40O0B
soFOPSZu2BR7XypQ5DP7popq4ym3MPIkYdWGkaozZ8vzIvs2G7Axdp70nG3JbBzoJq18PyKgczqj
Az3LQauCHFlsXsZig3qS6U+SrLc0FPFTRfbQ32y2/+1FQPwPSelj12f/Gp1nSrd1qn4Nj0AnbJil
eK0qA6JTBvHltXNwHsZWAVzMAHq6sUywXROeRdqEBHhJn4V6k2RDnVMBp9iIGx/P3bof6Y1OM3tw
sCwMVqtsYBFer4hPDbKm/4ZRQCv7L59D4OMvDYKAHeavajkFlmEA8xEeMwfIsDQ5w+dRLgwl8+9/
/ZH/i4KFT5x8QZSd9MCkkPxyuwlG9+TO80ojbBoUkECxei/obmTvdI+mYK3016+n76A/ybB4vRBn
pgvngJvM0XfgT3eYbam6rtj/H8ckk4+cKFQfAyaxv36Vf/P+0Yajk8Gly673V5xBKDkuKEQDhDLw
IwLetdYJs2Ohgpe/fqErruKX6xG2BYKALx4zu18PhRxHfThxDx7R40Ec8RVxUiH3zLLwwS2VgyvN
Sj1Clpq+eFpGmI5tyZPWZXP4RK+BHkGI7lGSNwcyYGTsBHKcmni0iEpMtKW3gQt9yLg3X6Gh4Ylj
6elSsuYTCxw34UXmVicmBXZ2VLanPkzemh3/+iJ/pLX86Soht6FGA8apYyJDoT31P31q2lKGXF/O
xylnOEvsOKILHYNksGLZN0BZ0AI33+dSEpakY5O4efMjSQfDntkzoUqtlHftNWmpJ3Op82rzgwX6
9U4w83v3J6KZBBlN0prsZwu9OM9s2DIb6cWMF8wi3KdY8ra9jnpKk5o5gY5/KmDC52PyznFWHL2e
iKhksNHg6Ngoni7psSKea+dQLR8NaP+bRgdNwb+0DsppgheAu/kpN3Df11aXotJP4i8pDx4GMwUi
vZYIqxa+TReNK8FWlY64GmNP7GjlXQwNLYkVbFAgc1hJcyxkU7z1JGWVOjKr1uFZ1IDL12UBfsOw
sd8lRe8cROyyjs+91N6sTEm3ho7jEqljvrSDqj74SVp8b620maPCDJkR6YRwUI0NnXZTp/NHH6Pw
1tfBXyS0lKd8yWcYeqF37+mAsD7IatLcqmy6JzyPlUuuuXBkihk6XCwlZczQcWNGXRpbN8mwB/vy
pqo8/mrP6hhwhFrqX981cQs5b65R+CX4iyPDrw9mm1/0+8kIOCdnXkegKR2GZlXOJwG9MUKWb55I
oawurg5PM645ahaW1ztr0Gz4RQetmTxfNnlF+BqehuBExex8lrGnHggsU/WpNwfqPV9BGXH3tY5y
Y4SOH6ZznM+NDnorUhviXzsHVdTYtXytFzVsGmK3+WgwDhL6kxwnkuPS1Hm0Y4IbOdvGEwuNJVoM
UK2opu2vVIAVBgKrfVxkeZvFxKvikqZdTcphO8TE1lEiDxtpAjy3oTuaiesCmZqT5zpPbtmjvqc6
AC/te/MptgjFy6X3YUEuZVd1vWXfS56yjtDrIdTtHSmtiz8P0w3daxg140roHkjRaMjh1jFNgwIK
ZIcjingBq6pzLJ6NXrQS4leoud4sOtjP0BF/rQ77S8lH2yAlgYAF40dDI8bJ3/IYKqBwBB5CvCkD
ZpMQISiVMs6CxeKl1wGDchbL5xzzDU5N5WObvmYRmnbe3q/XhEJLWYQVLpZ7SmF6Hy0dZeg3fF08
g2q/IOjMXothB6I+jZh9YZLo01invtRf5OgmH3O4mF89Xy0fnVFON1UQjNDQQ1Lfkta9SNPAOUpr
vmGhM54Gi++XsRTwVstlSZzIzH1lwUUN/ZWY6c6DZWYSlDEb6/zqjma9Z06cnswiaXdu2RA8tyDy
ZC+fHSyvqy/ZDGKlNiGhCzwxl7weCpba3tzdgBootl4zLAfDYyTVKbMg4nBcvo8sSJs7c2G5F2sc
wTpiLJVkVGxbG3lYlvDksFYM5rY5tDtznOwdVyxvfA/g3cQ2fgsXfjmz9FMf1nBy722+qHcLsZhw
52PIVZHZNuM34AIT0g9zPS7YyL+kPjt2bLP+29WWXDPrfTFM6ouygfBfoPJnT0HJRyK4GXlJmPPX
QVbtogFx/W4mHfSpZPv9EVR+sS3MdYK/T11oiJbNdUEuzOQS5dkCNHtreoVOIEO1sRqpeSxz2HS5
5CJJR1xvvbLBq41p6rgsTnvnpGt84ysd8jE5CGY8RwB9b3RXLEeuvEArE5oAC8XgAKDrV3vnMgO4
X/0WGzRLdX7GDks81J7HjksS6DHB9TUP4wgzP2ZcyGDG8fGt9kUudk6YinuLg2GzEph6aGH8H03o
vZvQH+IbahWxaWMvZC9VypvR4361nHT5Tg08vmXQrHZOY3c3+VLSflPb2AfLrLpDXBviTPKr8bTw
ApCSiK1gu+lDhBVLKt6hY+lIGo+gFtOHFIR5dniS7Be3Uge6mIE4o4TND/7YNQeV2yiXqReds5jN
Q99xKFhycO5GR6fFpN0M6sv2NmOZ4wLWyTJNzRw4NmxS7PsMIyKYfwY0bM/qkK1pmowHeU2q4e33
iy/SDbr0woydNJt8wXkEMw4wQ1+RdSAdVsWXkElyy8m6ECnDHtxN7+bJnqv1dH28/69h/duGFQ3g
T5XQv3h93zKZoLr7/OeO9fpDf3Ss6AldTzhoDMl/Zu9EOftPEaLn++j/EALqyvpnUHkI3lxrF00T
PgrVI46kf3SsmmEOQQoFPPe0bbMZ+W86Vt/6l50UL+/QsnqsywRJ4roc/6lwC0ZYic2SWPSsSw2T
c2wCnmxwOtd66S4ZpgVmNO9LHQDzHDTXk7OO5SuYhDP4s+HOabyMiS8kUOHHVryTuG4eUk0KlZoZ
2tQQQCPa8lMX9y8xT2E9iuk+m05byGwreYNfYTnWb3aPkratJiqBEWngVxHXsI5TCn8w4OJzbXYa
tGQr8dlpqfoi3T289V5jfCtmf37lgVfN31jkhX5OJps73aWNv5OI1SGH5GczL9rg4I1I+dBi46aN
EmPA2tTjt+aUbowXwxVsHJihjTtynmCkULhGqtIuRd925jtLzmg8ijR4L4uSOa+ig+VtwX9/xFqT
XPLWGjZD4XWc6rTnuziYJrG3OtONYlX87lZrfeaBAYYkWN2tAA/+UeZo9IUVu5R5HIll7Exv2PkX
vURg9u0qLU1GBPgQh6vpw21AnmNSgH3i2OYRjnPpNTVVysoLyBSZyGPnv7UKCdnGR/+CJVSiRozm
PIb1F4fawkQ12dv3HXJSmKqoXF8kc8HPQ+uCM6HPBvuTuKy5NcCXtFj9LnPYkbmjGcBhwagGtDyt
LWHsPEzLVvDre6ekG5EaSq2QYA0bv1cgsJ22hqAd0D3C105DyFaG7GAMT/XQnC1ZQv29/s/Syvlc
45bxQIRNgP9uSSt+Rjj4JC9tTe9thyuoedFX0NvdALqYGEiC6UeXhogoG4BkyQwmPGgK0Bgo8sM3
CkpWjZKgE5ZBLCNeWLtxGdUwIpsn7xiFWR8CXNbI3haxqTq4PeoPzFZqPYf1wusvFQEYZJ9DF8vd
lQvy9ZvCMgSiXV+QrHNjBAt/wMSAOtn5Cbr/zTXKrqRXwXQXj0XFI0U6AF7AfrnbwEegexePGv2s
egzxp74d4XslTd5/RXzIFB2RFMozRCuAz6lmy0OZ5zDHGoPQ3ZGpvYYiu4EGm8yevviA2QJkCLvg
HZTTzP+zdgx/rnDqmWobrrViAuQlAyFyRstFxMgOH4Js9AjS4RU9fwDONhrwvummuDd/xG3kE6D8
SRZgIR1XsAVzJ3tcDxSq7meTOhz4rA7G8EwiMjqbOi3qxCyPLFKE+3hFZxdOlzYnAImYJVASgR7v
bJzRUeKUXNZC5XeB8uh9cPt8Md6uf2VQ0uUfy8XN6g2rfP5Y0XrcZQbT/btQlgCQykIxeVeeRqAU
WFTWZ5R1DKGaUn+k+EX1e5Ivprrrl7A5Q2JDGCYb/jlcNELuB+fdaGi+i0Zj2WkkkXFNJSeUn0Nc
cyvTWvaadvl9XQV3ZO4Z+p6ybLAbiTCC6tAM4wSAyapmkgHbYobpVvTTtg8pTxCYYeDXAQRjvrSf
8AIPpDM1AxrLMq2B44Ru2F76gI6kFaCNhE1OXaRsbOBDhepys6BYufNMPz5fE7H4ML1061BsPeHG
7mGfS9V+6t1BxXukm/PzyF18yKeg2qOIsjfmmAhq9159yQ0E56x4+VoQnTM/B55RbXwbhVZky0ly
MbwBF485AVdXFY0TrY1AItnDyHG2IqwVJHPMKOtxptU/Tlbof+nanJGYVTeBs3MBjHE4KJTESZK7
J0TBvL+LTniTvs8JMrCO4QWr6X6yhLtzWUjTTfZ43rBAWyEjfrc9OXPm4L0I0nSDWTVBEtbWT+XY
eFowCCUl8mnnXsNm9fd4pJdvrl85NzHUhmM+BtbXUvhXS+Ts78nwyy+d9LJvTjdPL7i6lxN0x2q3
MFLcNJnxCqpBvtHbK1LFix6JZAipfrHYzdukHRAwSihgGc713gwQQdeJuX4Dd40U2ZlKdQ7E5GsE
ob+4JGjEzqelyNW5h3uFYoypM40q3IZK2GIroCZSN849hV8Wr/5FJN2d9GT1DadNigwuoGVFmdah
4evn4I4h1BMUbHveMap00LAHo7IuJXvs7pHuF8W8GTItZem4Anveqq5obzFbN+B9hvihHiWnyeKj
LjPa4cmq649OMuFs70O1JodxyJxLS2Ka/Rq3TvMGjUs+sxx+SMXYwXLVCMJEWXSplv9c+1DFCc7s
g/sOod0RxyVdDeFIHxN7momtC15WlBofBrXYh2YWSFnFVDc6Qb0F8DRKyF1YGI5zG5KE0doPSqHi
8qo2JczKTE2I/mu5WeKuNx9V2jS72fbNXZlLC8uTI+cohfzT7qCI1eY2jdPpPWaVVG4sdxBozaph
YGHflQSLG5ZbkkDSNZtgNvsXuy6CT5kdmopHoWPeD7k7gLQ32tPoQbDbENXwThJXe57KYbhDafg+
yaC7bZlO96zm5tbb+DDCLqjB8u3IUPJ5wRd4Xubceiwsr/8Oe0u+LyGJsJ/ZLJbjI1lQMehXuRan
pCzqTdvJj/ayxo9pasXbAjtdRCk4X8beIshOUdL4nrwZlGPcS9mj6rAhjoBprr5hDpwvnVbHxmKx
HwFCj5+QasTbpEq9h7ANxT2zgcSPijpFo4g7pb1jnV7ckitg19t0MI1H+F5i67sD8VtVidTA9eab
VlX1OxNoVHhN+xoPLQFlpnzreSTuwCkLrVH5ZNnJKScn82Iswv04TYmDWaNYJDIgZSFLStOzSmjh
HIYPt4Mv0WIw8il8G2+riToa+no7E4eX9i5XGNDfpS7cpKRlWcfDzyDohFvFxLtQTSQP2qX1Ic5d
P0pKD8miTZPOCIneey7LrdWO3Ac2GpmUpR5PijBetYobH7THI3wf4lCDum63zmOQuN5DEMr+uZHu
wIMeKSPXk/abYp1BYPcj2qFCRO2QvHpmZ51rdMtwnGfI0Qw1ALJV1XOWNzh2c8qPvV2zbp7tMkca
aWrqVo85JFpUmj7A4YAO75jLiynleF6Uo5F6/OCIQvGWE2iE964yte2r8NHpzfHQ1kPKP9pue0ay
2z2lAnXNBqXmtBsawjujdGqsmwFO12OWeTRysXdiaw82vGCCS0gLJkxRDW/pkDIwAcnHzimgoJjH
5HVE1kuC79zzxFXOjddW83E2E1IzwjRAFkS8XwSPbUL9UOGe3wT+gKF/KVI4kF7VF5t2FuCT4bIS
AIKJE7RbVSLCdIO3lgTRaGxn+YxQ2d+ruYtzBiwWOlDCgbZdicgiiOPIBFEFkVVnEELVdrfrksAC
c9FlEEq0DOdZus0ehu2Mcp7zFFfDnAYbn/Pma94N3ndGnRNQGE+sxzTsyy+t73fHUIbxrtSlFVpf
iQZ2YXbkWlWzYULsYejp2l2O6GETDMFwO7WWvY2BrG8gniH4ApV8hpE63q0kGjmvPN+w79fgJ8ZN
Fc7VQ95nDmkjAo0pOZ7eUxmSGLERRigjvKiUBfXk/l5YtpnsQ6+u+QKZ1IJsjwuSiubnZCznS10o
tUMiGs5oVIP4UVEG3MKRbDl5Fyf56Fdj3UBYYHgbu+GnZLCapzXGy8woPN13xbBchBLirqvTDhZx
1xnboRHDjdOU/Xm2uuUQ1Nn8YIlevaRTddNN3bkN1nnbhXZ3X6lGfQEeyKyk7+SNNYr4IJPgjUJt
2jOS2Y6+dB8ZWZVlJMaiKPZwJoHHqHSFUZOF6wpd0pVtvmFX0ORQVLz1aXDM9ve5qAi25sgrSdom
XSRyUCGhs0KPVAzSqL4sWqZkhAiWDMb7aJdaFLu/B33LQHqpETbJHzKnyuBwO8UzwAPMZE8Neqj2
qoyqryoppzY/91PY3s6CQg4aTzecAHdDTwNuUQCozFP/KbwGO2REPMBqiiTsl4emJf2BBE0EzuVG
tNMH0lybjevIIPEf4Cl0Dzz9Tv2PHImfOvl/s2b9de8F+kprPi3COMEAu78uCROYDoudUNf6Urqn
SQeOiiy1X9aFxKpQWn+70ft1JRWarmMFwmZ3bCJh+dVOj+B4wbKommONxO2Cgwo4IAfzZzh+6JSA
a31JS2z4d7A8BvBZ7FNjAIiWkVa3uchJMbkCl5l1uvK+kjpp3PCIjpE2Uo8xJdplLHCSRO5ax5Rt
lc5rJWwipKF3+/XZJsQXeM4MYz4bSCbq21x8hvAz9c+YsYQCPGHhltvUHrqf95V+Ar10MNOwJTEp
vZmT6JgRToyXiuTCT1O5qK/cMvV3UrjrZydMqOj7a3I0y8wWd587z5eE3sjQZ6dJg8Ww73E11KD2
ITw/dbgGDy78hxJqYEsIi0wtfLrKCsiO0r3wNZ/mrz/0X5ePLB6F5zKpCQDZMJz5ZdlZUCGzbTAb
KOe6Xybtgt5gsEja+jFS+494Hv2Lft6XXV+IzCjKAFjz9q93VyDp4DpyRY9lyg6G4USFzbnu+Hyu
SbQq06lxhEvThCBU+rs1/r++OgvdADFy4JohgXf63v9p6NMaC3E8y9xAIm9Rm05Y6TOY19SPOg93
NnhVr/dpAoypom376/fYQqTxy7Vj07BNkEGWprP/eu0Thra4iWVzRAPNbycGCv2fT479S50r2mbE
D1z86C5AwxKNyTZlPdD41YlfojuYrR8r2v+NN/9uvMk3jTvjP+txPnxT/f/5tzPOHz/5x4zTR0SD
yRpq2dUXrQeZf8w4beT4ZN0DUw+tfyAL/6AZmr8hXsGeHYDnc8j8ZDL6x4zT/w1Jjqd35hyKduiF
/82M0wt+PVnR8PuQtbUvQKcY/MrCShaXHj9P0pOq/OHcBDXkW+gl6uwQ17VFismcoRgc64nTlMlP
gmgsm7NtqcufIiUEeRcDItnLPpTPMHcN1kpl+JYhjD4QgIGo/VpR0RJ1++FaZ8265ILx58v9kA+x
rjZcqjJcBiBl3UJ42zFkPSR0AdfF7g2y+oEh2pJIZGdB8ooBB//pKGS8Cb2cIJHpzbpWhmiBl9e1
H9cNl8SoYjTMba9ryURXlf21wJx1rdnjzWNjZcTdk0BzzLhsxcQpTZ8KtTEes7jN1Tad8+ko6aNu
12mpo1lXt6uuc3Nd8bKldfaMJNIHlLIA0cJVXzmDGLWzK48YFV07wx6jGk6npXpOUiH2jEpbSiT+
ta8r79DKXvH1Ca1MHW8Dd0EbQ+FmdGazTehFQJNmbv9cMFt4iBvLeYyvZX5zLfmbZYDVUgbGShBx
HEJkG1HQ6z7Bow/c8jcjSFS0OG6DfM82kBfGs/NhKIr2iCjz4uvuwxrS+4RnUL+Ft+2WW58188YV
kxsBmlhdVp9SMzdqrweFtfZYrPojWu3+1VWs46I2W62dMdqStetCeyRVLfg8xHBZA/vY00RhjBXY
puir2Om9xTXiVlDDr0uxuFivzfpdTvlyY6WUitUSpMgfwCBavdiWeZI8KZe0Ieq3prwlbQhG3bXN
C8sq9aO2ajwkC8p7KBwj3hqpP36KZWw/kiae70TizZdlbb/112ayXlZvF3dZ8rDS0d3MITVT7pFm
pPtQBCUgTSzayqHmKWs5/UfsDTVDVb84YWiimZ2uje18bXJxX6h3ZKZYB/PReqSFF2ctZHsuPHA5
gIAHqlnVeZt+rHjLpraSt0wW36fZHe6M1jbYAZvf3LpCuTFhjq1E3Z1G3ZWXuj/HF2upbSWX4BML
heFlNbT1i2DlndchI0E2rVt989r2x15Tl0hHp+mdUW9jbq0F7sBO4QtDA6FnB2jq7Z3w8TFkQErM
x1FPGQo9b2g7Vh8YK5f4cWQcMQnr06rCT6YcWI07IasKswJM7WVtuHHZV8sD8DT6VT3kYDX/QsjL
N9MeYqzGehTCOs48Ciy4wX1aQkkmrVWjIT37mHDmPPEb2Bo4KsWZk50RyUynGd0rwh5ylOfNkKjJ
vlXXsUwQwyVkBdp+qq5jG6knONJU+1zPdDCwsrvXc57lOvHRs5+BIRA9Funh18GQDWG8Og6xVYX0
REt+pkXNIR8opu4RxGpxq4QT73ynSU9pFVu7ru0nGIiGQZ/tBR9cWS0i6tdzbfrGMelVeigCGoHY
s429iLEWh+Yy7WuXRDXAoMXHmXn8tsJRfA4yf+/WfQVbabHoFZRbRMReiUfyT4td6+Em9SaoA8GI
DiHvKnawhbNuG2rKwwi5azNaVXI7jZAYNkO+ri9UQeIkmL/fMssxiNdjqFGCSCuSbVUqMmaypAl2
yIGrfd6evWX+iPwfXLxU9mnGmLoT/FfnUmC5sUoHsrlwDSy6XdPZRMLjYPdPhTfSHvuye3RC6byg
c0Ox77U4TwTIms3SrgumjbjxSckqik9rDhHenf3pzIoO9Z4c2fkEOfOpIQUf64dyb7M8Ad0w3pVr
snxH+URq6uj7+1Qkbhn5WQvsMVZf3NjDNO/jy41ST7OpUQqc4mopNw0F0CUrh3dNuNpPfTke67Wb
+JaSkrJGfTtNCI2qrP9C/KhT7nzXVxe3isP9mFjPiY+ezDEq85yxpt7IOsgPpY+Fmx7tqAg1jSwe
sLvabxa018Z4xKVonsxFcy7CIj15kztDegjMs9ejIuCJHexVa9ogqa3wPNd+xnCufIq1PdJXiX+Y
2hDadKyJuxmOe0ZXAZPQlrN3ssZyi4qvO3UQpgCbJUW3NbWDxWo0CsQmBoyv6G3aJtldhqVzUxDc
t4H8Gm6FnVk3KArj/TR057mqup25zuoro8UZrF1LIhbo+EvvIIdZBzc9yRUXEuObUyLk1y5Mht1Q
TL9XlTvsTGsBBD/wuLFkegqkSo7DxDC7ioO7ESkd2iss3JUNvm8YxSNQ22ovDYXFOH8aTGU8Tmn+
MPO+3oCUJW3dLO8Sv1r3s1fgHgVTL1BbjMrbi5WG2yUStKbXHvqNZGPzSoAQLfbA+/rUDVnigfbv
F1JtCMRrUPGvlgTfMhNC0JvOAhCDJNXF3Hl1sJq7NA7b9bnKzND4OCl7XrYZM/QV8gakP3Msalho
c2GVJbY9erDl2IrsWVzB/esV4k9IvXs3FmzVkLAx97dztjvI65k5L9ccABOSy73d2EZKxIFcPzjt
MH+oGnO+8XWWwNCRKtAtBt6fsfKhCVtLMd4gJJk4+sua94D28bjodAKr4sQMCsP7vOjsAuq5/IYB
9eCwzCDbIFgH0HxmpdhaIG3ww2m/XLMQ7ME4KJ2PoJag2/9f7s7vO00liOP/Sk/f40FAkIf2nFsT
U5ObpEnb2/S+eIhSQRSUHyr+9fezIKlLEtsGHjyXR9FhGWdnd2Znvt91dwlUak6fMA9wr/5SQ0Eg
KGz6tAxM/tGz4QKIN2p1ooVPS7A11wR68haKBgW0XerdUkDuWN0ovwip5b2MFuncPUvUiF4JmnNT
ymNYuZR+h4Y2IC4zlzav2Ew5IPM5uctiCKbhk4tX6SBPWs1c/4RKRcEuoQwV0KVAWLNu2p0TI+mF
yXbp9f3OEtTmrrWFP1NLjVNf0FbE8ETChjRVprddN1reQQFJwZtlZB6QDbT6xIC+9OE7Mj5uc1aM
pb9ZwZCRRSbRriDOmAEbdzoUZBrznFcD0OHsHiBbvU8v57mWDNPlBy8n4yBHBX2D7w17seDqgNoK
2o4TL56caZuT+bWeGRxnsQNa0vNND+xAF9wf4BVMe5OFMnR7k1SDHGSRE4XEfqIAVZEk9zjvLTAM
sQFKdvuB1jGfid1RwKthv7XkvI0YkQNUH9TiJJ1mH6K0o/YScAoXPd1wAfpdxiR9Dd9NzwBGvVp0
1oBECNaTdWp2BrBcQoUSwMZ+G+cEKXEnmJ3rotsMkgENRqWY9N0s0LMx/B7uvxZ77q9wXZiXQ51O
K9HQZkIZytbsdDhpT6wroJphjM3M+0TA2WcC2N4QEPczAXavbjrKICIJHwH0MTW+awsdbBgyguQz
oGdnLVGtqxllhI56MuR8ZOm1bfypd+GtT9pnQBsb9yu6cjO6RefmsA8FlEvBpLKlAZKCGwq5E+2O
rJ5Gb/o6gG3W9M98HawmMozpWWezWl1uzdUavIvJ+i6mCe/DNFiTLOz4tLLBG2mDULFZApEd6v22
F4KOs2gvyLeAwtebhxuIS4fJEjxE1+irK8UcqxSY/81h/va6C6by5wXkMJ0e/nz6g5P2+IsVKLP7
SVuB+aSTTS0grSfDCw5slAvofpZ9E3u9VJYT41bbJiDkUGc2ULcKD9jS/wXK7OIsC8w2e3+FZnvI
FHq01Ls+rnke9NdQ4JzDGB8MNgop9wWoRF8gIdP6J0p0liyW0xtvErlgB5JynYrkK05iBdgf+ffQ
pHEyhiL2SqO6g2ZYEre+SOFmeTbXF4ndUKR4/TzZ67FHmcFQyAaKVLCbZ4XNPEEsUsWrBFYRI88f
L0QqeZVnldciwZwHtf+b+H/3IqL6CE4bL8luUyfK7hy4dJO4bEgXdz+FXpB8CV/3pcOCdkQGRUZh
FKZBIkYw8cJgv/YJ8NRKPiEfUj7eQxJmNq+Vjp13bzWr1SHxaookaH5RrzQLKdcubp9YVguSLKqV
OCvPr+KBeyp6SQmH36/Q5uHvSG9gj+dUlHtxEnmjZF8H5POeZFVe0EJFxk8t6ArsEOBoU0lWvCX1
X/ta6FrQPXSpsOQEv7j2Lf6QKRx+w0a10CWhI+WW/lQL2AKtWZboO3nWFrpGi/QpJV0atR3iIu/D
A4/KFqwunRC1tKADO2hSQigayvKrOiM0Zoyi0E2/u08y98i0YLRVcsC1tKB1W7Tu0atn7vwCAvdn
hAV/XhfPgO8oJkSh9iOyBWrMRPFnXS2QymQ65KWh/OsIlLSg0h9JOSf6LrRwdDNCJfAsDLQ4Knn0
VU/XiJe9IwyLxLsWFQXFW5Jv3tdCt9MyNUXUeu7uH92MUIE4rWsLutEiCqGFzdp5x+qM0EUSneJz
0f54XA6B3jpS+vWmgt5uEVK2KV3mnEBc1algQcOpmCod+cX9ozMCAVZbPX750yVS1+l6NqB+IpbO
L9ze/lSggrylQuZkcYh9bFagoYDCP73eFWg0hHN4pHfbolaeqzoJrJZG1TGrBtBL4ioUfkTLAvX9
oua+1rKAFbAhtugLAFUqv2QrYLtoogQKDEEZFhdbiN/1CL+hqscYpOd6s3EefXhO/FyQ8tIXyl3p
0/u7Pfdg/O6tCC6kL4pgpHi288jc9l5aNfK94N7Ncm+YP2f3890LPn209KzyrcoPP3pOZNOMRS2o
iMh2w7y258Qwf83sB3tuS0FBrvOfI3n3Vhrn3v//C8GxX5GrAxtdWy4sv2EgCwa6pAnBvh3EdlxK
En8jmS8mad0h9+wZrGNRpfcGC2ddqS2bgvHIHkv0z3D/sIDUlwyA3SjxRqkUMuK88Ut1hZ86M3tt
R04pSSgbJr8GlF2GuW/CH28oEUvnD3LLE0VSDVghDYyRN5atEIgw1vW6mjl3Qvq0ZMmEjLjdupI/
onHPK+Xk5q0BKF9+8GwBxqOrPzTVB2PblQywrbPZaUAubH9B6MkzsshY1NXFIBhDjidrWfS8NTDo
cF0Rm4fVdQd8+dQ3FZFqbcEISEd+Vr55bhcGWi4/eL1d/B3SfP1EzRZguvVlX9leIHkP4ocmlpcr
G6rkKhsqVArsVetq+sqOY3vkprGTJJJNg+mvN6ESb+R6E1tOchYhbO2hewLMNEwky94FhvVlxxSd
x2CCSb6JFIQIk5qQHqZRVbSIaGuLBv6p4kMoEuxa9SVfOw+RXdk97eLQuoO+dla2vG4RcmkNbJ+u
nfWbj/Z8EbuevKwj32pg9gj5F04UO5KnoqGu3ZDwK2fjjaRlDOFNrOhi5N9p4ijtQnhYRBvt8oPX
e9hrgPXdNz07Clkp5clJpN3YA05tvzr3aRJvYEsCW72scR1rqa+WG3/GjkSOalRqMxtwsjeRM6me
I1E/U3/Mn8CLjkF4sCthAtU5agPj/hXT92NQ+rpo7/MvaY4aecBTQ9wlpuq6xYNo3TWH/sXZyFHl
LplUd8xfE9st7U74FCBM1QZ28weADWsq4tnqbBJBDTiSbzbrDhQM8tTkzFFvYGr+srS8pl6+efEo
BBhG2rntcm11jeRbFnL2O5HsxKDNt/zgpbXnuUzT43Hl0/xTeRj73M/k5Jr4xmjm2NH7/wAAAP//
</cx:binary>
              </cx:geoCache>
            </cx:geography>
          </cx:layoutPr>
          <cx:valueColors>
            <cx:minColor>
              <a:schemeClr val="accent6">
                <a:lumMod val="75000"/>
              </a:schemeClr>
            </cx:minColor>
            <cx:midColor>
              <a:srgbClr val="FFFF00"/>
            </cx:midColor>
            <cx:maxColor>
              <a:schemeClr val="accent1">
                <a:lumMod val="75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3.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6.emf"/><Relationship Id="rId11" Type="http://schemas.openxmlformats.org/officeDocument/2006/relationships/chart" Target="../charts/chart14.xml"/><Relationship Id="rId5" Type="http://schemas.openxmlformats.org/officeDocument/2006/relationships/image" Target="../media/image5.emf"/><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image" Target="../media/image4.emf"/><Relationship Id="rId9" Type="http://schemas.openxmlformats.org/officeDocument/2006/relationships/chart" Target="../charts/chart12.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426720</xdr:colOff>
      <xdr:row>5</xdr:row>
      <xdr:rowOff>53340</xdr:rowOff>
    </xdr:from>
    <xdr:to>
      <xdr:col>12</xdr:col>
      <xdr:colOff>60960</xdr:colOff>
      <xdr:row>20</xdr:row>
      <xdr:rowOff>53340</xdr:rowOff>
    </xdr:to>
    <xdr:graphicFrame macro="">
      <xdr:nvGraphicFramePr>
        <xdr:cNvPr id="2" name="Chart 1">
          <a:extLst>
            <a:ext uri="{FF2B5EF4-FFF2-40B4-BE49-F238E27FC236}">
              <a16:creationId xmlns:a16="http://schemas.microsoft.com/office/drawing/2014/main" id="{CF6FEFC2-0DA6-4CD1-B570-06C27389D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358140</xdr:colOff>
      <xdr:row>2</xdr:row>
      <xdr:rowOff>72390</xdr:rowOff>
    </xdr:from>
    <xdr:to>
      <xdr:col>15</xdr:col>
      <xdr:colOff>53340</xdr:colOff>
      <xdr:row>17</xdr:row>
      <xdr:rowOff>72390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27A3032-6F57-DBB2-8331-479D6E75B9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99760" y="438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342900</xdr:colOff>
      <xdr:row>3</xdr:row>
      <xdr:rowOff>76200</xdr:rowOff>
    </xdr:from>
    <xdr:to>
      <xdr:col>8</xdr:col>
      <xdr:colOff>342900</xdr:colOff>
      <xdr:row>16</xdr:row>
      <xdr:rowOff>165735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8F6C5290-D58B-B389-67D6-8A2ACA7E78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442460" y="624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213360</xdr:colOff>
      <xdr:row>6</xdr:row>
      <xdr:rowOff>7620</xdr:rowOff>
    </xdr:from>
    <xdr:to>
      <xdr:col>9</xdr:col>
      <xdr:colOff>213360</xdr:colOff>
      <xdr:row>19</xdr:row>
      <xdr:rowOff>97155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1F7A2AEE-2EA1-464A-E319-AFE01DECFCD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922520" y="1104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8</xdr:row>
      <xdr:rowOff>60960</xdr:rowOff>
    </xdr:from>
    <xdr:to>
      <xdr:col>13</xdr:col>
      <xdr:colOff>121920</xdr:colOff>
      <xdr:row>21</xdr:row>
      <xdr:rowOff>150495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64DD4B0B-A857-64F6-9E63-04B5EECD62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694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5</xdr:row>
      <xdr:rowOff>45720</xdr:rowOff>
    </xdr:from>
    <xdr:to>
      <xdr:col>11</xdr:col>
      <xdr:colOff>548640</xdr:colOff>
      <xdr:row>20</xdr:row>
      <xdr:rowOff>45720</xdr:rowOff>
    </xdr:to>
    <xdr:graphicFrame macro="">
      <xdr:nvGraphicFramePr>
        <xdr:cNvPr id="2" name="Chart 1">
          <a:extLst>
            <a:ext uri="{FF2B5EF4-FFF2-40B4-BE49-F238E27FC236}">
              <a16:creationId xmlns:a16="http://schemas.microsoft.com/office/drawing/2014/main" id="{5D49EFA4-896D-BCF1-9363-F55D7856C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327660</xdr:colOff>
      <xdr:row>34</xdr:row>
      <xdr:rowOff>133350</xdr:rowOff>
    </xdr:from>
    <xdr:to>
      <xdr:col>14</xdr:col>
      <xdr:colOff>22860</xdr:colOff>
      <xdr:row>49</xdr:row>
      <xdr:rowOff>133350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58D14D6-06B1-5C52-1956-C93433B104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07380" y="63512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5</xdr:row>
      <xdr:rowOff>41910</xdr:rowOff>
    </xdr:from>
    <xdr:to>
      <xdr:col>11</xdr:col>
      <xdr:colOff>594360</xdr:colOff>
      <xdr:row>20</xdr:row>
      <xdr:rowOff>41910</xdr:rowOff>
    </xdr:to>
    <xdr:graphicFrame macro="">
      <xdr:nvGraphicFramePr>
        <xdr:cNvPr id="2" name="Chart 1">
          <a:extLst>
            <a:ext uri="{FF2B5EF4-FFF2-40B4-BE49-F238E27FC236}">
              <a16:creationId xmlns:a16="http://schemas.microsoft.com/office/drawing/2014/main" id="{2E6B82F3-381F-2AEB-B9A7-771DF234A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20</xdr:row>
      <xdr:rowOff>0</xdr:rowOff>
    </xdr:from>
    <xdr:to>
      <xdr:col>2</xdr:col>
      <xdr:colOff>60960</xdr:colOff>
      <xdr:row>23</xdr:row>
      <xdr:rowOff>7620</xdr:rowOff>
    </xdr:to>
    <xdr:graphicFrame macro="">
      <xdr:nvGraphicFramePr>
        <xdr:cNvPr id="2" name="Chart 1">
          <a:extLst>
            <a:ext uri="{FF2B5EF4-FFF2-40B4-BE49-F238E27FC236}">
              <a16:creationId xmlns:a16="http://schemas.microsoft.com/office/drawing/2014/main" id="{938A6C1D-5226-F424-F1E9-5103CA7C0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xdr:colOff>
      <xdr:row>19</xdr:row>
      <xdr:rowOff>137160</xdr:rowOff>
    </xdr:from>
    <xdr:to>
      <xdr:col>5</xdr:col>
      <xdr:colOff>76200</xdr:colOff>
      <xdr:row>22</xdr:row>
      <xdr:rowOff>167640</xdr:rowOff>
    </xdr:to>
    <xdr:graphicFrame macro="">
      <xdr:nvGraphicFramePr>
        <xdr:cNvPr id="3" name="Chart 2">
          <a:extLst>
            <a:ext uri="{FF2B5EF4-FFF2-40B4-BE49-F238E27FC236}">
              <a16:creationId xmlns:a16="http://schemas.microsoft.com/office/drawing/2014/main" id="{B6507510-321D-A0D3-7C01-A269C7EDB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160020</xdr:colOff>
      <xdr:row>19</xdr:row>
      <xdr:rowOff>91440</xdr:rowOff>
    </xdr:from>
    <xdr:to>
      <xdr:col>8</xdr:col>
      <xdr:colOff>15240</xdr:colOff>
      <xdr:row>22</xdr:row>
      <xdr:rowOff>152400</xdr:rowOff>
    </xdr:to>
    <xdr:graphicFrame macro="">
      <xdr:nvGraphicFramePr>
        <xdr:cNvPr id="4" name="Chart 3">
          <a:extLst>
            <a:ext uri="{FF2B5EF4-FFF2-40B4-BE49-F238E27FC236}">
              <a16:creationId xmlns:a16="http://schemas.microsoft.com/office/drawing/2014/main" id="{9AC3129C-71C1-320A-8E8E-DF6CDB54C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106680</xdr:colOff>
      <xdr:row>19</xdr:row>
      <xdr:rowOff>91440</xdr:rowOff>
    </xdr:from>
    <xdr:to>
      <xdr:col>10</xdr:col>
      <xdr:colOff>1013460</xdr:colOff>
      <xdr:row>22</xdr:row>
      <xdr:rowOff>121920</xdr:rowOff>
    </xdr:to>
    <xdr:graphicFrame macro="">
      <xdr:nvGraphicFramePr>
        <xdr:cNvPr id="5" name="Chart 4">
          <a:extLst>
            <a:ext uri="{FF2B5EF4-FFF2-40B4-BE49-F238E27FC236}">
              <a16:creationId xmlns:a16="http://schemas.microsoft.com/office/drawing/2014/main" id="{473EBDC2-C0FF-E5CF-D859-723ACE73A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99060</xdr:colOff>
      <xdr:row>19</xdr:row>
      <xdr:rowOff>7620</xdr:rowOff>
    </xdr:from>
    <xdr:to>
      <xdr:col>13</xdr:col>
      <xdr:colOff>952500</xdr:colOff>
      <xdr:row>22</xdr:row>
      <xdr:rowOff>41910</xdr:rowOff>
    </xdr:to>
    <xdr:graphicFrame macro="">
      <xdr:nvGraphicFramePr>
        <xdr:cNvPr id="6" name="Chart 5">
          <a:extLst>
            <a:ext uri="{FF2B5EF4-FFF2-40B4-BE49-F238E27FC236}">
              <a16:creationId xmlns:a16="http://schemas.microsoft.com/office/drawing/2014/main" id="{06E8D954-3986-511C-2EE8-4CC69F29D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297180</xdr:colOff>
      <xdr:row>12</xdr:row>
      <xdr:rowOff>76200</xdr:rowOff>
    </xdr:from>
    <xdr:to>
      <xdr:col>21</xdr:col>
      <xdr:colOff>502920</xdr:colOff>
      <xdr:row>20</xdr:row>
      <xdr:rowOff>7620</xdr:rowOff>
    </xdr:to>
    <xdr:grpSp>
      <xdr:nvGrpSpPr>
        <xdr:cNvPr id="43" name="Group 42">
          <a:extLst>
            <a:ext uri="{FF2B5EF4-FFF2-40B4-BE49-F238E27FC236}">
              <a16:creationId xmlns:a16="http://schemas.microsoft.com/office/drawing/2014/main" id="{A778179A-A238-928A-0C08-9F19E35A629E}"/>
            </a:ext>
          </a:extLst>
        </xdr:cNvPr>
        <xdr:cNvGrpSpPr/>
      </xdr:nvGrpSpPr>
      <xdr:grpSpPr>
        <a:xfrm>
          <a:off x="297180" y="2298107"/>
          <a:ext cx="13067161" cy="1412691"/>
          <a:chOff x="243840" y="2263140"/>
          <a:chExt cx="9858742" cy="1386840"/>
        </a:xfrm>
      </xdr:grpSpPr>
      <xdr:grpSp>
        <xdr:nvGrpSpPr>
          <xdr:cNvPr id="10" name="Group 9">
            <a:extLst>
              <a:ext uri="{FF2B5EF4-FFF2-40B4-BE49-F238E27FC236}">
                <a16:creationId xmlns:a16="http://schemas.microsoft.com/office/drawing/2014/main" id="{E79364D8-7C0D-37E2-26BA-FC568B8E7D52}"/>
              </a:ext>
            </a:extLst>
          </xdr:cNvPr>
          <xdr:cNvGrpSpPr/>
        </xdr:nvGrpSpPr>
        <xdr:grpSpPr>
          <a:xfrm>
            <a:off x="243840" y="2270760"/>
            <a:ext cx="1834882" cy="1379220"/>
            <a:chOff x="243840" y="2270760"/>
            <a:chExt cx="1834882" cy="1379220"/>
          </a:xfrm>
        </xdr:grpSpPr>
        <xdr:sp macro="" textlink="">
          <xdr:nvSpPr>
            <xdr:cNvPr id="3" name="Rectangle: Rounded Corners 2">
              <a:extLst>
                <a:ext uri="{FF2B5EF4-FFF2-40B4-BE49-F238E27FC236}">
                  <a16:creationId xmlns:a16="http://schemas.microsoft.com/office/drawing/2014/main" id="{1F5FDC71-5FB9-CF77-BBEF-A442F1E6B418}"/>
                </a:ext>
              </a:extLst>
            </xdr:cNvPr>
            <xdr:cNvSpPr/>
          </xdr:nvSpPr>
          <xdr:spPr>
            <a:xfrm>
              <a:off x="266700" y="2270760"/>
              <a:ext cx="1812022"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ExtraBold" panose="020F0502020204030203" pitchFamily="34" charset="0"/>
                  <a:ea typeface="Lato ExtraBold" panose="020F0502020204030203" pitchFamily="34" charset="0"/>
                  <a:cs typeface="Lato ExtraBold"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3177CB21-CB2A-4CD7-8815-18C07FC0E31B}"/>
                </a:ext>
              </a:extLst>
            </xdr:cNvPr>
            <xdr:cNvSpPr/>
          </xdr:nvSpPr>
          <xdr:spPr>
            <a:xfrm>
              <a:off x="243840" y="2598420"/>
              <a:ext cx="1828800" cy="1051560"/>
            </a:xfrm>
            <a:prstGeom prst="roundRect">
              <a:avLst>
                <a:gd name="adj" fmla="val 10181"/>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8">
          <xdr:nvSpPr>
            <xdr:cNvPr id="5" name="Rectangle: Rounded Corners 4">
              <a:extLst>
                <a:ext uri="{FF2B5EF4-FFF2-40B4-BE49-F238E27FC236}">
                  <a16:creationId xmlns:a16="http://schemas.microsoft.com/office/drawing/2014/main" id="{5EC2B627-6EAE-D9C4-C726-1942A1B4AA93}"/>
                </a:ext>
              </a:extLst>
            </xdr:cNvPr>
            <xdr:cNvSpPr/>
          </xdr:nvSpPr>
          <xdr:spPr>
            <a:xfrm>
              <a:off x="335280" y="2651760"/>
              <a:ext cx="16459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E43B83-F649-46FB-B7D7-322E8C08482A}" type="TxLink">
                <a:rPr lang="en-US" sz="1600" b="0" i="0" u="none" strike="noStrike">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pPr algn="ctr"/>
                <a:t> $48,300.03 </a:t>
              </a:fld>
              <a:endParaRPr lang="en-IN" sz="1600">
                <a:solidFill>
                  <a:schemeClr val="bg1"/>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sp macro="" textlink="KPI!B18">
          <xdr:nvSpPr>
            <xdr:cNvPr id="7" name="Rectangle: Rounded Corners 6">
              <a:extLst>
                <a:ext uri="{FF2B5EF4-FFF2-40B4-BE49-F238E27FC236}">
                  <a16:creationId xmlns:a16="http://schemas.microsoft.com/office/drawing/2014/main" id="{BE9E6C57-D88C-449E-B805-EDBC0D0CA809}"/>
                </a:ext>
              </a:extLst>
            </xdr:cNvPr>
            <xdr:cNvSpPr/>
          </xdr:nvSpPr>
          <xdr:spPr>
            <a:xfrm>
              <a:off x="388620" y="3346846"/>
              <a:ext cx="1512782" cy="272821"/>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t>YOY GROWTH</a:t>
              </a:r>
            </a:p>
          </xdr:txBody>
        </xdr:sp>
      </xdr:grpSp>
      <xdr:grpSp>
        <xdr:nvGrpSpPr>
          <xdr:cNvPr id="11" name="Group 10">
            <a:extLst>
              <a:ext uri="{FF2B5EF4-FFF2-40B4-BE49-F238E27FC236}">
                <a16:creationId xmlns:a16="http://schemas.microsoft.com/office/drawing/2014/main" id="{6CE20302-A2B9-19AD-05B1-8818F6CE15A0}"/>
              </a:ext>
            </a:extLst>
          </xdr:cNvPr>
          <xdr:cNvGrpSpPr/>
        </xdr:nvGrpSpPr>
        <xdr:grpSpPr>
          <a:xfrm>
            <a:off x="2278380" y="2263140"/>
            <a:ext cx="1828800" cy="1386798"/>
            <a:chOff x="243840" y="2270760"/>
            <a:chExt cx="1828800" cy="1386798"/>
          </a:xfrm>
        </xdr:grpSpPr>
        <xdr:sp macro="" textlink="">
          <xdr:nvSpPr>
            <xdr:cNvPr id="12" name="Rectangle: Rounded Corners 11">
              <a:extLst>
                <a:ext uri="{FF2B5EF4-FFF2-40B4-BE49-F238E27FC236}">
                  <a16:creationId xmlns:a16="http://schemas.microsoft.com/office/drawing/2014/main" id="{FC959F6B-0F04-0C53-03CE-E333D6D71A37}"/>
                </a:ext>
              </a:extLst>
            </xdr:cNvPr>
            <xdr:cNvSpPr/>
          </xdr:nvSpPr>
          <xdr:spPr>
            <a:xfrm>
              <a:off x="259080" y="2270760"/>
              <a:ext cx="1812022"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ExtraBold" panose="020F0502020204030203" pitchFamily="34" charset="0"/>
                  <a:ea typeface="Lato ExtraBold" panose="020F0502020204030203" pitchFamily="34" charset="0"/>
                  <a:cs typeface="Lato ExtraBold" panose="020F0502020204030203" pitchFamily="34" charset="0"/>
                </a:rPr>
                <a:t>PROFIT</a:t>
              </a:r>
            </a:p>
          </xdr:txBody>
        </xdr:sp>
        <xdr:sp macro="" textlink="">
          <xdr:nvSpPr>
            <xdr:cNvPr id="13" name="Rectangle: Rounded Corners 12">
              <a:extLst>
                <a:ext uri="{FF2B5EF4-FFF2-40B4-BE49-F238E27FC236}">
                  <a16:creationId xmlns:a16="http://schemas.microsoft.com/office/drawing/2014/main" id="{8CB56F3E-015E-8563-CCF7-0BB5DB631309}"/>
                </a:ext>
              </a:extLst>
            </xdr:cNvPr>
            <xdr:cNvSpPr/>
          </xdr:nvSpPr>
          <xdr:spPr>
            <a:xfrm>
              <a:off x="243840" y="2605998"/>
              <a:ext cx="1828800" cy="1051560"/>
            </a:xfrm>
            <a:prstGeom prst="roundRect">
              <a:avLst>
                <a:gd name="adj" fmla="val 9460"/>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E$18">
          <xdr:nvSpPr>
            <xdr:cNvPr id="14" name="Rectangle: Rounded Corners 13">
              <a:extLst>
                <a:ext uri="{FF2B5EF4-FFF2-40B4-BE49-F238E27FC236}">
                  <a16:creationId xmlns:a16="http://schemas.microsoft.com/office/drawing/2014/main" id="{ADBD6E9A-D5B1-873E-36C1-074B4F105DC5}"/>
                </a:ext>
              </a:extLst>
            </xdr:cNvPr>
            <xdr:cNvSpPr/>
          </xdr:nvSpPr>
          <xdr:spPr>
            <a:xfrm>
              <a:off x="335280" y="2667000"/>
              <a:ext cx="16459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68EF4E-732E-4A3F-848E-D65AD05CC9D7}" type="TxLink">
                <a:rPr lang="en-US" sz="1600" b="0" i="0" u="none" strike="noStrike">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t> $891.30 </a:t>
              </a:fld>
              <a:endParaRPr lang="en-IN" sz="1600">
                <a:solidFill>
                  <a:schemeClr val="bg1"/>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sp macro="" textlink="KPI!B18">
          <xdr:nvSpPr>
            <xdr:cNvPr id="15" name="Rectangle: Rounded Corners 14">
              <a:extLst>
                <a:ext uri="{FF2B5EF4-FFF2-40B4-BE49-F238E27FC236}">
                  <a16:creationId xmlns:a16="http://schemas.microsoft.com/office/drawing/2014/main" id="{D22390AA-C484-749E-B672-609443DBDFFB}"/>
                </a:ext>
              </a:extLst>
            </xdr:cNvPr>
            <xdr:cNvSpPr/>
          </xdr:nvSpPr>
          <xdr:spPr>
            <a:xfrm>
              <a:off x="388620" y="3346887"/>
              <a:ext cx="1534313" cy="265242"/>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t>YOY GROWTH</a:t>
              </a:r>
            </a:p>
          </xdr:txBody>
        </xdr:sp>
      </xdr:grpSp>
      <xdr:grpSp>
        <xdr:nvGrpSpPr>
          <xdr:cNvPr id="16" name="Group 15">
            <a:extLst>
              <a:ext uri="{FF2B5EF4-FFF2-40B4-BE49-F238E27FC236}">
                <a16:creationId xmlns:a16="http://schemas.microsoft.com/office/drawing/2014/main" id="{5175BB9C-B5FA-B75E-0977-A0CAC10FD850}"/>
              </a:ext>
            </a:extLst>
          </xdr:cNvPr>
          <xdr:cNvGrpSpPr/>
        </xdr:nvGrpSpPr>
        <xdr:grpSpPr>
          <a:xfrm>
            <a:off x="4312920" y="2270760"/>
            <a:ext cx="1834882" cy="1379220"/>
            <a:chOff x="243840" y="2270760"/>
            <a:chExt cx="1834882" cy="1379220"/>
          </a:xfrm>
        </xdr:grpSpPr>
        <xdr:sp macro="" textlink="">
          <xdr:nvSpPr>
            <xdr:cNvPr id="17" name="Rectangle: Rounded Corners 16">
              <a:extLst>
                <a:ext uri="{FF2B5EF4-FFF2-40B4-BE49-F238E27FC236}">
                  <a16:creationId xmlns:a16="http://schemas.microsoft.com/office/drawing/2014/main" id="{F7FA2A63-A0B9-F924-2EFD-82BF207D5863}"/>
                </a:ext>
              </a:extLst>
            </xdr:cNvPr>
            <xdr:cNvSpPr/>
          </xdr:nvSpPr>
          <xdr:spPr>
            <a:xfrm>
              <a:off x="266700" y="2270760"/>
              <a:ext cx="1812022"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ExtraBold" panose="020F0502020204030203" pitchFamily="34" charset="0"/>
                  <a:ea typeface="Lato ExtraBold" panose="020F0502020204030203" pitchFamily="34" charset="0"/>
                  <a:cs typeface="Lato ExtraBold" panose="020F0502020204030203" pitchFamily="34" charset="0"/>
                </a:rPr>
                <a:t>QUANTITY</a:t>
              </a:r>
            </a:p>
          </xdr:txBody>
        </xdr:sp>
        <xdr:sp macro="" textlink="">
          <xdr:nvSpPr>
            <xdr:cNvPr id="18" name="Rectangle: Rounded Corners 17">
              <a:extLst>
                <a:ext uri="{FF2B5EF4-FFF2-40B4-BE49-F238E27FC236}">
                  <a16:creationId xmlns:a16="http://schemas.microsoft.com/office/drawing/2014/main" id="{3AC1A144-4FBD-CFB3-2B9A-774C47292367}"/>
                </a:ext>
              </a:extLst>
            </xdr:cNvPr>
            <xdr:cNvSpPr/>
          </xdr:nvSpPr>
          <xdr:spPr>
            <a:xfrm>
              <a:off x="243840" y="2598420"/>
              <a:ext cx="1828800" cy="1051560"/>
            </a:xfrm>
            <a:prstGeom prst="roundRect">
              <a:avLst>
                <a:gd name="adj" fmla="val 6578"/>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H$18">
          <xdr:nvSpPr>
            <xdr:cNvPr id="19" name="Rectangle: Rounded Corners 18">
              <a:extLst>
                <a:ext uri="{FF2B5EF4-FFF2-40B4-BE49-F238E27FC236}">
                  <a16:creationId xmlns:a16="http://schemas.microsoft.com/office/drawing/2014/main" id="{E06235C4-8AF9-C213-E085-B68F0F313262}"/>
                </a:ext>
              </a:extLst>
            </xdr:cNvPr>
            <xdr:cNvSpPr/>
          </xdr:nvSpPr>
          <xdr:spPr>
            <a:xfrm>
              <a:off x="320040" y="2659380"/>
              <a:ext cx="16459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2115E8A-B554-494D-B9F7-98DE2258B3D7}" type="TxLink">
                <a:rPr lang="en-US" sz="1600" b="0" i="0" u="none" strike="noStrike">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t># 857</a:t>
              </a:fld>
              <a:endParaRPr lang="en-IN" sz="1600" b="0">
                <a:solidFill>
                  <a:schemeClr val="bg1"/>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sp macro="" textlink="KPI!B18">
          <xdr:nvSpPr>
            <xdr:cNvPr id="20" name="Rectangle: Rounded Corners 19">
              <a:extLst>
                <a:ext uri="{FF2B5EF4-FFF2-40B4-BE49-F238E27FC236}">
                  <a16:creationId xmlns:a16="http://schemas.microsoft.com/office/drawing/2014/main" id="{ABB6890E-249E-CC59-0E96-861E0A4E6B71}"/>
                </a:ext>
              </a:extLst>
            </xdr:cNvPr>
            <xdr:cNvSpPr/>
          </xdr:nvSpPr>
          <xdr:spPr>
            <a:xfrm>
              <a:off x="388620" y="3354424"/>
              <a:ext cx="1526966" cy="280399"/>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t>YOY GROWTH</a:t>
              </a:r>
            </a:p>
          </xdr:txBody>
        </xdr:sp>
      </xdr:grpSp>
      <xdr:grpSp>
        <xdr:nvGrpSpPr>
          <xdr:cNvPr id="21" name="Group 20">
            <a:extLst>
              <a:ext uri="{FF2B5EF4-FFF2-40B4-BE49-F238E27FC236}">
                <a16:creationId xmlns:a16="http://schemas.microsoft.com/office/drawing/2014/main" id="{A7C7D71F-259E-00D6-9475-1724D8B9D765}"/>
              </a:ext>
            </a:extLst>
          </xdr:cNvPr>
          <xdr:cNvGrpSpPr/>
        </xdr:nvGrpSpPr>
        <xdr:grpSpPr>
          <a:xfrm>
            <a:off x="6301740" y="2263140"/>
            <a:ext cx="1834882" cy="1379220"/>
            <a:chOff x="243840" y="2270760"/>
            <a:chExt cx="1834882" cy="1379220"/>
          </a:xfrm>
        </xdr:grpSpPr>
        <xdr:sp macro="" textlink="">
          <xdr:nvSpPr>
            <xdr:cNvPr id="22" name="Rectangle: Rounded Corners 21">
              <a:extLst>
                <a:ext uri="{FF2B5EF4-FFF2-40B4-BE49-F238E27FC236}">
                  <a16:creationId xmlns:a16="http://schemas.microsoft.com/office/drawing/2014/main" id="{A7817A16-34BB-7D21-BBA7-67E672BAB5FF}"/>
                </a:ext>
              </a:extLst>
            </xdr:cNvPr>
            <xdr:cNvSpPr/>
          </xdr:nvSpPr>
          <xdr:spPr>
            <a:xfrm>
              <a:off x="266700" y="2270760"/>
              <a:ext cx="1812022"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ExtraBold" panose="020F0502020204030203" pitchFamily="34" charset="0"/>
                  <a:ea typeface="Lato ExtraBold" panose="020F0502020204030203" pitchFamily="34" charset="0"/>
                  <a:cs typeface="Lato ExtraBold" panose="020F0502020204030203" pitchFamily="34" charset="0"/>
                </a:rPr>
                <a:t>NO OF ORDERS</a:t>
              </a:r>
            </a:p>
          </xdr:txBody>
        </xdr:sp>
        <xdr:sp macro="" textlink="">
          <xdr:nvSpPr>
            <xdr:cNvPr id="23" name="Rectangle: Rounded Corners 22">
              <a:extLst>
                <a:ext uri="{FF2B5EF4-FFF2-40B4-BE49-F238E27FC236}">
                  <a16:creationId xmlns:a16="http://schemas.microsoft.com/office/drawing/2014/main" id="{86F798CD-AB84-242F-01C0-7E349982D90A}"/>
                </a:ext>
              </a:extLst>
            </xdr:cNvPr>
            <xdr:cNvSpPr/>
          </xdr:nvSpPr>
          <xdr:spPr>
            <a:xfrm>
              <a:off x="243840" y="2598420"/>
              <a:ext cx="1828800" cy="1051560"/>
            </a:xfrm>
            <a:prstGeom prst="roundRect">
              <a:avLst>
                <a:gd name="adj" fmla="val 6578"/>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K$18">
          <xdr:nvSpPr>
            <xdr:cNvPr id="24" name="Rectangle: Rounded Corners 23">
              <a:extLst>
                <a:ext uri="{FF2B5EF4-FFF2-40B4-BE49-F238E27FC236}">
                  <a16:creationId xmlns:a16="http://schemas.microsoft.com/office/drawing/2014/main" id="{0793332E-B972-1DD0-CC1C-FB120D0988DE}"/>
                </a:ext>
              </a:extLst>
            </xdr:cNvPr>
            <xdr:cNvSpPr/>
          </xdr:nvSpPr>
          <xdr:spPr>
            <a:xfrm>
              <a:off x="335280" y="2651760"/>
              <a:ext cx="16459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17C5CC-0397-4B09-9F6B-18532A200894}" type="TxLink">
                <a:rPr lang="en-US" sz="1600" b="0" i="0" u="none" strike="noStrike">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t># 218</a:t>
              </a:fld>
              <a:endParaRPr lang="en-IN" sz="1600">
                <a:solidFill>
                  <a:schemeClr val="bg1"/>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sp macro="" textlink="KPI!B18">
          <xdr:nvSpPr>
            <xdr:cNvPr id="25" name="Rectangle: Rounded Corners 24">
              <a:extLst>
                <a:ext uri="{FF2B5EF4-FFF2-40B4-BE49-F238E27FC236}">
                  <a16:creationId xmlns:a16="http://schemas.microsoft.com/office/drawing/2014/main" id="{4A5F5CCF-222D-729C-9677-7D7973E86507}"/>
                </a:ext>
              </a:extLst>
            </xdr:cNvPr>
            <xdr:cNvSpPr/>
          </xdr:nvSpPr>
          <xdr:spPr>
            <a:xfrm>
              <a:off x="388620" y="3339309"/>
              <a:ext cx="1530686" cy="249711"/>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t>YOY GROWTH</a:t>
              </a:r>
            </a:p>
          </xdr:txBody>
        </xdr:sp>
      </xdr:grpSp>
      <xdr:grpSp>
        <xdr:nvGrpSpPr>
          <xdr:cNvPr id="26" name="Group 25">
            <a:extLst>
              <a:ext uri="{FF2B5EF4-FFF2-40B4-BE49-F238E27FC236}">
                <a16:creationId xmlns:a16="http://schemas.microsoft.com/office/drawing/2014/main" id="{107205BD-1ACB-2E6B-A84F-BD0447BE50B2}"/>
              </a:ext>
            </a:extLst>
          </xdr:cNvPr>
          <xdr:cNvGrpSpPr/>
        </xdr:nvGrpSpPr>
        <xdr:grpSpPr>
          <a:xfrm>
            <a:off x="8267700" y="2263140"/>
            <a:ext cx="1834882" cy="1379220"/>
            <a:chOff x="243840" y="2270760"/>
            <a:chExt cx="1834882" cy="1379220"/>
          </a:xfrm>
        </xdr:grpSpPr>
        <xdr:sp macro="" textlink="">
          <xdr:nvSpPr>
            <xdr:cNvPr id="27" name="Rectangle: Rounded Corners 26">
              <a:extLst>
                <a:ext uri="{FF2B5EF4-FFF2-40B4-BE49-F238E27FC236}">
                  <a16:creationId xmlns:a16="http://schemas.microsoft.com/office/drawing/2014/main" id="{C2D721A1-3CEE-AED3-A81A-4F666BAFE3DA}"/>
                </a:ext>
              </a:extLst>
            </xdr:cNvPr>
            <xdr:cNvSpPr/>
          </xdr:nvSpPr>
          <xdr:spPr>
            <a:xfrm>
              <a:off x="266700" y="2270760"/>
              <a:ext cx="1812022" cy="30480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Lato ExtraBold" panose="020F0502020204030203" pitchFamily="34" charset="0"/>
                  <a:ea typeface="Lato ExtraBold" panose="020F0502020204030203" pitchFamily="34" charset="0"/>
                  <a:cs typeface="Lato ExtraBold" panose="020F0502020204030203" pitchFamily="34" charset="0"/>
                </a:rPr>
                <a:t>PROFIT MARGIN</a:t>
              </a:r>
            </a:p>
          </xdr:txBody>
        </xdr:sp>
        <xdr:sp macro="" textlink="">
          <xdr:nvSpPr>
            <xdr:cNvPr id="28" name="Rectangle: Rounded Corners 27">
              <a:extLst>
                <a:ext uri="{FF2B5EF4-FFF2-40B4-BE49-F238E27FC236}">
                  <a16:creationId xmlns:a16="http://schemas.microsoft.com/office/drawing/2014/main" id="{C591D358-7D70-B535-FB57-52B17D631FF5}"/>
                </a:ext>
              </a:extLst>
            </xdr:cNvPr>
            <xdr:cNvSpPr/>
          </xdr:nvSpPr>
          <xdr:spPr>
            <a:xfrm>
              <a:off x="243840" y="2598420"/>
              <a:ext cx="1828800" cy="1051560"/>
            </a:xfrm>
            <a:prstGeom prst="roundRect">
              <a:avLst>
                <a:gd name="adj" fmla="val 7298"/>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N$18">
          <xdr:nvSpPr>
            <xdr:cNvPr id="29" name="Rectangle: Rounded Corners 28">
              <a:extLst>
                <a:ext uri="{FF2B5EF4-FFF2-40B4-BE49-F238E27FC236}">
                  <a16:creationId xmlns:a16="http://schemas.microsoft.com/office/drawing/2014/main" id="{B17BF027-740E-7E18-F86E-EB8C01E8006E}"/>
                </a:ext>
              </a:extLst>
            </xdr:cNvPr>
            <xdr:cNvSpPr/>
          </xdr:nvSpPr>
          <xdr:spPr>
            <a:xfrm>
              <a:off x="335280" y="2651760"/>
              <a:ext cx="164592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358677-1363-4768-AF11-A90AEA3A09F6}" type="TxLink">
                <a:rPr lang="en-US" sz="1600" b="1" i="0" u="none" strike="noStrike">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t>1.85%</a:t>
              </a:fld>
              <a:endParaRPr lang="en-IN" sz="1600" b="1">
                <a:solidFill>
                  <a:schemeClr val="bg1"/>
                </a:solidFill>
                <a:latin typeface="Lato ExtraBold" panose="020F0502020204030203" pitchFamily="34" charset="0"/>
                <a:ea typeface="Lato ExtraBold" panose="020F0502020204030203" pitchFamily="34" charset="0"/>
                <a:cs typeface="Lato ExtraBold" panose="020F0502020204030203" pitchFamily="34" charset="0"/>
              </a:endParaRPr>
            </a:p>
          </xdr:txBody>
        </xdr:sp>
        <xdr:sp macro="" textlink="KPI!B18">
          <xdr:nvSpPr>
            <xdr:cNvPr id="30" name="Rectangle: Rounded Corners 29">
              <a:extLst>
                <a:ext uri="{FF2B5EF4-FFF2-40B4-BE49-F238E27FC236}">
                  <a16:creationId xmlns:a16="http://schemas.microsoft.com/office/drawing/2014/main" id="{FC4DFC03-7F61-2D38-6BD3-ECC4A0FDBAD3}"/>
                </a:ext>
              </a:extLst>
            </xdr:cNvPr>
            <xdr:cNvSpPr/>
          </xdr:nvSpPr>
          <xdr:spPr>
            <a:xfrm>
              <a:off x="388620" y="3308996"/>
              <a:ext cx="1511062" cy="280024"/>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solidFill>
                    <a:schemeClr val="bg1"/>
                  </a:solidFill>
                  <a:latin typeface="Lato ExtraBold" panose="020F0502020204030203" pitchFamily="34" charset="0"/>
                  <a:ea typeface="Lato ExtraBold" panose="020F0502020204030203" pitchFamily="34" charset="0"/>
                  <a:cs typeface="Lato ExtraBold" panose="020F0502020204030203" pitchFamily="34" charset="0"/>
                </a:rPr>
                <a:t>YOY GROWTH</a:t>
              </a:r>
            </a:p>
          </xdr:txBody>
        </xdr:sp>
      </xdr:grpSp>
    </xdr:grpSp>
    <xdr:clientData/>
  </xdr:twoCellAnchor>
  <xdr:twoCellAnchor>
    <xdr:from>
      <xdr:col>0</xdr:col>
      <xdr:colOff>266700</xdr:colOff>
      <xdr:row>9</xdr:row>
      <xdr:rowOff>30480</xdr:rowOff>
    </xdr:from>
    <xdr:to>
      <xdr:col>21</xdr:col>
      <xdr:colOff>502920</xdr:colOff>
      <xdr:row>11</xdr:row>
      <xdr:rowOff>129540</xdr:rowOff>
    </xdr:to>
    <xdr:sp macro="" textlink="">
      <xdr:nvSpPr>
        <xdr:cNvPr id="2" name="Rectangle: Rounded Corners 1">
          <a:extLst>
            <a:ext uri="{FF2B5EF4-FFF2-40B4-BE49-F238E27FC236}">
              <a16:creationId xmlns:a16="http://schemas.microsoft.com/office/drawing/2014/main" id="{AA83201B-2EBF-8D75-D9E8-4AB66B350072}"/>
            </a:ext>
          </a:extLst>
        </xdr:cNvPr>
        <xdr:cNvSpPr/>
      </xdr:nvSpPr>
      <xdr:spPr>
        <a:xfrm>
          <a:off x="266700" y="1676400"/>
          <a:ext cx="13037820" cy="4648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ExtraBold" panose="020F0502020204030203" pitchFamily="34" charset="0"/>
              <a:ea typeface="Lato ExtraBold" panose="020F0502020204030203" pitchFamily="34" charset="0"/>
              <a:cs typeface="Lato ExtraBold" panose="020F0502020204030203" pitchFamily="34" charset="0"/>
            </a:rPr>
            <a:t>ECOMMERCE SALES ANALYSIS</a:t>
          </a:r>
          <a:r>
            <a:rPr lang="en-IN" sz="1400" baseline="0">
              <a:latin typeface="Lato ExtraBold" panose="020F0502020204030203" pitchFamily="34" charset="0"/>
              <a:ea typeface="Lato ExtraBold" panose="020F0502020204030203" pitchFamily="34" charset="0"/>
              <a:cs typeface="Lato ExtraBold" panose="020F0502020204030203" pitchFamily="34" charset="0"/>
            </a:rPr>
            <a:t> DASHBOARD</a:t>
          </a:r>
          <a:endParaRPr lang="en-IN" sz="1400">
            <a:latin typeface="Lato ExtraBold" panose="020F0502020204030203" pitchFamily="34" charset="0"/>
            <a:ea typeface="Lato ExtraBold" panose="020F0502020204030203" pitchFamily="34" charset="0"/>
            <a:cs typeface="Lato ExtraBold" panose="020F0502020204030203" pitchFamily="34" charset="0"/>
          </a:endParaRPr>
        </a:p>
      </xdr:txBody>
    </xdr:sp>
    <xdr:clientData/>
  </xdr:twoCellAnchor>
  <xdr:twoCellAnchor>
    <xdr:from>
      <xdr:col>1</xdr:col>
      <xdr:colOff>76200</xdr:colOff>
      <xdr:row>16</xdr:row>
      <xdr:rowOff>45720</xdr:rowOff>
    </xdr:from>
    <xdr:to>
      <xdr:col>3</xdr:col>
      <xdr:colOff>342900</xdr:colOff>
      <xdr:row>18</xdr:row>
      <xdr:rowOff>38100</xdr:rowOff>
    </xdr:to>
    <xdr:graphicFrame macro="">
      <xdr:nvGraphicFramePr>
        <xdr:cNvPr id="6" name="Chart 5">
          <a:extLst>
            <a:ext uri="{FF2B5EF4-FFF2-40B4-BE49-F238E27FC236}">
              <a16:creationId xmlns:a16="http://schemas.microsoft.com/office/drawing/2014/main" id="{023F835F-DE46-4AF6-87C3-91D39CC3B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419100</xdr:colOff>
          <xdr:row>18</xdr:row>
          <xdr:rowOff>76445</xdr:rowOff>
        </xdr:from>
        <xdr:to>
          <xdr:col>3</xdr:col>
          <xdr:colOff>441960</xdr:colOff>
          <xdr:row>19</xdr:row>
          <xdr:rowOff>160020</xdr:rowOff>
        </xdr:to>
        <xdr:pic>
          <xdr:nvPicPr>
            <xdr:cNvPr id="9" name="Picture 8">
              <a:extLst>
                <a:ext uri="{FF2B5EF4-FFF2-40B4-BE49-F238E27FC236}">
                  <a16:creationId xmlns:a16="http://schemas.microsoft.com/office/drawing/2014/main" id="{D80F0745-217F-95A1-E4E5-C7434C33ACBC}"/>
                </a:ext>
              </a:extLst>
            </xdr:cNvPr>
            <xdr:cNvPicPr>
              <a:picLocks noChangeAspect="1" noChangeArrowheads="1"/>
              <a:extLst>
                <a:ext uri="{84589F7E-364E-4C9E-8A38-B11213B215E9}">
                  <a14:cameraTool cellRange="'KPI YOY'!$H$9" spid="_x0000_s10311"/>
                </a:ext>
              </a:extLst>
            </xdr:cNvPicPr>
          </xdr:nvPicPr>
          <xdr:blipFill>
            <a:blip xmlns:r="http://schemas.openxmlformats.org/officeDocument/2006/relationships" r:embed="rId2"/>
            <a:srcRect/>
            <a:stretch>
              <a:fillRect/>
            </a:stretch>
          </xdr:blipFill>
          <xdr:spPr bwMode="auto">
            <a:xfrm>
              <a:off x="1638300" y="3368285"/>
              <a:ext cx="632460" cy="26645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137159</xdr:colOff>
          <xdr:row>18</xdr:row>
          <xdr:rowOff>83820</xdr:rowOff>
        </xdr:from>
        <xdr:to>
          <xdr:col>8</xdr:col>
          <xdr:colOff>151812</xdr:colOff>
          <xdr:row>19</xdr:row>
          <xdr:rowOff>137160</xdr:rowOff>
        </xdr:to>
        <xdr:pic>
          <xdr:nvPicPr>
            <xdr:cNvPr id="32" name="Picture 31">
              <a:extLst>
                <a:ext uri="{FF2B5EF4-FFF2-40B4-BE49-F238E27FC236}">
                  <a16:creationId xmlns:a16="http://schemas.microsoft.com/office/drawing/2014/main" id="{FF3B1C2F-DAA4-2CE8-47B3-02DFFA0E2D65}"/>
                </a:ext>
              </a:extLst>
            </xdr:cNvPr>
            <xdr:cNvPicPr>
              <a:picLocks noChangeAspect="1" noChangeArrowheads="1"/>
              <a:extLst>
                <a:ext uri="{84589F7E-364E-4C9E-8A38-B11213B215E9}">
                  <a14:cameraTool cellRange="'KPI YOY'!$I$9" spid="_x0000_s10312"/>
                </a:ext>
              </a:extLst>
            </xdr:cNvPicPr>
          </xdr:nvPicPr>
          <xdr:blipFill>
            <a:blip xmlns:r="http://schemas.openxmlformats.org/officeDocument/2006/relationships" r:embed="rId3"/>
            <a:srcRect/>
            <a:stretch>
              <a:fillRect/>
            </a:stretch>
          </xdr:blipFill>
          <xdr:spPr bwMode="auto">
            <a:xfrm>
              <a:off x="4404359" y="3375660"/>
              <a:ext cx="624253" cy="2362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304800</xdr:colOff>
          <xdr:row>18</xdr:row>
          <xdr:rowOff>121920</xdr:rowOff>
        </xdr:from>
        <xdr:to>
          <xdr:col>12</xdr:col>
          <xdr:colOff>356100</xdr:colOff>
          <xdr:row>19</xdr:row>
          <xdr:rowOff>160020</xdr:rowOff>
        </xdr:to>
        <xdr:pic>
          <xdr:nvPicPr>
            <xdr:cNvPr id="34" name="Picture 33">
              <a:extLst>
                <a:ext uri="{FF2B5EF4-FFF2-40B4-BE49-F238E27FC236}">
                  <a16:creationId xmlns:a16="http://schemas.microsoft.com/office/drawing/2014/main" id="{AC8534D3-E1A7-0888-4CFB-90186B4E558E}"/>
                </a:ext>
              </a:extLst>
            </xdr:cNvPr>
            <xdr:cNvPicPr>
              <a:picLocks noChangeAspect="1" noChangeArrowheads="1"/>
              <a:extLst>
                <a:ext uri="{84589F7E-364E-4C9E-8A38-B11213B215E9}">
                  <a14:cameraTool cellRange="'KPI YOY'!$J$9" spid="_x0000_s10313"/>
                </a:ext>
              </a:extLst>
            </xdr:cNvPicPr>
          </xdr:nvPicPr>
          <xdr:blipFill>
            <a:blip xmlns:r="http://schemas.openxmlformats.org/officeDocument/2006/relationships" r:embed="rId4"/>
            <a:srcRect/>
            <a:stretch>
              <a:fillRect/>
            </a:stretch>
          </xdr:blipFill>
          <xdr:spPr bwMode="auto">
            <a:xfrm>
              <a:off x="7010400" y="3413760"/>
              <a:ext cx="66090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15240</xdr:colOff>
          <xdr:row>18</xdr:row>
          <xdr:rowOff>68580</xdr:rowOff>
        </xdr:from>
        <xdr:to>
          <xdr:col>17</xdr:col>
          <xdr:colOff>87044</xdr:colOff>
          <xdr:row>19</xdr:row>
          <xdr:rowOff>121920</xdr:rowOff>
        </xdr:to>
        <xdr:pic>
          <xdr:nvPicPr>
            <xdr:cNvPr id="36" name="Picture 35">
              <a:extLst>
                <a:ext uri="{FF2B5EF4-FFF2-40B4-BE49-F238E27FC236}">
                  <a16:creationId xmlns:a16="http://schemas.microsoft.com/office/drawing/2014/main" id="{F076A26E-8483-952A-054C-8EF4E3F55FAC}"/>
                </a:ext>
              </a:extLst>
            </xdr:cNvPr>
            <xdr:cNvPicPr>
              <a:picLocks noChangeAspect="1" noChangeArrowheads="1"/>
              <a:extLst>
                <a:ext uri="{84589F7E-364E-4C9E-8A38-B11213B215E9}">
                  <a14:cameraTool cellRange="'KPI YOY'!$K$9" spid="_x0000_s10314"/>
                </a:ext>
              </a:extLst>
            </xdr:cNvPicPr>
          </xdr:nvPicPr>
          <xdr:blipFill>
            <a:blip xmlns:r="http://schemas.openxmlformats.org/officeDocument/2006/relationships" r:embed="rId5"/>
            <a:srcRect/>
            <a:stretch>
              <a:fillRect/>
            </a:stretch>
          </xdr:blipFill>
          <xdr:spPr bwMode="auto">
            <a:xfrm>
              <a:off x="9768840" y="3360420"/>
              <a:ext cx="681404" cy="2362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99060</xdr:colOff>
          <xdr:row>18</xdr:row>
          <xdr:rowOff>60960</xdr:rowOff>
        </xdr:from>
        <xdr:to>
          <xdr:col>21</xdr:col>
          <xdr:colOff>96203</xdr:colOff>
          <xdr:row>19</xdr:row>
          <xdr:rowOff>99060</xdr:rowOff>
        </xdr:to>
        <xdr:pic>
          <xdr:nvPicPr>
            <xdr:cNvPr id="38" name="Picture 37">
              <a:extLst>
                <a:ext uri="{FF2B5EF4-FFF2-40B4-BE49-F238E27FC236}">
                  <a16:creationId xmlns:a16="http://schemas.microsoft.com/office/drawing/2014/main" id="{3D73C133-AE0B-443E-CC41-00DAB02BCF13}"/>
                </a:ext>
              </a:extLst>
            </xdr:cNvPr>
            <xdr:cNvPicPr>
              <a:picLocks noChangeAspect="1" noChangeArrowheads="1"/>
              <a:extLst>
                <a:ext uri="{84589F7E-364E-4C9E-8A38-B11213B215E9}">
                  <a14:cameraTool cellRange="'KPI YOY'!$L$9" spid="_x0000_s10315"/>
                </a:ext>
              </a:extLst>
            </xdr:cNvPicPr>
          </xdr:nvPicPr>
          <xdr:blipFill>
            <a:blip xmlns:r="http://schemas.openxmlformats.org/officeDocument/2006/relationships" r:embed="rId6"/>
            <a:srcRect/>
            <a:stretch>
              <a:fillRect/>
            </a:stretch>
          </xdr:blipFill>
          <xdr:spPr bwMode="auto">
            <a:xfrm>
              <a:off x="12291060" y="3352800"/>
              <a:ext cx="606743" cy="2209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251460</xdr:colOff>
      <xdr:row>16</xdr:row>
      <xdr:rowOff>30480</xdr:rowOff>
    </xdr:from>
    <xdr:to>
      <xdr:col>8</xdr:col>
      <xdr:colOff>121920</xdr:colOff>
      <xdr:row>18</xdr:row>
      <xdr:rowOff>76200</xdr:rowOff>
    </xdr:to>
    <xdr:graphicFrame macro="">
      <xdr:nvGraphicFramePr>
        <xdr:cNvPr id="39" name="Chart 38">
          <a:extLst>
            <a:ext uri="{FF2B5EF4-FFF2-40B4-BE49-F238E27FC236}">
              <a16:creationId xmlns:a16="http://schemas.microsoft.com/office/drawing/2014/main" id="{C73A7C6B-7A3B-4A65-A109-C33F4C6E7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388620</xdr:colOff>
      <xdr:row>15</xdr:row>
      <xdr:rowOff>160020</xdr:rowOff>
    </xdr:from>
    <xdr:to>
      <xdr:col>12</xdr:col>
      <xdr:colOff>236220</xdr:colOff>
      <xdr:row>18</xdr:row>
      <xdr:rowOff>22860</xdr:rowOff>
    </xdr:to>
    <xdr:graphicFrame macro="">
      <xdr:nvGraphicFramePr>
        <xdr:cNvPr id="40" name="Chart 39">
          <a:extLst>
            <a:ext uri="{FF2B5EF4-FFF2-40B4-BE49-F238E27FC236}">
              <a16:creationId xmlns:a16="http://schemas.microsoft.com/office/drawing/2014/main" id="{BF16A61A-4112-4561-98B5-B92B590FD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243840</xdr:colOff>
      <xdr:row>15</xdr:row>
      <xdr:rowOff>152400</xdr:rowOff>
    </xdr:from>
    <xdr:to>
      <xdr:col>17</xdr:col>
      <xdr:colOff>38100</xdr:colOff>
      <xdr:row>18</xdr:row>
      <xdr:rowOff>30480</xdr:rowOff>
    </xdr:to>
    <xdr:graphicFrame macro="">
      <xdr:nvGraphicFramePr>
        <xdr:cNvPr id="41" name="Chart 40">
          <a:extLst>
            <a:ext uri="{FF2B5EF4-FFF2-40B4-BE49-F238E27FC236}">
              <a16:creationId xmlns:a16="http://schemas.microsoft.com/office/drawing/2014/main" id="{008DDA40-D875-4728-9D50-02F4FA7AE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259080</xdr:colOff>
      <xdr:row>16</xdr:row>
      <xdr:rowOff>30480</xdr:rowOff>
    </xdr:from>
    <xdr:to>
      <xdr:col>21</xdr:col>
      <xdr:colOff>22860</xdr:colOff>
      <xdr:row>18</xdr:row>
      <xdr:rowOff>87630</xdr:rowOff>
    </xdr:to>
    <xdr:graphicFrame macro="">
      <xdr:nvGraphicFramePr>
        <xdr:cNvPr id="42" name="Chart 41">
          <a:extLst>
            <a:ext uri="{FF2B5EF4-FFF2-40B4-BE49-F238E27FC236}">
              <a16:creationId xmlns:a16="http://schemas.microsoft.com/office/drawing/2014/main" id="{3B4A883A-D5B5-4CBB-81AB-64D0A8060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274320</xdr:colOff>
      <xdr:row>21</xdr:row>
      <xdr:rowOff>15240</xdr:rowOff>
    </xdr:from>
    <xdr:to>
      <xdr:col>21</xdr:col>
      <xdr:colOff>487680</xdr:colOff>
      <xdr:row>31</xdr:row>
      <xdr:rowOff>152400</xdr:rowOff>
    </xdr:to>
    <xdr:grpSp>
      <xdr:nvGrpSpPr>
        <xdr:cNvPr id="56" name="Group 55">
          <a:extLst>
            <a:ext uri="{FF2B5EF4-FFF2-40B4-BE49-F238E27FC236}">
              <a16:creationId xmlns:a16="http://schemas.microsoft.com/office/drawing/2014/main" id="{F351126B-E97B-6EF0-3549-2B7E2ECAB247}"/>
            </a:ext>
          </a:extLst>
        </xdr:cNvPr>
        <xdr:cNvGrpSpPr/>
      </xdr:nvGrpSpPr>
      <xdr:grpSpPr>
        <a:xfrm>
          <a:off x="274320" y="3903576"/>
          <a:ext cx="13074781" cy="1988749"/>
          <a:chOff x="274320" y="3855720"/>
          <a:chExt cx="11003280" cy="1965960"/>
        </a:xfrm>
      </xdr:grpSpPr>
      <xdr:sp macro="" textlink="">
        <xdr:nvSpPr>
          <xdr:cNvPr id="44" name="Rectangle: Rounded Corners 43">
            <a:extLst>
              <a:ext uri="{FF2B5EF4-FFF2-40B4-BE49-F238E27FC236}">
                <a16:creationId xmlns:a16="http://schemas.microsoft.com/office/drawing/2014/main" id="{C439ED58-5C71-EBB5-BD07-E9FE0FC1AAAC}"/>
              </a:ext>
            </a:extLst>
          </xdr:cNvPr>
          <xdr:cNvSpPr/>
        </xdr:nvSpPr>
        <xdr:spPr>
          <a:xfrm>
            <a:off x="274320" y="3901440"/>
            <a:ext cx="3916680" cy="1920240"/>
          </a:xfrm>
          <a:prstGeom prst="roundRect">
            <a:avLst>
              <a:gd name="adj" fmla="val 8334"/>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Rectangle: Rounded Corners 44">
            <a:extLst>
              <a:ext uri="{FF2B5EF4-FFF2-40B4-BE49-F238E27FC236}">
                <a16:creationId xmlns:a16="http://schemas.microsoft.com/office/drawing/2014/main" id="{A7CA49C9-CF15-4E5E-825E-61201973E3E1}"/>
              </a:ext>
            </a:extLst>
          </xdr:cNvPr>
          <xdr:cNvSpPr/>
        </xdr:nvSpPr>
        <xdr:spPr>
          <a:xfrm>
            <a:off x="4411980" y="3878580"/>
            <a:ext cx="3916680" cy="1920240"/>
          </a:xfrm>
          <a:prstGeom prst="roundRect">
            <a:avLst>
              <a:gd name="adj" fmla="val 8334"/>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extLst>
              <a:ext uri="{FF2B5EF4-FFF2-40B4-BE49-F238E27FC236}">
                <a16:creationId xmlns:a16="http://schemas.microsoft.com/office/drawing/2014/main" id="{8FDEC788-3F04-49B7-9260-D41D6F8186A5}"/>
              </a:ext>
            </a:extLst>
          </xdr:cNvPr>
          <xdr:cNvSpPr/>
        </xdr:nvSpPr>
        <xdr:spPr>
          <a:xfrm>
            <a:off x="8572500" y="3855720"/>
            <a:ext cx="2705100" cy="1920240"/>
          </a:xfrm>
          <a:prstGeom prst="roundRect">
            <a:avLst>
              <a:gd name="adj" fmla="val 7143"/>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Rounded Corners 49">
            <a:extLst>
              <a:ext uri="{FF2B5EF4-FFF2-40B4-BE49-F238E27FC236}">
                <a16:creationId xmlns:a16="http://schemas.microsoft.com/office/drawing/2014/main" id="{E7BFF9ED-369C-26A6-7CAA-FD4FAE316119}"/>
              </a:ext>
            </a:extLst>
          </xdr:cNvPr>
          <xdr:cNvSpPr/>
        </xdr:nvSpPr>
        <xdr:spPr>
          <a:xfrm>
            <a:off x="381000" y="4015740"/>
            <a:ext cx="2286000" cy="304800"/>
          </a:xfrm>
          <a:prstGeom prst="round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00">
                <a:latin typeface="Lato ExtraBold" panose="020F0502020204030203" pitchFamily="34" charset="0"/>
                <a:ea typeface="Lato ExtraBold" panose="020F0502020204030203" pitchFamily="34" charset="0"/>
                <a:cs typeface="Lato ExtraBold" panose="020F0502020204030203" pitchFamily="34" charset="0"/>
              </a:rPr>
              <a:t>SALES AND PROFIT ANALYSIS</a:t>
            </a:r>
          </a:p>
        </xdr:txBody>
      </xdr:sp>
      <xdr:sp macro="" textlink="">
        <xdr:nvSpPr>
          <xdr:cNvPr id="51" name="Rectangle: Rounded Corners 50">
            <a:extLst>
              <a:ext uri="{FF2B5EF4-FFF2-40B4-BE49-F238E27FC236}">
                <a16:creationId xmlns:a16="http://schemas.microsoft.com/office/drawing/2014/main" id="{912595EF-F847-EFFB-F387-657C8BBC3A4C}"/>
              </a:ext>
            </a:extLst>
          </xdr:cNvPr>
          <xdr:cNvSpPr/>
        </xdr:nvSpPr>
        <xdr:spPr>
          <a:xfrm>
            <a:off x="4511040" y="3985260"/>
            <a:ext cx="2286000" cy="304800"/>
          </a:xfrm>
          <a:prstGeom prst="round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latin typeface="Lato ExtraBold" panose="020F0502020204030203" pitchFamily="34" charset="0"/>
                <a:ea typeface="Lato ExtraBold" panose="020F0502020204030203" pitchFamily="34" charset="0"/>
                <a:cs typeface="Lato ExtraBold" panose="020F0502020204030203" pitchFamily="34" charset="0"/>
              </a:rPr>
              <a:t>CATEGORY</a:t>
            </a:r>
            <a:r>
              <a:rPr lang="en-IN" sz="1000" baseline="0">
                <a:latin typeface="Lato ExtraBold" panose="020F0502020204030203" pitchFamily="34" charset="0"/>
                <a:ea typeface="Lato ExtraBold" panose="020F0502020204030203" pitchFamily="34" charset="0"/>
                <a:cs typeface="Lato ExtraBold" panose="020F0502020204030203" pitchFamily="34" charset="0"/>
              </a:rPr>
              <a:t> WISE PROFIT</a:t>
            </a:r>
            <a:endParaRPr lang="en-IN" sz="1000">
              <a:latin typeface="Lato ExtraBold" panose="020F0502020204030203" pitchFamily="34" charset="0"/>
              <a:ea typeface="Lato ExtraBold" panose="020F0502020204030203" pitchFamily="34" charset="0"/>
              <a:cs typeface="Lato ExtraBold" panose="020F0502020204030203" pitchFamily="34" charset="0"/>
            </a:endParaRPr>
          </a:p>
        </xdr:txBody>
      </xdr:sp>
      <xdr:sp macro="" textlink="">
        <xdr:nvSpPr>
          <xdr:cNvPr id="52" name="Rectangle: Rounded Corners 51">
            <a:extLst>
              <a:ext uri="{FF2B5EF4-FFF2-40B4-BE49-F238E27FC236}">
                <a16:creationId xmlns:a16="http://schemas.microsoft.com/office/drawing/2014/main" id="{23B2A3CF-47D6-CE05-80F0-895301D62B07}"/>
              </a:ext>
            </a:extLst>
          </xdr:cNvPr>
          <xdr:cNvSpPr/>
        </xdr:nvSpPr>
        <xdr:spPr>
          <a:xfrm>
            <a:off x="8641080" y="3939540"/>
            <a:ext cx="2278380" cy="304800"/>
          </a:xfrm>
          <a:prstGeom prst="round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latin typeface="Lato ExtraBold" panose="020F0502020204030203" pitchFamily="34" charset="0"/>
                <a:ea typeface="Lato ExtraBold" panose="020F0502020204030203" pitchFamily="34" charset="0"/>
                <a:cs typeface="Lato ExtraBold" panose="020F0502020204030203" pitchFamily="34" charset="0"/>
              </a:rPr>
              <a:t>CATEGORY WISE SALES SHARE%</a:t>
            </a:r>
          </a:p>
        </xdr:txBody>
      </xdr:sp>
    </xdr:grpSp>
    <xdr:clientData/>
  </xdr:twoCellAnchor>
  <xdr:twoCellAnchor>
    <xdr:from>
      <xdr:col>0</xdr:col>
      <xdr:colOff>304800</xdr:colOff>
      <xdr:row>32</xdr:row>
      <xdr:rowOff>99060</xdr:rowOff>
    </xdr:from>
    <xdr:to>
      <xdr:col>21</xdr:col>
      <xdr:colOff>472440</xdr:colOff>
      <xdr:row>43</xdr:row>
      <xdr:rowOff>30480</xdr:rowOff>
    </xdr:to>
    <xdr:grpSp>
      <xdr:nvGrpSpPr>
        <xdr:cNvPr id="57" name="Group 56">
          <a:extLst>
            <a:ext uri="{FF2B5EF4-FFF2-40B4-BE49-F238E27FC236}">
              <a16:creationId xmlns:a16="http://schemas.microsoft.com/office/drawing/2014/main" id="{A1B5F924-4412-5F4D-19A6-01080F5F3B6D}"/>
            </a:ext>
          </a:extLst>
        </xdr:cNvPr>
        <xdr:cNvGrpSpPr/>
      </xdr:nvGrpSpPr>
      <xdr:grpSpPr>
        <a:xfrm>
          <a:off x="304800" y="6024144"/>
          <a:ext cx="13029061" cy="1968168"/>
          <a:chOff x="304800" y="5951220"/>
          <a:chExt cx="10751820" cy="1943100"/>
        </a:xfrm>
      </xdr:grpSpPr>
      <xdr:sp macro="" textlink="">
        <xdr:nvSpPr>
          <xdr:cNvPr id="47" name="Rectangle: Rounded Corners 46">
            <a:extLst>
              <a:ext uri="{FF2B5EF4-FFF2-40B4-BE49-F238E27FC236}">
                <a16:creationId xmlns:a16="http://schemas.microsoft.com/office/drawing/2014/main" id="{89143CCE-FB12-4D51-9E63-1A3C4DDE218F}"/>
              </a:ext>
            </a:extLst>
          </xdr:cNvPr>
          <xdr:cNvSpPr/>
        </xdr:nvSpPr>
        <xdr:spPr>
          <a:xfrm>
            <a:off x="304800" y="5951220"/>
            <a:ext cx="3916680" cy="1920240"/>
          </a:xfrm>
          <a:prstGeom prst="roundRect">
            <a:avLst>
              <a:gd name="adj" fmla="val 6350"/>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Rectangle: Rounded Corners 47">
            <a:extLst>
              <a:ext uri="{FF2B5EF4-FFF2-40B4-BE49-F238E27FC236}">
                <a16:creationId xmlns:a16="http://schemas.microsoft.com/office/drawing/2014/main" id="{048E0826-5C65-4627-C160-9229B4FF8F2D}"/>
              </a:ext>
            </a:extLst>
          </xdr:cNvPr>
          <xdr:cNvSpPr/>
        </xdr:nvSpPr>
        <xdr:spPr>
          <a:xfrm>
            <a:off x="4480560" y="5951220"/>
            <a:ext cx="3223260" cy="1920240"/>
          </a:xfrm>
          <a:prstGeom prst="roundRect">
            <a:avLst>
              <a:gd name="adj" fmla="val 6350"/>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Rectangle: Rounded Corners 48">
            <a:extLst>
              <a:ext uri="{FF2B5EF4-FFF2-40B4-BE49-F238E27FC236}">
                <a16:creationId xmlns:a16="http://schemas.microsoft.com/office/drawing/2014/main" id="{873A500D-0670-D3A4-4883-C28C1276DB97}"/>
              </a:ext>
            </a:extLst>
          </xdr:cNvPr>
          <xdr:cNvSpPr/>
        </xdr:nvSpPr>
        <xdr:spPr>
          <a:xfrm>
            <a:off x="7833360" y="5974080"/>
            <a:ext cx="3223260" cy="1920240"/>
          </a:xfrm>
          <a:prstGeom prst="roundRect">
            <a:avLst>
              <a:gd name="adj" fmla="val 6350"/>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9463C29C-70E4-23BA-D6C6-A6CF379935D9}"/>
              </a:ext>
            </a:extLst>
          </xdr:cNvPr>
          <xdr:cNvSpPr/>
        </xdr:nvSpPr>
        <xdr:spPr>
          <a:xfrm>
            <a:off x="381000" y="6027420"/>
            <a:ext cx="2286000" cy="304800"/>
          </a:xfrm>
          <a:prstGeom prst="round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latin typeface="Lato ExtraBold" panose="020F0502020204030203" pitchFamily="34" charset="0"/>
                <a:ea typeface="Lato ExtraBold" panose="020F0502020204030203" pitchFamily="34" charset="0"/>
                <a:cs typeface="Lato ExtraBold" panose="020F0502020204030203" pitchFamily="34" charset="0"/>
              </a:rPr>
              <a:t>SALES BY STATE</a:t>
            </a:r>
          </a:p>
        </xdr:txBody>
      </xdr:sp>
      <xdr:sp macro="" textlink="">
        <xdr:nvSpPr>
          <xdr:cNvPr id="54" name="Rectangle: Rounded Corners 53">
            <a:extLst>
              <a:ext uri="{FF2B5EF4-FFF2-40B4-BE49-F238E27FC236}">
                <a16:creationId xmlns:a16="http://schemas.microsoft.com/office/drawing/2014/main" id="{90E3A7C7-83BD-774D-B872-37D61ED11D5C}"/>
              </a:ext>
            </a:extLst>
          </xdr:cNvPr>
          <xdr:cNvSpPr/>
        </xdr:nvSpPr>
        <xdr:spPr>
          <a:xfrm>
            <a:off x="4572000" y="6042660"/>
            <a:ext cx="2286000" cy="304800"/>
          </a:xfrm>
          <a:prstGeom prst="round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latin typeface="Lato ExtraBold" panose="020F0502020204030203" pitchFamily="34" charset="0"/>
                <a:ea typeface="Lato ExtraBold" panose="020F0502020204030203" pitchFamily="34" charset="0"/>
                <a:cs typeface="Lato ExtraBold" panose="020F0502020204030203" pitchFamily="34" charset="0"/>
              </a:rPr>
              <a:t>TOP 10 SUB</a:t>
            </a:r>
            <a:r>
              <a:rPr lang="en-IN" sz="1000" baseline="0">
                <a:latin typeface="Lato ExtraBold" panose="020F0502020204030203" pitchFamily="34" charset="0"/>
                <a:ea typeface="Lato ExtraBold" panose="020F0502020204030203" pitchFamily="34" charset="0"/>
                <a:cs typeface="Lato ExtraBold" panose="020F0502020204030203" pitchFamily="34" charset="0"/>
              </a:rPr>
              <a:t> CATEGORIES</a:t>
            </a:r>
            <a:endParaRPr lang="en-IN" sz="1000">
              <a:latin typeface="Lato ExtraBold" panose="020F0502020204030203" pitchFamily="34" charset="0"/>
              <a:ea typeface="Lato ExtraBold" panose="020F0502020204030203" pitchFamily="34" charset="0"/>
              <a:cs typeface="Lato ExtraBold" panose="020F0502020204030203" pitchFamily="34" charset="0"/>
            </a:endParaRPr>
          </a:p>
        </xdr:txBody>
      </xdr:sp>
      <xdr:sp macro="" textlink="">
        <xdr:nvSpPr>
          <xdr:cNvPr id="55" name="Rectangle: Rounded Corners 54">
            <a:extLst>
              <a:ext uri="{FF2B5EF4-FFF2-40B4-BE49-F238E27FC236}">
                <a16:creationId xmlns:a16="http://schemas.microsoft.com/office/drawing/2014/main" id="{188DB232-B9BF-6874-E150-E0CD9896B00C}"/>
              </a:ext>
            </a:extLst>
          </xdr:cNvPr>
          <xdr:cNvSpPr/>
        </xdr:nvSpPr>
        <xdr:spPr>
          <a:xfrm>
            <a:off x="7924800" y="6073140"/>
            <a:ext cx="2286000" cy="304800"/>
          </a:xfrm>
          <a:prstGeom prst="roundRect">
            <a:avLst/>
          </a:prstGeom>
          <a:gradFill>
            <a:gsLst>
              <a:gs pos="0">
                <a:schemeClr val="tx1">
                  <a:lumMod val="65000"/>
                  <a:lumOff val="3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a:latin typeface="Lato ExtraBold" panose="020F0502020204030203" pitchFamily="34" charset="0"/>
                <a:ea typeface="Lato ExtraBold" panose="020F0502020204030203" pitchFamily="34" charset="0"/>
                <a:cs typeface="Lato ExtraBold" panose="020F0502020204030203" pitchFamily="34" charset="0"/>
              </a:rPr>
              <a:t>FILTERS</a:t>
            </a:r>
          </a:p>
        </xdr:txBody>
      </xdr:sp>
    </xdr:grpSp>
    <xdr:clientData/>
  </xdr:twoCellAnchor>
  <xdr:twoCellAnchor>
    <xdr:from>
      <xdr:col>0</xdr:col>
      <xdr:colOff>441960</xdr:colOff>
      <xdr:row>23</xdr:row>
      <xdr:rowOff>45720</xdr:rowOff>
    </xdr:from>
    <xdr:to>
      <xdr:col>7</xdr:col>
      <xdr:colOff>396240</xdr:colOff>
      <xdr:row>31</xdr:row>
      <xdr:rowOff>91440</xdr:rowOff>
    </xdr:to>
    <xdr:graphicFrame macro="">
      <xdr:nvGraphicFramePr>
        <xdr:cNvPr id="58" name="Chart 57">
          <a:extLst>
            <a:ext uri="{FF2B5EF4-FFF2-40B4-BE49-F238E27FC236}">
              <a16:creationId xmlns:a16="http://schemas.microsoft.com/office/drawing/2014/main" id="{3B230FF2-8119-4493-8E38-AF060E0AF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525780</xdr:colOff>
      <xdr:row>23</xdr:row>
      <xdr:rowOff>68580</xdr:rowOff>
    </xdr:from>
    <xdr:to>
      <xdr:col>15</xdr:col>
      <xdr:colOff>441960</xdr:colOff>
      <xdr:row>30</xdr:row>
      <xdr:rowOff>175260</xdr:rowOff>
    </xdr:to>
    <mc:AlternateContent xmlns:mc="http://schemas.openxmlformats.org/markup-compatibility/2006">
      <mc:Choice xmlns:cx1="http://schemas.microsoft.com/office/drawing/2015/9/8/chartex" Requires="cx1">
        <xdr:graphicFrame macro="">
          <xdr:nvGraphicFramePr>
            <xdr:cNvPr id="59" name="Chart 58">
              <a:extLst>
                <a:ext uri="{FF2B5EF4-FFF2-40B4-BE49-F238E27FC236}">
                  <a16:creationId xmlns:a16="http://schemas.microsoft.com/office/drawing/2014/main" id="{6E85CE14-6FFB-445F-9775-AA48A07855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402580" y="4274820"/>
              <a:ext cx="4183380" cy="1386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419100</xdr:colOff>
      <xdr:row>23</xdr:row>
      <xdr:rowOff>76200</xdr:rowOff>
    </xdr:from>
    <xdr:to>
      <xdr:col>21</xdr:col>
      <xdr:colOff>274320</xdr:colOff>
      <xdr:row>31</xdr:row>
      <xdr:rowOff>45720</xdr:rowOff>
    </xdr:to>
    <xdr:graphicFrame macro="">
      <xdr:nvGraphicFramePr>
        <xdr:cNvPr id="60" name="Chart 59">
          <a:extLst>
            <a:ext uri="{FF2B5EF4-FFF2-40B4-BE49-F238E27FC236}">
              <a16:creationId xmlns:a16="http://schemas.microsoft.com/office/drawing/2014/main" id="{5BE9D1E2-F965-44E5-AA65-E03C6495D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388620</xdr:colOff>
      <xdr:row>34</xdr:row>
      <xdr:rowOff>175260</xdr:rowOff>
    </xdr:from>
    <xdr:to>
      <xdr:col>7</xdr:col>
      <xdr:colOff>449580</xdr:colOff>
      <xdr:row>42</xdr:row>
      <xdr:rowOff>144780</xdr:rowOff>
    </xdr:to>
    <mc:AlternateContent xmlns:mc="http://schemas.openxmlformats.org/markup-compatibility/2006">
      <mc:Choice xmlns:cx4="http://schemas.microsoft.com/office/drawing/2016/5/10/chartex" Requires="cx4">
        <xdr:graphicFrame macro="">
          <xdr:nvGraphicFramePr>
            <xdr:cNvPr id="61" name="Chart 60">
              <a:extLst>
                <a:ext uri="{FF2B5EF4-FFF2-40B4-BE49-F238E27FC236}">
                  <a16:creationId xmlns:a16="http://schemas.microsoft.com/office/drawing/2014/main" id="{225C13E8-3A43-4B33-8575-23109B865C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88620" y="6393180"/>
              <a:ext cx="4328160" cy="1432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53340</xdr:colOff>
      <xdr:row>35</xdr:row>
      <xdr:rowOff>0</xdr:rowOff>
    </xdr:from>
    <xdr:to>
      <xdr:col>14</xdr:col>
      <xdr:colOff>586740</xdr:colOff>
      <xdr:row>42</xdr:row>
      <xdr:rowOff>152400</xdr:rowOff>
    </xdr:to>
    <xdr:graphicFrame macro="">
      <xdr:nvGraphicFramePr>
        <xdr:cNvPr id="62" name="Chart 61">
          <a:extLst>
            <a:ext uri="{FF2B5EF4-FFF2-40B4-BE49-F238E27FC236}">
              <a16:creationId xmlns:a16="http://schemas.microsoft.com/office/drawing/2014/main" id="{76FC9B98-0FD9-49AB-840E-F550AE0AD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426720</xdr:colOff>
      <xdr:row>35</xdr:row>
      <xdr:rowOff>38101</xdr:rowOff>
    </xdr:from>
    <xdr:to>
      <xdr:col>17</xdr:col>
      <xdr:colOff>299103</xdr:colOff>
      <xdr:row>43</xdr:row>
      <xdr:rowOff>15241</xdr:rowOff>
    </xdr:to>
    <mc:AlternateContent xmlns:mc="http://schemas.openxmlformats.org/markup-compatibility/2006">
      <mc:Choice xmlns:a14="http://schemas.microsoft.com/office/drawing/2010/main" Requires="a14">
        <xdr:graphicFrame macro="">
          <xdr:nvGraphicFramePr>
            <xdr:cNvPr id="63" name="Region 1">
              <a:extLst>
                <a:ext uri="{FF2B5EF4-FFF2-40B4-BE49-F238E27FC236}">
                  <a16:creationId xmlns:a16="http://schemas.microsoft.com/office/drawing/2014/main" id="{B181854E-1014-4E41-8DDC-CCB77B8C0AC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613449" y="6518662"/>
              <a:ext cx="1097280" cy="1458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470018</xdr:colOff>
      <xdr:row>35</xdr:row>
      <xdr:rowOff>21364</xdr:rowOff>
    </xdr:from>
    <xdr:to>
      <xdr:col>19</xdr:col>
      <xdr:colOff>391682</xdr:colOff>
      <xdr:row>43</xdr:row>
      <xdr:rowOff>11465</xdr:rowOff>
    </xdr:to>
    <mc:AlternateContent xmlns:mc="http://schemas.openxmlformats.org/markup-compatibility/2006">
      <mc:Choice xmlns:a14="http://schemas.microsoft.com/office/drawing/2010/main" Requires="a14">
        <xdr:graphicFrame macro="">
          <xdr:nvGraphicFramePr>
            <xdr:cNvPr id="64" name="Segment 1">
              <a:extLst>
                <a:ext uri="{FF2B5EF4-FFF2-40B4-BE49-F238E27FC236}">
                  <a16:creationId xmlns:a16="http://schemas.microsoft.com/office/drawing/2014/main" id="{C793C72B-0F06-4A12-B660-5AABCABFE583}"/>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881644" y="6501925"/>
              <a:ext cx="1146561" cy="1471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534113</xdr:colOff>
      <xdr:row>35</xdr:row>
      <xdr:rowOff>30480</xdr:rowOff>
    </xdr:from>
    <xdr:to>
      <xdr:col>21</xdr:col>
      <xdr:colOff>358140</xdr:colOff>
      <xdr:row>43</xdr:row>
      <xdr:rowOff>0</xdr:rowOff>
    </xdr:to>
    <mc:AlternateContent xmlns:mc="http://schemas.openxmlformats.org/markup-compatibility/2006">
      <mc:Choice xmlns:a14="http://schemas.microsoft.com/office/drawing/2010/main" Requires="a14">
        <xdr:graphicFrame macro="">
          <xdr:nvGraphicFramePr>
            <xdr:cNvPr id="65" name="Year 1">
              <a:extLst>
                <a:ext uri="{FF2B5EF4-FFF2-40B4-BE49-F238E27FC236}">
                  <a16:creationId xmlns:a16="http://schemas.microsoft.com/office/drawing/2014/main" id="{1B000DAC-C793-4E89-AAA9-B6B122AA48B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170636" y="6511041"/>
              <a:ext cx="1048925" cy="1450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 refreshedDate="46114.812927314815" createdVersion="8" refreshedVersion="8" minRefreshableVersion="3" recordCount="9994" xr:uid="{E0B28B2C-3B3E-41D0-B73E-FAFC99DEA586}">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863436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993A4D-2F1A-4C66-B1A4-93A62EA77B2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5" firstHeaderRow="0"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2">
    <i>
      <x v="1"/>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33">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931D27-342F-40B2-AC80-A40B903B380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i>
    <i>
      <x v="1"/>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823862-F210-4FAD-BA91-C91A250DEA3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77043C-BC87-452C-B433-3B98566CC66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2">
    <i>
      <x v="11"/>
    </i>
    <i>
      <x v="12"/>
    </i>
    <i>
      <x v="13"/>
    </i>
    <i>
      <x v="14"/>
    </i>
    <i>
      <x v="20"/>
    </i>
    <i>
      <x v="21"/>
    </i>
    <i>
      <x v="23"/>
    </i>
    <i>
      <x v="25"/>
    </i>
    <i>
      <x v="39"/>
    </i>
    <i>
      <x v="41"/>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091355-14C2-41BF-9F51-D02F87E8655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5"/>
    </i>
    <i>
      <x v="3"/>
    </i>
    <i>
      <x v="11"/>
    </i>
    <i>
      <x v="14"/>
    </i>
    <i>
      <x v="15"/>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EF8E19-A3C0-4C1A-A650-26B0F71AF21B}"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5"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2">
    <i>
      <x v="1"/>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B929A9-16F8-43D2-BF47-FCE3E21CC2E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5"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2">
    <i>
      <x v="1"/>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1A6DDD-95A0-49F9-8576-90CC42DB7C2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5"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2">
    <i>
      <x v="1"/>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7F36BB-18C1-4DEE-80DF-69F29ABA5357}"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5"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2">
    <i>
      <x v="1"/>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A92ECD-EC78-4C61-97BF-9209E5AC2D67}"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5"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2">
    <i>
      <x v="1"/>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E8113D-A1B4-4246-A2D6-87340DE94444}" name="PivotTable1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75EE9E7-1DE2-45FB-B1F2-1297A0122A1C}" sourceName="Year">
  <pivotTables>
    <pivotTable tabId="4" name="PivotTable2"/>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7" name="PivotTable5"/>
  </pivotTables>
  <data>
    <tabular pivotCacheId="1863436769">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FB05F6C-2B44-4F84-BEBA-EA0891E2099B}" sourceName="Segment">
  <pivotTables>
    <pivotTable tabId="4" name="PivotTable2"/>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7" name="PivotTable5"/>
  </pivotTables>
  <data>
    <tabular pivotCacheId="1863436769">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3A23BB-4A98-4030-BF4B-655848C0666A}" sourceName="Region">
  <pivotTables>
    <pivotTable tabId="4" name="PivotTable2"/>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7" name="PivotTable5"/>
  </pivotTables>
  <data>
    <tabular pivotCacheId="1863436769">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81A3CDC-9338-4B51-A58B-FC4CF462024D}" cache="Slicer_Year" caption="Year" rowHeight="234950"/>
  <slicer name="Segment" xr10:uid="{DCB70A1D-9946-4FCF-B5F0-B2279AB50852}" cache="Slicer_Segment" caption="Segment" rowHeight="234950"/>
  <slicer name="Region" xr10:uid="{E45FF1F7-B6F4-4F94-8E27-E22F5753B4BF}"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44CFE84-CD52-4A5B-A6CA-025D968A4583}" cache="Slicer_Year" caption="Year" style="AB" rowHeight="234950"/>
  <slicer name="Segment 1" xr10:uid="{2656013D-AEFC-4BCA-B95D-1C2D9A103FF1}" cache="Slicer_Segment" caption="Segment" style="AB" rowHeight="234950"/>
  <slicer name="Region 1" xr10:uid="{FE76B076-530B-4E45-9937-613235DFA4E0}"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pn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56D75-B7DF-427A-A36A-521C12C9EBDB}">
  <dimension ref="A3:C15"/>
  <sheetViews>
    <sheetView workbookViewId="0">
      <selection activeCell="B8" sqref="B8"/>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5" t="s">
        <v>10933</v>
      </c>
      <c r="B3" s="10" t="s">
        <v>10946</v>
      </c>
      <c r="C3" s="11" t="s">
        <v>10947</v>
      </c>
    </row>
    <row r="4" spans="1:3" x14ac:dyDescent="0.3">
      <c r="A4" s="7" t="s">
        <v>10935</v>
      </c>
      <c r="B4" s="12">
        <v>9014.4839999999986</v>
      </c>
      <c r="C4" s="13">
        <v>-121.98490000000018</v>
      </c>
    </row>
    <row r="5" spans="1:3" x14ac:dyDescent="0.3">
      <c r="A5" s="8" t="s">
        <v>10936</v>
      </c>
      <c r="B5" s="14">
        <v>4875.1619999999994</v>
      </c>
      <c r="C5" s="15">
        <v>862.51660000000004</v>
      </c>
    </row>
    <row r="6" spans="1:3" x14ac:dyDescent="0.3">
      <c r="A6" s="8" t="s">
        <v>10937</v>
      </c>
      <c r="B6" s="14">
        <v>1337.0463999999997</v>
      </c>
      <c r="C6" s="15">
        <v>-34.755400000000037</v>
      </c>
    </row>
    <row r="7" spans="1:3" x14ac:dyDescent="0.3">
      <c r="A7" s="8" t="s">
        <v>10938</v>
      </c>
      <c r="B7" s="14">
        <v>6121.5778000000009</v>
      </c>
      <c r="C7" s="15">
        <v>1046.2441999999999</v>
      </c>
    </row>
    <row r="8" spans="1:3" x14ac:dyDescent="0.3">
      <c r="A8" s="8" t="s">
        <v>10939</v>
      </c>
      <c r="B8" s="14">
        <v>5973.6399999999985</v>
      </c>
      <c r="C8" s="15">
        <v>1158.0384999999999</v>
      </c>
    </row>
    <row r="9" spans="1:3" x14ac:dyDescent="0.3">
      <c r="A9" s="8" t="s">
        <v>10940</v>
      </c>
      <c r="B9" s="14">
        <v>3920.3420000000006</v>
      </c>
      <c r="C9" s="15">
        <v>289.90309999999982</v>
      </c>
    </row>
    <row r="10" spans="1:3" x14ac:dyDescent="0.3">
      <c r="A10" s="8" t="s">
        <v>10941</v>
      </c>
      <c r="B10" s="14">
        <v>2279.2199999999998</v>
      </c>
      <c r="C10" s="15">
        <v>-28.362100000000339</v>
      </c>
    </row>
    <row r="11" spans="1:3" x14ac:dyDescent="0.3">
      <c r="A11" s="8" t="s">
        <v>10942</v>
      </c>
      <c r="B11" s="14">
        <v>3981.4419999999991</v>
      </c>
      <c r="C11" s="15">
        <v>550.61329999999987</v>
      </c>
    </row>
    <row r="12" spans="1:3" x14ac:dyDescent="0.3">
      <c r="A12" s="8" t="s">
        <v>10943</v>
      </c>
      <c r="B12" s="14">
        <v>1817.7270000000001</v>
      </c>
      <c r="C12" s="15">
        <v>-519.63000000000022</v>
      </c>
    </row>
    <row r="13" spans="1:3" x14ac:dyDescent="0.3">
      <c r="A13" s="8" t="s">
        <v>10944</v>
      </c>
      <c r="B13" s="14">
        <v>4405.7001999999993</v>
      </c>
      <c r="C13" s="15">
        <v>126.60739999999981</v>
      </c>
    </row>
    <row r="14" spans="1:3" x14ac:dyDescent="0.3">
      <c r="A14" s="8" t="s">
        <v>10945</v>
      </c>
      <c r="B14" s="14">
        <v>4573.6919999999991</v>
      </c>
      <c r="C14" s="15">
        <v>-2437.8861000000006</v>
      </c>
    </row>
    <row r="15" spans="1:3" x14ac:dyDescent="0.3">
      <c r="A15" s="9" t="s">
        <v>10934</v>
      </c>
      <c r="B15" s="31">
        <v>48300.0334</v>
      </c>
      <c r="C15" s="32">
        <v>891.30459999999812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2D56-CAE9-41D0-82DA-E130451292AD}">
  <dimension ref="A3:E7"/>
  <sheetViews>
    <sheetView workbookViewId="0">
      <selection activeCell="A5" sqref="A5"/>
    </sheetView>
  </sheetViews>
  <sheetFormatPr defaultRowHeight="14.4" x14ac:dyDescent="0.3"/>
  <cols>
    <col min="1" max="1" width="13.109375" bestFit="1" customWidth="1"/>
    <col min="2" max="2" width="11.6640625" bestFit="1" customWidth="1"/>
    <col min="4" max="4" width="13.6640625" customWidth="1"/>
    <col min="5" max="5" width="12.44140625" customWidth="1"/>
  </cols>
  <sheetData>
    <row r="3" spans="1:5" x14ac:dyDescent="0.3">
      <c r="A3" s="5" t="s">
        <v>10933</v>
      </c>
      <c r="B3" s="6" t="s">
        <v>10947</v>
      </c>
      <c r="D3" s="16" t="s">
        <v>15</v>
      </c>
      <c r="E3" s="16" t="s">
        <v>21</v>
      </c>
    </row>
    <row r="4" spans="1:5" x14ac:dyDescent="0.3">
      <c r="A4" s="7" t="s">
        <v>71</v>
      </c>
      <c r="B4" s="24">
        <v>2168.5064999999991</v>
      </c>
      <c r="D4" t="str">
        <f>A4</f>
        <v>Technology</v>
      </c>
      <c r="E4" s="17">
        <f>GETPIVOTDATA("Profit",$A$3,"Category",A4)</f>
        <v>2168.5064999999991</v>
      </c>
    </row>
    <row r="5" spans="1:5" x14ac:dyDescent="0.3">
      <c r="A5" s="8" t="s">
        <v>32</v>
      </c>
      <c r="B5" s="25">
        <v>518.19859999999949</v>
      </c>
      <c r="D5" t="str">
        <f t="shared" ref="D5:D7" si="0">A5</f>
        <v>Furniture</v>
      </c>
      <c r="E5" s="17">
        <f t="shared" ref="E5:E6" si="1">GETPIVOTDATA("Profit",$A$3,"Category",A5)</f>
        <v>518.19859999999949</v>
      </c>
    </row>
    <row r="6" spans="1:5" x14ac:dyDescent="0.3">
      <c r="A6" s="8" t="s">
        <v>46</v>
      </c>
      <c r="B6" s="25">
        <v>-1795.4005000000009</v>
      </c>
      <c r="D6" t="str">
        <f t="shared" si="0"/>
        <v>Office Supplies</v>
      </c>
      <c r="E6" s="17">
        <f t="shared" si="1"/>
        <v>-1795.4005000000009</v>
      </c>
    </row>
    <row r="7" spans="1:5" x14ac:dyDescent="0.3">
      <c r="A7" s="9" t="s">
        <v>10934</v>
      </c>
      <c r="B7" s="26">
        <v>891.30459999999766</v>
      </c>
      <c r="D7" t="str">
        <f t="shared" si="0"/>
        <v>Grand Total</v>
      </c>
      <c r="E7" s="17">
        <f>GETPIVOTDATA("Profit",$A$3)</f>
        <v>891.30459999999766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19C82-66E7-4827-89C0-FA307D40211A}">
  <dimension ref="A3:B7"/>
  <sheetViews>
    <sheetView workbookViewId="0">
      <selection activeCell="N15" sqref="N15"/>
    </sheetView>
  </sheetViews>
  <sheetFormatPr defaultRowHeight="14.4" x14ac:dyDescent="0.3"/>
  <cols>
    <col min="1" max="1" width="13.109375" bestFit="1" customWidth="1"/>
    <col min="2" max="2" width="11.21875" bestFit="1" customWidth="1"/>
  </cols>
  <sheetData>
    <row r="3" spans="1:2" x14ac:dyDescent="0.3">
      <c r="A3" s="5" t="s">
        <v>10933</v>
      </c>
      <c r="B3" s="6" t="s">
        <v>10946</v>
      </c>
    </row>
    <row r="4" spans="1:2" x14ac:dyDescent="0.3">
      <c r="A4" s="7" t="s">
        <v>32</v>
      </c>
      <c r="B4" s="18">
        <v>0.28861519172365635</v>
      </c>
    </row>
    <row r="5" spans="1:2" x14ac:dyDescent="0.3">
      <c r="A5" s="8" t="s">
        <v>46</v>
      </c>
      <c r="B5" s="19">
        <v>0.44661538474215623</v>
      </c>
    </row>
    <row r="6" spans="1:2" x14ac:dyDescent="0.3">
      <c r="A6" s="8" t="s">
        <v>71</v>
      </c>
      <c r="B6" s="19">
        <v>0.26476942353418753</v>
      </c>
    </row>
    <row r="7" spans="1:2" x14ac:dyDescent="0.3">
      <c r="A7" s="9" t="s">
        <v>10934</v>
      </c>
      <c r="B7" s="2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2C81-F2DF-42B4-BEE3-97E2B42B6109}">
  <dimension ref="A3:E53"/>
  <sheetViews>
    <sheetView topLeftCell="A32" workbookViewId="0">
      <selection activeCell="H34" sqref="H34"/>
    </sheetView>
  </sheetViews>
  <sheetFormatPr defaultRowHeight="14.4" x14ac:dyDescent="0.3"/>
  <cols>
    <col min="1" max="1" width="12.44140625" bestFit="1" customWidth="1"/>
    <col min="2" max="2" width="11.21875" bestFit="1" customWidth="1"/>
    <col min="4" max="4" width="18.21875" customWidth="1"/>
    <col min="5" max="5" width="13.109375" customWidth="1"/>
  </cols>
  <sheetData>
    <row r="3" spans="1:5" x14ac:dyDescent="0.3">
      <c r="A3" s="5" t="s">
        <v>10933</v>
      </c>
      <c r="B3" s="6" t="s">
        <v>10946</v>
      </c>
      <c r="D3" s="16" t="s">
        <v>10948</v>
      </c>
      <c r="E3" s="16" t="s">
        <v>10949</v>
      </c>
    </row>
    <row r="4" spans="1:5" x14ac:dyDescent="0.3">
      <c r="A4" s="7" t="s">
        <v>211</v>
      </c>
      <c r="B4" s="24">
        <v>5992.7279999999992</v>
      </c>
      <c r="D4" t="str">
        <f>A4</f>
        <v>Illinois</v>
      </c>
      <c r="E4" s="17">
        <f>GETPIVOTDATA("Sales",$A$3,"State",A4)</f>
        <v>5992.7279999999992</v>
      </c>
    </row>
    <row r="5" spans="1:5" x14ac:dyDescent="0.3">
      <c r="A5" s="8" t="s">
        <v>254</v>
      </c>
      <c r="B5" s="25">
        <v>8444.0399999999991</v>
      </c>
      <c r="D5" t="str">
        <f t="shared" ref="D5:D52" si="0">A5</f>
        <v>Indiana</v>
      </c>
      <c r="E5" s="17">
        <f>GETPIVOTDATA("Sales",$A$3,"State",A5)</f>
        <v>8444.0399999999991</v>
      </c>
    </row>
    <row r="6" spans="1:5" x14ac:dyDescent="0.3">
      <c r="A6" s="8" t="s">
        <v>489</v>
      </c>
      <c r="B6" s="25">
        <v>340.22</v>
      </c>
      <c r="D6" t="str">
        <f t="shared" si="0"/>
        <v>Iowa</v>
      </c>
      <c r="E6" s="17">
        <f t="shared" ref="E6:E52" si="1">GETPIVOTDATA("Sales",$A$3,"State",A6)</f>
        <v>340.22</v>
      </c>
    </row>
    <row r="7" spans="1:5" x14ac:dyDescent="0.3">
      <c r="A7" s="8" t="s">
        <v>4530</v>
      </c>
      <c r="B7" s="25">
        <v>453.25</v>
      </c>
      <c r="D7" t="str">
        <f t="shared" si="0"/>
        <v>Kansas</v>
      </c>
      <c r="E7" s="17">
        <f t="shared" si="1"/>
        <v>453.25</v>
      </c>
    </row>
    <row r="8" spans="1:5" x14ac:dyDescent="0.3">
      <c r="A8" s="8" t="s">
        <v>238</v>
      </c>
      <c r="B8" s="25">
        <v>7456.9359999999997</v>
      </c>
      <c r="D8" t="str">
        <f t="shared" si="0"/>
        <v>Michigan</v>
      </c>
      <c r="E8" s="17">
        <f t="shared" si="1"/>
        <v>7456.9359999999997</v>
      </c>
    </row>
    <row r="9" spans="1:5" x14ac:dyDescent="0.3">
      <c r="A9" s="8" t="s">
        <v>229</v>
      </c>
      <c r="B9" s="25">
        <v>2118.1999999999998</v>
      </c>
      <c r="D9" t="str">
        <f t="shared" si="0"/>
        <v>Minnesota</v>
      </c>
      <c r="E9" s="17">
        <f t="shared" si="1"/>
        <v>2118.1999999999998</v>
      </c>
    </row>
    <row r="10" spans="1:5" x14ac:dyDescent="0.3">
      <c r="A10" s="8" t="s">
        <v>596</v>
      </c>
      <c r="B10" s="25">
        <v>4619.3299999999981</v>
      </c>
      <c r="D10" t="str">
        <f t="shared" si="0"/>
        <v>Missouri</v>
      </c>
      <c r="E10" s="17">
        <f t="shared" si="1"/>
        <v>4619.3299999999981</v>
      </c>
    </row>
    <row r="11" spans="1:5" x14ac:dyDescent="0.3">
      <c r="A11" s="8" t="s">
        <v>138</v>
      </c>
      <c r="B11" s="25">
        <v>884.54</v>
      </c>
      <c r="D11" t="str">
        <f t="shared" si="0"/>
        <v>Nebraska</v>
      </c>
      <c r="E11" s="17">
        <f t="shared" si="1"/>
        <v>884.54</v>
      </c>
    </row>
    <row r="12" spans="1:5" x14ac:dyDescent="0.3">
      <c r="A12" s="8" t="s">
        <v>5326</v>
      </c>
      <c r="B12" s="25">
        <v>1107.6799999999998</v>
      </c>
      <c r="D12" t="str">
        <f t="shared" si="0"/>
        <v>South Dakota</v>
      </c>
      <c r="E12" s="17">
        <f t="shared" si="1"/>
        <v>1107.6799999999998</v>
      </c>
    </row>
    <row r="13" spans="1:5" x14ac:dyDescent="0.3">
      <c r="A13" s="8" t="s">
        <v>104</v>
      </c>
      <c r="B13" s="25">
        <v>13705.739400000002</v>
      </c>
      <c r="D13" t="str">
        <f t="shared" si="0"/>
        <v>Texas</v>
      </c>
      <c r="E13" s="17">
        <f t="shared" si="1"/>
        <v>13705.739400000002</v>
      </c>
    </row>
    <row r="14" spans="1:5" x14ac:dyDescent="0.3">
      <c r="A14" s="8" t="s">
        <v>114</v>
      </c>
      <c r="B14" s="25">
        <v>3177.37</v>
      </c>
      <c r="D14" t="str">
        <f t="shared" si="0"/>
        <v>Wisconsin</v>
      </c>
      <c r="E14" s="17">
        <f t="shared" si="1"/>
        <v>3177.37</v>
      </c>
    </row>
    <row r="15" spans="1:5" x14ac:dyDescent="0.3">
      <c r="A15" s="9" t="s">
        <v>10934</v>
      </c>
      <c r="B15" s="26">
        <v>48300.033400000008</v>
      </c>
      <c r="D15" t="str">
        <f t="shared" si="0"/>
        <v>Grand Total</v>
      </c>
      <c r="E15" s="17" t="e">
        <f t="shared" si="1"/>
        <v>#REF!</v>
      </c>
    </row>
    <row r="16" spans="1:5" x14ac:dyDescent="0.3">
      <c r="D16">
        <f t="shared" si="0"/>
        <v>0</v>
      </c>
      <c r="E16" s="17" t="e">
        <f t="shared" si="1"/>
        <v>#REF!</v>
      </c>
    </row>
    <row r="17" spans="4:5" x14ac:dyDescent="0.3">
      <c r="D17">
        <f t="shared" si="0"/>
        <v>0</v>
      </c>
      <c r="E17" s="17" t="e">
        <f t="shared" si="1"/>
        <v>#REF!</v>
      </c>
    </row>
    <row r="18" spans="4:5" x14ac:dyDescent="0.3">
      <c r="D18">
        <f t="shared" si="0"/>
        <v>0</v>
      </c>
      <c r="E18" s="17" t="e">
        <f t="shared" si="1"/>
        <v>#REF!</v>
      </c>
    </row>
    <row r="19" spans="4:5" x14ac:dyDescent="0.3">
      <c r="D19">
        <f t="shared" si="0"/>
        <v>0</v>
      </c>
      <c r="E19" s="17" t="e">
        <f t="shared" si="1"/>
        <v>#REF!</v>
      </c>
    </row>
    <row r="20" spans="4:5" x14ac:dyDescent="0.3">
      <c r="D20">
        <f t="shared" si="0"/>
        <v>0</v>
      </c>
      <c r="E20" s="17" t="e">
        <f t="shared" si="1"/>
        <v>#REF!</v>
      </c>
    </row>
    <row r="21" spans="4:5" x14ac:dyDescent="0.3">
      <c r="D21">
        <f t="shared" si="0"/>
        <v>0</v>
      </c>
      <c r="E21" s="17" t="e">
        <f t="shared" si="1"/>
        <v>#REF!</v>
      </c>
    </row>
    <row r="22" spans="4:5" x14ac:dyDescent="0.3">
      <c r="D22">
        <f t="shared" si="0"/>
        <v>0</v>
      </c>
      <c r="E22" s="17" t="e">
        <f t="shared" si="1"/>
        <v>#REF!</v>
      </c>
    </row>
    <row r="23" spans="4:5" x14ac:dyDescent="0.3">
      <c r="D23">
        <f t="shared" si="0"/>
        <v>0</v>
      </c>
      <c r="E23" s="17" t="e">
        <f t="shared" si="1"/>
        <v>#REF!</v>
      </c>
    </row>
    <row r="24" spans="4:5" x14ac:dyDescent="0.3">
      <c r="D24">
        <f t="shared" si="0"/>
        <v>0</v>
      </c>
      <c r="E24" s="17" t="e">
        <f t="shared" si="1"/>
        <v>#REF!</v>
      </c>
    </row>
    <row r="25" spans="4:5" x14ac:dyDescent="0.3">
      <c r="D25">
        <f t="shared" si="0"/>
        <v>0</v>
      </c>
      <c r="E25" s="17" t="e">
        <f t="shared" si="1"/>
        <v>#REF!</v>
      </c>
    </row>
    <row r="26" spans="4:5" x14ac:dyDescent="0.3">
      <c r="D26">
        <f t="shared" si="0"/>
        <v>0</v>
      </c>
      <c r="E26" s="17" t="e">
        <f t="shared" si="1"/>
        <v>#REF!</v>
      </c>
    </row>
    <row r="27" spans="4:5" x14ac:dyDescent="0.3">
      <c r="D27">
        <f t="shared" si="0"/>
        <v>0</v>
      </c>
      <c r="E27" s="17" t="e">
        <f t="shared" si="1"/>
        <v>#REF!</v>
      </c>
    </row>
    <row r="28" spans="4:5" x14ac:dyDescent="0.3">
      <c r="D28">
        <f t="shared" si="0"/>
        <v>0</v>
      </c>
      <c r="E28" s="17" t="e">
        <f t="shared" si="1"/>
        <v>#REF!</v>
      </c>
    </row>
    <row r="29" spans="4:5" x14ac:dyDescent="0.3">
      <c r="D29">
        <f t="shared" si="0"/>
        <v>0</v>
      </c>
      <c r="E29" s="17" t="e">
        <f t="shared" si="1"/>
        <v>#REF!</v>
      </c>
    </row>
    <row r="30" spans="4:5" x14ac:dyDescent="0.3">
      <c r="D30">
        <f t="shared" si="0"/>
        <v>0</v>
      </c>
      <c r="E30" s="17" t="e">
        <f t="shared" si="1"/>
        <v>#REF!</v>
      </c>
    </row>
    <row r="31" spans="4:5" x14ac:dyDescent="0.3">
      <c r="D31">
        <f t="shared" si="0"/>
        <v>0</v>
      </c>
      <c r="E31" s="17" t="e">
        <f t="shared" si="1"/>
        <v>#REF!</v>
      </c>
    </row>
    <row r="32" spans="4:5" x14ac:dyDescent="0.3">
      <c r="D32">
        <f t="shared" si="0"/>
        <v>0</v>
      </c>
      <c r="E32" s="17" t="e">
        <f t="shared" si="1"/>
        <v>#REF!</v>
      </c>
    </row>
    <row r="33" spans="4:5" x14ac:dyDescent="0.3">
      <c r="D33">
        <f t="shared" si="0"/>
        <v>0</v>
      </c>
      <c r="E33" s="17" t="e">
        <f t="shared" si="1"/>
        <v>#REF!</v>
      </c>
    </row>
    <row r="34" spans="4:5" x14ac:dyDescent="0.3">
      <c r="D34">
        <f t="shared" si="0"/>
        <v>0</v>
      </c>
      <c r="E34" s="17" t="e">
        <f t="shared" si="1"/>
        <v>#REF!</v>
      </c>
    </row>
    <row r="35" spans="4:5" x14ac:dyDescent="0.3">
      <c r="D35">
        <f t="shared" si="0"/>
        <v>0</v>
      </c>
      <c r="E35" s="17" t="e">
        <f t="shared" si="1"/>
        <v>#REF!</v>
      </c>
    </row>
    <row r="36" spans="4:5" x14ac:dyDescent="0.3">
      <c r="D36">
        <f t="shared" si="0"/>
        <v>0</v>
      </c>
      <c r="E36" s="17" t="e">
        <f t="shared" si="1"/>
        <v>#REF!</v>
      </c>
    </row>
    <row r="37" spans="4:5" x14ac:dyDescent="0.3">
      <c r="D37">
        <f t="shared" si="0"/>
        <v>0</v>
      </c>
      <c r="E37" s="17" t="e">
        <f t="shared" si="1"/>
        <v>#REF!</v>
      </c>
    </row>
    <row r="38" spans="4:5" x14ac:dyDescent="0.3">
      <c r="D38">
        <f t="shared" si="0"/>
        <v>0</v>
      </c>
      <c r="E38" s="17" t="e">
        <f t="shared" si="1"/>
        <v>#REF!</v>
      </c>
    </row>
    <row r="39" spans="4:5" x14ac:dyDescent="0.3">
      <c r="D39">
        <f t="shared" si="0"/>
        <v>0</v>
      </c>
      <c r="E39" s="17" t="e">
        <f t="shared" si="1"/>
        <v>#REF!</v>
      </c>
    </row>
    <row r="40" spans="4:5" x14ac:dyDescent="0.3">
      <c r="D40">
        <f t="shared" si="0"/>
        <v>0</v>
      </c>
      <c r="E40" s="17" t="e">
        <f t="shared" si="1"/>
        <v>#REF!</v>
      </c>
    </row>
    <row r="41" spans="4:5" x14ac:dyDescent="0.3">
      <c r="D41">
        <f t="shared" si="0"/>
        <v>0</v>
      </c>
      <c r="E41" s="17" t="e">
        <f t="shared" si="1"/>
        <v>#REF!</v>
      </c>
    </row>
    <row r="42" spans="4:5" x14ac:dyDescent="0.3">
      <c r="D42">
        <f t="shared" si="0"/>
        <v>0</v>
      </c>
      <c r="E42" s="17" t="e">
        <f t="shared" si="1"/>
        <v>#REF!</v>
      </c>
    </row>
    <row r="43" spans="4:5" x14ac:dyDescent="0.3">
      <c r="D43">
        <f t="shared" si="0"/>
        <v>0</v>
      </c>
      <c r="E43" s="17" t="e">
        <f t="shared" si="1"/>
        <v>#REF!</v>
      </c>
    </row>
    <row r="44" spans="4:5" x14ac:dyDescent="0.3">
      <c r="D44">
        <f t="shared" si="0"/>
        <v>0</v>
      </c>
      <c r="E44" s="17" t="e">
        <f t="shared" si="1"/>
        <v>#REF!</v>
      </c>
    </row>
    <row r="45" spans="4:5" x14ac:dyDescent="0.3">
      <c r="D45">
        <f t="shared" si="0"/>
        <v>0</v>
      </c>
      <c r="E45" s="17" t="e">
        <f t="shared" si="1"/>
        <v>#REF!</v>
      </c>
    </row>
    <row r="46" spans="4:5" x14ac:dyDescent="0.3">
      <c r="D46">
        <f t="shared" si="0"/>
        <v>0</v>
      </c>
      <c r="E46" s="17" t="e">
        <f t="shared" si="1"/>
        <v>#REF!</v>
      </c>
    </row>
    <row r="47" spans="4:5" x14ac:dyDescent="0.3">
      <c r="D47">
        <f t="shared" si="0"/>
        <v>0</v>
      </c>
      <c r="E47" s="17" t="e">
        <f t="shared" si="1"/>
        <v>#REF!</v>
      </c>
    </row>
    <row r="48" spans="4:5" x14ac:dyDescent="0.3">
      <c r="D48">
        <f t="shared" si="0"/>
        <v>0</v>
      </c>
      <c r="E48" s="17" t="e">
        <f t="shared" si="1"/>
        <v>#REF!</v>
      </c>
    </row>
    <row r="49" spans="4:5" x14ac:dyDescent="0.3">
      <c r="D49">
        <f t="shared" si="0"/>
        <v>0</v>
      </c>
      <c r="E49" s="17" t="e">
        <f t="shared" si="1"/>
        <v>#REF!</v>
      </c>
    </row>
    <row r="50" spans="4:5" x14ac:dyDescent="0.3">
      <c r="D50">
        <f t="shared" si="0"/>
        <v>0</v>
      </c>
      <c r="E50" s="17" t="e">
        <f t="shared" si="1"/>
        <v>#REF!</v>
      </c>
    </row>
    <row r="51" spans="4:5" x14ac:dyDescent="0.3">
      <c r="D51">
        <f t="shared" si="0"/>
        <v>0</v>
      </c>
      <c r="E51" s="17" t="e">
        <f t="shared" si="1"/>
        <v>#REF!</v>
      </c>
    </row>
    <row r="52" spans="4:5" x14ac:dyDescent="0.3">
      <c r="D52">
        <f t="shared" si="0"/>
        <v>0</v>
      </c>
      <c r="E52" s="17" t="e">
        <f t="shared" si="1"/>
        <v>#REF!</v>
      </c>
    </row>
    <row r="53" spans="4:5" x14ac:dyDescent="0.3">
      <c r="D53">
        <f>A53</f>
        <v>0</v>
      </c>
      <c r="E53" s="17">
        <f>GETPIVOTDATA("Sales",$A$3)</f>
        <v>48300.033400000008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FBBEE-F7D7-4F07-9A42-26E38C2F95D5}">
  <dimension ref="A3:B9"/>
  <sheetViews>
    <sheetView workbookViewId="0">
      <selection activeCell="N20" sqref="N20"/>
    </sheetView>
  </sheetViews>
  <sheetFormatPr defaultRowHeight="14.4" x14ac:dyDescent="0.3"/>
  <cols>
    <col min="1" max="1" width="12.44140625" bestFit="1" customWidth="1"/>
    <col min="2" max="2" width="11.21875" bestFit="1" customWidth="1"/>
  </cols>
  <sheetData>
    <row r="3" spans="1:2" x14ac:dyDescent="0.3">
      <c r="A3" s="5" t="s">
        <v>10933</v>
      </c>
      <c r="B3" s="6" t="s">
        <v>10946</v>
      </c>
    </row>
    <row r="4" spans="1:2" x14ac:dyDescent="0.3">
      <c r="A4" s="7" t="s">
        <v>36</v>
      </c>
      <c r="B4" s="24">
        <v>8273.2729999999992</v>
      </c>
    </row>
    <row r="5" spans="1:2" x14ac:dyDescent="0.3">
      <c r="A5" s="8" t="s">
        <v>75</v>
      </c>
      <c r="B5" s="25">
        <v>6019.739999999998</v>
      </c>
    </row>
    <row r="6" spans="1:2" x14ac:dyDescent="0.3">
      <c r="A6" s="8" t="s">
        <v>682</v>
      </c>
      <c r="B6" s="25">
        <v>5097.0959999999995</v>
      </c>
    </row>
    <row r="7" spans="1:2" x14ac:dyDescent="0.3">
      <c r="A7" s="8" t="s">
        <v>59</v>
      </c>
      <c r="B7" s="25">
        <v>4969.4660000000003</v>
      </c>
    </row>
    <row r="8" spans="1:2" x14ac:dyDescent="0.3">
      <c r="A8" s="8" t="s">
        <v>578</v>
      </c>
      <c r="B8" s="25">
        <v>4194.7859999999991</v>
      </c>
    </row>
    <row r="9" spans="1:2" x14ac:dyDescent="0.3">
      <c r="A9" s="9" t="s">
        <v>10934</v>
      </c>
      <c r="B9" s="26">
        <v>28554.360999999997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D66C-4CE7-40B2-9B13-F66838072DBB}">
  <dimension ref="A3:N18"/>
  <sheetViews>
    <sheetView topLeftCell="A10" workbookViewId="0">
      <selection activeCell="N19" sqref="N19"/>
    </sheetView>
  </sheetViews>
  <sheetFormatPr defaultRowHeight="14.4" x14ac:dyDescent="0.3"/>
  <cols>
    <col min="1" max="1" width="12.44140625" bestFit="1" customWidth="1"/>
    <col min="2" max="2" width="11.21875" bestFit="1" customWidth="1"/>
    <col min="3" max="3" width="3.33203125" customWidth="1"/>
    <col min="4" max="4" width="12.44140625" bestFit="1" customWidth="1"/>
    <col min="5" max="5" width="11.6640625" bestFit="1" customWidth="1"/>
    <col min="6" max="6" width="4.21875" customWidth="1"/>
    <col min="7" max="7" width="12.44140625" bestFit="1" customWidth="1"/>
    <col min="8" max="8" width="14.21875" bestFit="1" customWidth="1"/>
    <col min="9" max="9" width="3.88671875" customWidth="1"/>
    <col min="10" max="10" width="12.44140625" bestFit="1" customWidth="1"/>
    <col min="11" max="11" width="15.5546875" bestFit="1" customWidth="1"/>
    <col min="12" max="12" width="4.88671875" customWidth="1"/>
    <col min="13" max="13" width="12.44140625" bestFit="1" customWidth="1"/>
    <col min="14" max="14" width="18" bestFit="1" customWidth="1"/>
  </cols>
  <sheetData>
    <row r="3" spans="1:14" x14ac:dyDescent="0.3">
      <c r="A3" s="5" t="s">
        <v>10933</v>
      </c>
      <c r="B3" s="6" t="s">
        <v>10946</v>
      </c>
      <c r="D3" s="5" t="s">
        <v>10933</v>
      </c>
      <c r="E3" s="6" t="s">
        <v>10947</v>
      </c>
      <c r="G3" s="5" t="s">
        <v>10933</v>
      </c>
      <c r="H3" s="6" t="s">
        <v>10950</v>
      </c>
      <c r="J3" s="5" t="s">
        <v>10933</v>
      </c>
      <c r="K3" s="6" t="s">
        <v>10951</v>
      </c>
      <c r="M3" s="5" t="s">
        <v>10933</v>
      </c>
      <c r="N3" s="6" t="s">
        <v>10952</v>
      </c>
    </row>
    <row r="4" spans="1:14" x14ac:dyDescent="0.3">
      <c r="A4" s="7" t="s">
        <v>10935</v>
      </c>
      <c r="B4" s="24">
        <v>9014.4839999999986</v>
      </c>
      <c r="D4" s="7" t="s">
        <v>10935</v>
      </c>
      <c r="E4" s="24">
        <v>-121.98490000000018</v>
      </c>
      <c r="G4" s="7" t="s">
        <v>10935</v>
      </c>
      <c r="H4" s="24">
        <v>56</v>
      </c>
      <c r="J4" s="7" t="s">
        <v>10935</v>
      </c>
      <c r="K4" s="24">
        <v>15</v>
      </c>
      <c r="M4" s="7" t="s">
        <v>10935</v>
      </c>
      <c r="N4" s="24">
        <v>-1.3532100117987918E-2</v>
      </c>
    </row>
    <row r="5" spans="1:14" x14ac:dyDescent="0.3">
      <c r="A5" s="8" t="s">
        <v>10936</v>
      </c>
      <c r="B5" s="25">
        <v>4875.1619999999994</v>
      </c>
      <c r="D5" s="8" t="s">
        <v>10936</v>
      </c>
      <c r="E5" s="25">
        <v>862.51660000000004</v>
      </c>
      <c r="G5" s="8" t="s">
        <v>10936</v>
      </c>
      <c r="H5" s="25">
        <v>55</v>
      </c>
      <c r="J5" s="8" t="s">
        <v>10936</v>
      </c>
      <c r="K5" s="25">
        <v>15</v>
      </c>
      <c r="M5" s="8" t="s">
        <v>10936</v>
      </c>
      <c r="N5" s="25">
        <v>0.17692060284355682</v>
      </c>
    </row>
    <row r="6" spans="1:14" x14ac:dyDescent="0.3">
      <c r="A6" s="8" t="s">
        <v>10937</v>
      </c>
      <c r="B6" s="25">
        <v>1337.0463999999997</v>
      </c>
      <c r="D6" s="8" t="s">
        <v>10937</v>
      </c>
      <c r="E6" s="25">
        <v>-34.755400000000037</v>
      </c>
      <c r="G6" s="8" t="s">
        <v>10937</v>
      </c>
      <c r="H6" s="25">
        <v>31</v>
      </c>
      <c r="J6" s="8" t="s">
        <v>10937</v>
      </c>
      <c r="K6" s="25">
        <v>9</v>
      </c>
      <c r="M6" s="8" t="s">
        <v>10937</v>
      </c>
      <c r="N6" s="25">
        <v>-2.5994161459168542E-2</v>
      </c>
    </row>
    <row r="7" spans="1:14" x14ac:dyDescent="0.3">
      <c r="A7" s="8" t="s">
        <v>10938</v>
      </c>
      <c r="B7" s="25">
        <v>6121.5778000000009</v>
      </c>
      <c r="D7" s="8" t="s">
        <v>10938</v>
      </c>
      <c r="E7" s="25">
        <v>1046.2441999999999</v>
      </c>
      <c r="G7" s="8" t="s">
        <v>10938</v>
      </c>
      <c r="H7" s="25">
        <v>90</v>
      </c>
      <c r="J7" s="8" t="s">
        <v>10938</v>
      </c>
      <c r="K7" s="25">
        <v>24</v>
      </c>
      <c r="M7" s="8" t="s">
        <v>10938</v>
      </c>
      <c r="N7" s="25">
        <v>0.17091087203041014</v>
      </c>
    </row>
    <row r="8" spans="1:14" x14ac:dyDescent="0.3">
      <c r="A8" s="8" t="s">
        <v>10939</v>
      </c>
      <c r="B8" s="25">
        <v>5973.6399999999985</v>
      </c>
      <c r="D8" s="8" t="s">
        <v>10939</v>
      </c>
      <c r="E8" s="25">
        <v>1158.0384999999999</v>
      </c>
      <c r="G8" s="8" t="s">
        <v>10939</v>
      </c>
      <c r="H8" s="25">
        <v>72</v>
      </c>
      <c r="J8" s="8" t="s">
        <v>10939</v>
      </c>
      <c r="K8" s="25">
        <v>19</v>
      </c>
      <c r="M8" s="8" t="s">
        <v>10939</v>
      </c>
      <c r="N8" s="25">
        <v>0.1938580999189774</v>
      </c>
    </row>
    <row r="9" spans="1:14" x14ac:dyDescent="0.3">
      <c r="A9" s="8" t="s">
        <v>10940</v>
      </c>
      <c r="B9" s="25">
        <v>3920.3420000000006</v>
      </c>
      <c r="D9" s="8" t="s">
        <v>10940</v>
      </c>
      <c r="E9" s="25">
        <v>289.90309999999982</v>
      </c>
      <c r="G9" s="8" t="s">
        <v>10940</v>
      </c>
      <c r="H9" s="25">
        <v>101</v>
      </c>
      <c r="J9" s="8" t="s">
        <v>10940</v>
      </c>
      <c r="K9" s="25">
        <v>24</v>
      </c>
      <c r="M9" s="8" t="s">
        <v>10940</v>
      </c>
      <c r="N9" s="25">
        <v>7.3948420826550287E-2</v>
      </c>
    </row>
    <row r="10" spans="1:14" x14ac:dyDescent="0.3">
      <c r="A10" s="8" t="s">
        <v>10941</v>
      </c>
      <c r="B10" s="25">
        <v>2279.2199999999998</v>
      </c>
      <c r="D10" s="8" t="s">
        <v>10941</v>
      </c>
      <c r="E10" s="25">
        <v>-28.362100000000339</v>
      </c>
      <c r="G10" s="8" t="s">
        <v>10941</v>
      </c>
      <c r="H10" s="25">
        <v>75</v>
      </c>
      <c r="J10" s="8" t="s">
        <v>10941</v>
      </c>
      <c r="K10" s="25">
        <v>15</v>
      </c>
      <c r="M10" s="8" t="s">
        <v>10941</v>
      </c>
      <c r="N10" s="25">
        <v>-1.2443774624652444E-2</v>
      </c>
    </row>
    <row r="11" spans="1:14" x14ac:dyDescent="0.3">
      <c r="A11" s="8" t="s">
        <v>10942</v>
      </c>
      <c r="B11" s="25">
        <v>3981.4419999999991</v>
      </c>
      <c r="D11" s="8" t="s">
        <v>10942</v>
      </c>
      <c r="E11" s="25">
        <v>550.61329999999987</v>
      </c>
      <c r="G11" s="8" t="s">
        <v>10942</v>
      </c>
      <c r="H11" s="25">
        <v>128</v>
      </c>
      <c r="J11" s="8" t="s">
        <v>10942</v>
      </c>
      <c r="K11" s="25">
        <v>29</v>
      </c>
      <c r="M11" s="8" t="s">
        <v>10942</v>
      </c>
      <c r="N11" s="25">
        <v>0.13829494439451837</v>
      </c>
    </row>
    <row r="12" spans="1:14" x14ac:dyDescent="0.3">
      <c r="A12" s="8" t="s">
        <v>10943</v>
      </c>
      <c r="B12" s="25">
        <v>1817.7270000000001</v>
      </c>
      <c r="D12" s="8" t="s">
        <v>10943</v>
      </c>
      <c r="E12" s="25">
        <v>-519.63000000000022</v>
      </c>
      <c r="G12" s="8" t="s">
        <v>10943</v>
      </c>
      <c r="H12" s="25">
        <v>52</v>
      </c>
      <c r="J12" s="8" t="s">
        <v>10943</v>
      </c>
      <c r="K12" s="25">
        <v>12</v>
      </c>
      <c r="M12" s="8" t="s">
        <v>10943</v>
      </c>
      <c r="N12" s="25">
        <v>-0.28586800988267225</v>
      </c>
    </row>
    <row r="13" spans="1:14" x14ac:dyDescent="0.3">
      <c r="A13" s="8" t="s">
        <v>10944</v>
      </c>
      <c r="B13" s="25">
        <v>4405.7001999999993</v>
      </c>
      <c r="D13" s="8" t="s">
        <v>10944</v>
      </c>
      <c r="E13" s="25">
        <v>126.60739999999981</v>
      </c>
      <c r="G13" s="8" t="s">
        <v>10944</v>
      </c>
      <c r="H13" s="25">
        <v>109</v>
      </c>
      <c r="J13" s="8" t="s">
        <v>10944</v>
      </c>
      <c r="K13" s="25">
        <v>30</v>
      </c>
      <c r="M13" s="8" t="s">
        <v>10944</v>
      </c>
      <c r="N13" s="25">
        <v>2.8737180074123028E-2</v>
      </c>
    </row>
    <row r="14" spans="1:14" x14ac:dyDescent="0.3">
      <c r="A14" s="8" t="s">
        <v>10945</v>
      </c>
      <c r="B14" s="25">
        <v>4573.6919999999991</v>
      </c>
      <c r="D14" s="8" t="s">
        <v>10945</v>
      </c>
      <c r="E14" s="25">
        <v>-2437.8861000000006</v>
      </c>
      <c r="G14" s="8" t="s">
        <v>10945</v>
      </c>
      <c r="H14" s="25">
        <v>88</v>
      </c>
      <c r="J14" s="8" t="s">
        <v>10945</v>
      </c>
      <c r="K14" s="25">
        <v>26</v>
      </c>
      <c r="M14" s="8" t="s">
        <v>10945</v>
      </c>
      <c r="N14" s="25">
        <v>-0.53302367102988157</v>
      </c>
    </row>
    <row r="15" spans="1:14" x14ac:dyDescent="0.3">
      <c r="A15" s="9" t="s">
        <v>10934</v>
      </c>
      <c r="B15" s="26">
        <v>48300.0334</v>
      </c>
      <c r="D15" s="9" t="s">
        <v>10934</v>
      </c>
      <c r="E15" s="26">
        <v>891.30459999999812</v>
      </c>
      <c r="G15" s="9" t="s">
        <v>10934</v>
      </c>
      <c r="H15" s="26">
        <v>857</v>
      </c>
      <c r="J15" s="9" t="s">
        <v>10934</v>
      </c>
      <c r="K15" s="26">
        <v>218</v>
      </c>
      <c r="M15" s="9" t="s">
        <v>10934</v>
      </c>
      <c r="N15" s="26">
        <v>1.8453498626359054E-2</v>
      </c>
    </row>
    <row r="18" spans="2:14" x14ac:dyDescent="0.3">
      <c r="B18" s="21">
        <f>GETPIVOTDATA("Sales",$A$3)</f>
        <v>48300.0334</v>
      </c>
      <c r="E18" s="21">
        <f>GETPIVOTDATA("Profit",$D$3)</f>
        <v>891.30459999999812</v>
      </c>
      <c r="H18" s="22">
        <f>GETPIVOTDATA("Quantity",$G$3)</f>
        <v>857</v>
      </c>
      <c r="K18" s="22">
        <f>GETPIVOTDATA("Order ID",$J$3)</f>
        <v>218</v>
      </c>
      <c r="N18" s="23">
        <f>GETPIVOTDATA("Profit Margin",$M$3)</f>
        <v>1.8453498626359054E-2</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A33D7-E2DB-4743-B876-8C4B1A61B1E5}">
  <dimension ref="A3:M9"/>
  <sheetViews>
    <sheetView workbookViewId="0">
      <selection activeCell="H9" sqref="H9"/>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8" width="10.5546875" customWidth="1"/>
    <col min="9" max="9" width="10.21875" customWidth="1"/>
    <col min="10" max="10" width="9.77734375" customWidth="1"/>
    <col min="11" max="12" width="10.109375" customWidth="1"/>
  </cols>
  <sheetData>
    <row r="3" spans="1:13" x14ac:dyDescent="0.3">
      <c r="A3" s="5" t="s">
        <v>10933</v>
      </c>
      <c r="B3" s="10" t="s">
        <v>10946</v>
      </c>
      <c r="C3" s="33" t="s">
        <v>10947</v>
      </c>
      <c r="D3" s="33" t="s">
        <v>10950</v>
      </c>
      <c r="E3" s="33" t="s">
        <v>10951</v>
      </c>
      <c r="F3" s="11" t="s">
        <v>10952</v>
      </c>
    </row>
    <row r="4" spans="1:13" x14ac:dyDescent="0.3">
      <c r="A4" s="7" t="s">
        <v>10953</v>
      </c>
      <c r="B4" s="27">
        <v>484247.49810000096</v>
      </c>
      <c r="C4" s="34">
        <v>49543.974100000007</v>
      </c>
      <c r="D4" s="34">
        <v>7581</v>
      </c>
      <c r="E4" s="34">
        <v>1993</v>
      </c>
      <c r="F4" s="28">
        <v>0.10231126499236715</v>
      </c>
    </row>
    <row r="5" spans="1:13" x14ac:dyDescent="0.3">
      <c r="A5" s="8" t="s">
        <v>10954</v>
      </c>
      <c r="B5" s="29">
        <v>470532.50899999985</v>
      </c>
      <c r="C5" s="35">
        <v>61618.603700000051</v>
      </c>
      <c r="D5" s="35">
        <v>7979</v>
      </c>
      <c r="E5" s="35">
        <v>2102</v>
      </c>
      <c r="F5" s="30">
        <v>0.13095504034557592</v>
      </c>
    </row>
    <row r="6" spans="1:13" x14ac:dyDescent="0.3">
      <c r="A6" s="8" t="s">
        <v>10955</v>
      </c>
      <c r="B6" s="29">
        <v>608473.83000000066</v>
      </c>
      <c r="C6" s="35">
        <v>81726.930800000177</v>
      </c>
      <c r="D6" s="35">
        <v>9810</v>
      </c>
      <c r="E6" s="35">
        <v>2580</v>
      </c>
      <c r="F6" s="30">
        <v>0.13431461924993568</v>
      </c>
    </row>
    <row r="7" spans="1:13" x14ac:dyDescent="0.3">
      <c r="A7" s="36" t="s">
        <v>10956</v>
      </c>
      <c r="B7" s="37">
        <v>733947.0231999997</v>
      </c>
      <c r="C7" s="38">
        <v>93507.513099999967</v>
      </c>
      <c r="D7" s="38">
        <v>12503</v>
      </c>
      <c r="E7" s="38">
        <v>3319</v>
      </c>
      <c r="F7" s="39">
        <v>0.12740362743390987</v>
      </c>
    </row>
    <row r="9" spans="1:13" x14ac:dyDescent="0.3">
      <c r="H9" s="41">
        <f>(GETPIVOTDATA("Sum of Sales",$A$3,"Years (Order Date)",2014)/GETPIVOTDATA("Sum of Sales",$A$3,"Years (Order Date)",2013)-1)</f>
        <v>0.20620967905883303</v>
      </c>
      <c r="I9" s="41">
        <f>(GETPIVOTDATA("Sum of Profit",$A$3,"Years (Order Date)",2014)/GETPIVOTDATA("Sum of Profit",$A$3,"Years (Order Date)",2013)-1)</f>
        <v>0.14414565902185772</v>
      </c>
      <c r="J9" s="41">
        <f>(GETPIVOTDATA("Sum of Quantity",$A$3,"Years (Order Date)",2014)/GETPIVOTDATA("Sum of Quantity",$A$3,"Years (Order Date)",2013)-1)</f>
        <v>0.27451580020387367</v>
      </c>
      <c r="K9" s="41">
        <f>(GETPIVOTDATA("Count of Order ID",$A$3,"Years (Order Date)",2014)/GETPIVOTDATA("Count of Order ID",$A$3,"Years (Order Date)",2013))-1</f>
        <v>0.2864341085271318</v>
      </c>
      <c r="L9" s="41">
        <f>(GETPIVOTDATA("Sum of Profit Margin",$A$3,"Years (Order Date)",2014)/GETPIVOTDATA("Sum of Profit Margin",$A$3,"Years (Order Date)",2013))-1</f>
        <v>-5.1453757264990463E-2</v>
      </c>
      <c r="M9" s="4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1108-FF2B-4642-9046-7543FDBC3CBA}">
  <dimension ref="F25"/>
  <sheetViews>
    <sheetView showGridLines="0" showRowColHeaders="0" tabSelected="1" topLeftCell="A8" zoomScale="107" zoomScaleNormal="83" workbookViewId="0">
      <selection activeCell="P44" sqref="P44"/>
    </sheetView>
  </sheetViews>
  <sheetFormatPr defaultRowHeight="14.4" x14ac:dyDescent="0.3"/>
  <sheetData>
    <row r="25" spans="6:6" x14ac:dyDescent="0.3">
      <c r="F25" s="41" t="e">
        <f>(GETPIVOTDATA("Sum of Profit",$A$3,"Years (Order Date)",2014)/GETPIVOTDATA("Sum of Profit",$A$3,"Years (Order Date)",2013)-1)</f>
        <v>#REF!</v>
      </c>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4" sqref="B4"/>
    </sheetView>
  </sheetViews>
  <sheetFormatPr defaultColWidth="14.44140625" defaultRowHeight="15" customHeight="1" x14ac:dyDescent="0.3"/>
  <cols>
    <col min="1" max="1" width="7.44140625" bestFit="1"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Piechart</vt:lpstr>
      <vt:lpstr>Mapchart</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Shubhankar Nautiyal [BCA - 2024]</cp:lastModifiedBy>
  <dcterms:created xsi:type="dcterms:W3CDTF">2015-06-05T18:17:20Z</dcterms:created>
  <dcterms:modified xsi:type="dcterms:W3CDTF">2026-04-03T08:31:05Z</dcterms:modified>
</cp:coreProperties>
</file>